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40" windowHeight="8805"/>
  </bookViews>
  <sheets>
    <sheet name="clientes" sheetId="1" r:id="rId1"/>
    <sheet name="cadastro de usuários" sheetId="2" r:id="rId2"/>
    <sheet name="pedido de compra" sheetId="3" r:id="rId3"/>
    <sheet name="ENDREÇOS ALENQUER" sheetId="4" r:id="rId4"/>
    <sheet name="Página5" sheetId="5" r:id="rId5"/>
  </sheets>
  <definedNames>
    <definedName name="_xlnm._FilterDatabase" localSheetId="0" hidden="1">clientes!$A$1:$AC$26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R1" authorId="0">
      <text>
        <r>
          <rPr>
            <sz val="10"/>
            <rFont val="SimSun"/>
            <charset val="134"/>
          </rPr>
          <t>TELHADO
SOLO
CERAMICO
FIBRO CIMENTO (MADEIRA) (FERRO)
	-Elielson Barbosa Dos Reis</t>
        </r>
      </text>
    </comment>
    <comment ref="X4" authorId="0">
      <text>
        <r>
          <rPr>
            <sz val="10"/>
            <rFont val="SimSun"/>
            <charset val="134"/>
          </rPr>
          <t>Losango 48X de R$ 333,20 , com 89 dias de carência
	-Elielson Barbosa Dos Reis</t>
        </r>
      </text>
    </comment>
    <comment ref="X5" authorId="0">
      <text>
        <r>
          <rPr>
            <sz val="10"/>
            <rFont val="SimSun"/>
            <charset val="134"/>
          </rPr>
          <t>FINANCIAMENTO LOSANGO
	-Elielson Barbosa Dos Reis</t>
        </r>
      </text>
    </comment>
    <comment ref="B6" authorId="0">
      <text>
        <r>
          <rPr>
            <sz val="10"/>
            <rFont val="SimSun"/>
            <charset val="134"/>
          </rPr>
          <t>Francisco José da Rocha
	-Elielson Barbosa Dos Reis</t>
        </r>
      </text>
    </comment>
    <comment ref="F6" authorId="0">
      <text>
        <r>
          <rPr>
            <sz val="10"/>
            <rFont val="SimSun"/>
            <charset val="134"/>
          </rPr>
          <t>Os 3 Módulos de 585 excedentes vão para o Ignacio Colares
	-Elielson Barbosa Dos Reis</t>
        </r>
      </text>
    </comment>
    <comment ref="X6" authorId="0">
      <text>
        <r>
          <rPr>
            <sz val="10"/>
            <rFont val="SimSun"/>
            <charset val="134"/>
          </rPr>
          <t>VENDA A VISTA
	-Elielson Barbosa Dos Reis
----
60x de R$ 862,18, com 89 dias de carência financiado na
Losango.
	-Elielson Barbosa Dos Reis</t>
        </r>
      </text>
    </comment>
    <comment ref="X7" authorId="0">
      <text>
        <r>
          <rPr>
            <sz val="10"/>
            <rFont val="SimSun"/>
            <charset val="134"/>
          </rPr>
          <t>VENDA A VISTA
	-Elielson Barbosa Dos Reis</t>
        </r>
      </text>
    </comment>
    <comment ref="X8" authorId="0">
      <text>
        <r>
          <rPr>
            <sz val="10"/>
            <rFont val="SimSun"/>
            <charset val="134"/>
          </rPr>
          <t>48x de R$ 904,84, com 90 dias de carência financiado na
Losango.
	-Elielson Barbosa Dos Reis</t>
        </r>
      </text>
    </comment>
    <comment ref="X9" authorId="0">
      <text>
        <r>
          <rPr>
            <sz val="10"/>
            <rFont val="SimSun"/>
            <charset val="134"/>
          </rPr>
          <t>60x de R$ 876,20, com 90 dias de carência financiado na
Losango.
	-Elielson Barbosa Dos Reis</t>
        </r>
      </text>
    </comment>
    <comment ref="B10" authorId="0">
      <text>
        <r>
          <rPr>
            <sz val="10"/>
            <rFont val="SimSun"/>
            <charset val="134"/>
          </rPr>
          <t>Vlaudineuda
	-Elielson Barbosa Dos Reis</t>
        </r>
      </text>
    </comment>
    <comment ref="X10" authorId="0">
      <text>
        <r>
          <rPr>
            <sz val="10"/>
            <rFont val="SimSun"/>
            <charset val="134"/>
          </rPr>
          <t>VENDA A VISTA
	-Elielson Barbosa Dos Reis</t>
        </r>
      </text>
    </comment>
    <comment ref="B11" authorId="0">
      <text>
        <r>
          <rPr>
            <sz val="10"/>
            <rFont val="SimSun"/>
            <charset val="134"/>
          </rPr>
          <t>Zoila
	-Elielson Barbosa Dos Reis</t>
        </r>
      </text>
    </comment>
    <comment ref="H11" authorId="0">
      <text>
        <r>
          <rPr>
            <sz val="10"/>
            <rFont val="SimSun"/>
            <charset val="134"/>
          </rPr>
          <t>O Módulo 585W excedente vai para Marilza da Rocha Marinho
	-Elielson Barbosa Dos Reis</t>
        </r>
      </text>
    </comment>
    <comment ref="X11" authorId="0">
      <text>
        <r>
          <rPr>
            <sz val="10"/>
            <rFont val="SimSun"/>
            <charset val="134"/>
          </rPr>
          <t>60x de 578,29 financiado na losango.
	-Elielson Barbosa Dos Reis</t>
        </r>
      </text>
    </comment>
    <comment ref="X12" authorId="0">
      <text>
        <r>
          <rPr>
            <sz val="10"/>
            <rFont val="SimSun"/>
            <charset val="134"/>
          </rPr>
          <t>Avista no pix, dando total quitação.
	-Elielson Barbosa Dos Reis</t>
        </r>
      </text>
    </comment>
    <comment ref="X13" authorId="0">
      <text>
        <r>
          <rPr>
            <sz val="10"/>
            <rFont val="SimSun"/>
            <charset val="134"/>
          </rPr>
          <t>8 mil reais de entrada mais 12x de 555,66 no boleto.
	-Elielson Barbosa Dos Reis</t>
        </r>
      </text>
    </comment>
    <comment ref="B14" authorId="0">
      <text>
        <r>
          <rPr>
            <sz val="10"/>
            <rFont val="SimSun"/>
            <charset val="134"/>
          </rPr>
          <t>Maria Creusa do Nascimento
	-Elielson Barbosa Dos Reis</t>
        </r>
      </text>
    </comment>
    <comment ref="X14" authorId="0">
      <text>
        <r>
          <rPr>
            <sz val="10"/>
            <rFont val="SimSun"/>
            <charset val="134"/>
          </rPr>
          <t>Financiado em 36x R$ 925,04 /mês
	-Elielson Barbosa Dos Reis</t>
        </r>
      </text>
    </comment>
    <comment ref="G15" authorId="0">
      <text>
        <r>
          <rPr>
            <sz val="10"/>
            <rFont val="SimSun"/>
            <charset val="134"/>
          </rPr>
          <t>contato com o FRANCISCO Ribeiro de Sousa
	-Elielson Barbosa Dos Reis</t>
        </r>
      </text>
    </comment>
    <comment ref="B17" authorId="0">
      <text>
        <r>
          <rPr>
            <sz val="10"/>
            <rFont val="SimSun"/>
            <charset val="134"/>
          </rPr>
          <t>João Ribeiro de Oliveira
	-Elielson Barbosa Dos Reis</t>
        </r>
      </text>
    </comment>
    <comment ref="X18" authorId="0">
      <text>
        <r>
          <rPr>
            <sz val="10"/>
            <rFont val="SimSun"/>
            <charset val="134"/>
          </rPr>
          <t>60x r$ 663,50 / mês
	-Elielson Barbosa Dos Reis</t>
        </r>
      </text>
    </comment>
    <comment ref="Y18" authorId="0">
      <text>
        <r>
          <rPr>
            <sz val="10"/>
            <rFont val="SimSun"/>
            <charset val="134"/>
          </rPr>
          <t>VALOR DESCRITO NO PEDIDO DE EMISSÇAO DE NF
	-Elielson Barbosa Dos Reis</t>
        </r>
      </text>
    </comment>
    <comment ref="X19" authorId="0">
      <text>
        <r>
          <rPr>
            <sz val="10"/>
            <rFont val="SimSun"/>
            <charset val="134"/>
          </rPr>
          <t>72x de R$ 586,80/mês
	-Elielson Barbosa Dos Reis</t>
        </r>
      </text>
    </comment>
    <comment ref="X20" authorId="0">
      <text>
        <r>
          <rPr>
            <sz val="10"/>
            <rFont val="SimSun"/>
            <charset val="134"/>
          </rPr>
          <t>R$ 10.000,00 de entrada, e R$ 8.900,00 no dia 02 de Janeiro em pix
	-Elielson Barbosa Dos Reis</t>
        </r>
      </text>
    </comment>
  </commentList>
</comments>
</file>

<file path=xl/sharedStrings.xml><?xml version="1.0" encoding="utf-8"?>
<sst xmlns="http://schemas.openxmlformats.org/spreadsheetml/2006/main" count="506" uniqueCount="243">
  <si>
    <t>NUM</t>
  </si>
  <si>
    <t>FINANCIAMENTO</t>
  </si>
  <si>
    <t>CPF</t>
  </si>
  <si>
    <t>CIDADE</t>
  </si>
  <si>
    <t>QTD MODULOS NO CONTRATO</t>
  </si>
  <si>
    <t>QTD MODULOS NO PEDIDO</t>
  </si>
  <si>
    <t>TELEFONE</t>
  </si>
  <si>
    <t>CONTATO COM CLIENTE</t>
  </si>
  <si>
    <t xml:space="preserve">DATA DO PEDIDO </t>
  </si>
  <si>
    <t>PREVISAO DE ENTREGA</t>
  </si>
  <si>
    <t>VENDEDOR</t>
  </si>
  <si>
    <t>PROCURAÇÃO</t>
  </si>
  <si>
    <t>DOC</t>
  </si>
  <si>
    <t>INF DO KIT</t>
  </si>
  <si>
    <t>conta de luz</t>
  </si>
  <si>
    <t>TRT</t>
  </si>
  <si>
    <t>AUMENTO DE CARGA 220 DA PRINCIPAL</t>
  </si>
  <si>
    <t>TELHADO</t>
  </si>
  <si>
    <t>HOMOLOGAÇÃO DO ENGENGHEIRO</t>
  </si>
  <si>
    <t>CPF Hlog</t>
  </si>
  <si>
    <t>RATEIO</t>
  </si>
  <si>
    <t>Data</t>
  </si>
  <si>
    <t>PEDIDO</t>
  </si>
  <si>
    <t>VALOR DO PROJETO FINAL</t>
  </si>
  <si>
    <t>VALOR DO KIT</t>
  </si>
  <si>
    <t>FINANCEIRO</t>
  </si>
  <si>
    <t>Documentação</t>
  </si>
  <si>
    <t>Situação do Projeto</t>
  </si>
  <si>
    <t>OBSERVAÇÕES</t>
  </si>
  <si>
    <t>DIEMENSON LOPES PINTO</t>
  </si>
  <si>
    <t>795.331.912-87</t>
  </si>
  <si>
    <t>ALENQUER</t>
  </si>
  <si>
    <t>(93) 98436-8104</t>
  </si>
  <si>
    <t>ELIELSON</t>
  </si>
  <si>
    <t>ok</t>
  </si>
  <si>
    <t>OK</t>
  </si>
  <si>
    <t>BIFÁSICA</t>
  </si>
  <si>
    <t xml:space="preserve">FIBROCIMENTO (MADEIRA) </t>
  </si>
  <si>
    <t>NÃO</t>
  </si>
  <si>
    <t>Funcionando</t>
  </si>
  <si>
    <t>Anderson Bastos de Sousa</t>
  </si>
  <si>
    <t>033.746.922-90</t>
  </si>
  <si>
    <t>METÁLICO</t>
  </si>
  <si>
    <t>nao</t>
  </si>
  <si>
    <t>RECEBIDO</t>
  </si>
  <si>
    <t xml:space="preserve">RECEBIDO NF 4 </t>
  </si>
  <si>
    <t>Marcio Andrade dos Santos</t>
  </si>
  <si>
    <t>003.692.082-77</t>
  </si>
  <si>
    <t>SANTÁREM</t>
  </si>
  <si>
    <t>(93) 991498507</t>
  </si>
  <si>
    <t>VITOR</t>
  </si>
  <si>
    <t>PG</t>
  </si>
  <si>
    <t>R$ 5.511,71</t>
  </si>
  <si>
    <t>https://drive.google.com/file/d/1_Hz0tK9rTDyzcL15ZvFik6FwTCH8feNr/view?usp=drive_link</t>
  </si>
  <si>
    <t>projeto instalado</t>
  </si>
  <si>
    <t>NF EMITIDA CONF. PEDIDO APROVADO</t>
  </si>
  <si>
    <t>Darlete da Silvae Silva</t>
  </si>
  <si>
    <t>851.448.942-91</t>
  </si>
  <si>
    <t>(93)99188-4534.</t>
  </si>
  <si>
    <t>MONOFÁSICA</t>
  </si>
  <si>
    <t xml:space="preserve">CERAMICO </t>
  </si>
  <si>
    <t>Antônio Jaílson Sousa da Silva</t>
  </si>
  <si>
    <t>608.435.862-49</t>
  </si>
  <si>
    <t>https://drive.google.com/drive/folders/1wtcGx2tgFJuoNs8nCxQh7eyacNO4Ilxc?usp=drive_link</t>
  </si>
  <si>
    <t>Matheus Fernandes da Rocha</t>
  </si>
  <si>
    <t>043.964.942-03</t>
  </si>
  <si>
    <t>(93)98425-8920</t>
  </si>
  <si>
    <t>MARIELE</t>
  </si>
  <si>
    <t>Francisco José da Rocha</t>
  </si>
  <si>
    <t>424.138.422-68</t>
  </si>
  <si>
    <t>NAO</t>
  </si>
  <si>
    <t>R$ 11.568,18</t>
  </si>
  <si>
    <t>Falta assinar procuração</t>
  </si>
  <si>
    <t>Ignacio Martins Colares</t>
  </si>
  <si>
    <t>077.153.232-68</t>
  </si>
  <si>
    <t>(92) 99156-6331.</t>
  </si>
  <si>
    <t>R$ 5.751,82</t>
  </si>
  <si>
    <t>https://drive.google.com/file/d/1ESTJpyzATcOODAM_LeYJg70BR9_eM-Fa/view?usp=drive_link</t>
  </si>
  <si>
    <t>Enviados para engenheiro</t>
  </si>
  <si>
    <t>Lilian Sousa de Andrade</t>
  </si>
  <si>
    <t>612.295.202-87</t>
  </si>
  <si>
    <t>(93)991453155</t>
  </si>
  <si>
    <t>Felipe Gomes da Silva</t>
  </si>
  <si>
    <t>R$ 12.559,40</t>
  </si>
  <si>
    <t>https://drive.google.com/file/d/1W-Fr05QxpYqR4mYftcF0Q8z9UltDaSuW/view?usp=drive_link</t>
  </si>
  <si>
    <t>PEDIDO APROVADO PARA FAZER NF</t>
  </si>
  <si>
    <t>Assunção Urubatan Pereira Ataide</t>
  </si>
  <si>
    <t>583.898.732-49</t>
  </si>
  <si>
    <t>(93)99176-1808</t>
  </si>
  <si>
    <t>MARCOS ALEXANDRE SOUSA DE ANDRADE</t>
  </si>
  <si>
    <t>924472282-87</t>
  </si>
  <si>
    <t>Gervasio Siqueira de Andrade</t>
  </si>
  <si>
    <t>R$ 13.198,22</t>
  </si>
  <si>
    <t>https://drive.google.com/file/d/1pOLGINJ9JXY_7i0J00nUM6A7Fb1vBGLW/view?usp=drive_link</t>
  </si>
  <si>
    <t>VERIFICAR SE É DE FATO A NF 7</t>
  </si>
  <si>
    <t>Giovana Figueira Costa</t>
  </si>
  <si>
    <t>036.320.282-06</t>
  </si>
  <si>
    <t>(93)99157-0909.</t>
  </si>
  <si>
    <t>Antonia E Júnior</t>
  </si>
  <si>
    <t>Vlaudineuda Batista de Azevedo</t>
  </si>
  <si>
    <t>368.378.732-53</t>
  </si>
  <si>
    <t>R$ 11.576,03</t>
  </si>
  <si>
    <t>https://drive.google.com/file/d/1jGn_Q0crHuL6m7qqJFqkMGeC-tqR5OYy/view?usp=drive_link</t>
  </si>
  <si>
    <t>NF 11 EMITIDA CONF. PEDIDO APROVADO</t>
  </si>
  <si>
    <t>Jose Luiz Valente dos Santos</t>
  </si>
  <si>
    <t>229.206.502-97</t>
  </si>
  <si>
    <t>(93)99125-2917.</t>
  </si>
  <si>
    <t>Zoila Valente dos Santos</t>
  </si>
  <si>
    <t>004.806.302-91</t>
  </si>
  <si>
    <t>R$ 7.588,86</t>
  </si>
  <si>
    <t>https://drive.google.com/file/d/1rLo4X0fUMTSBURndlDG_5wDwIvrNQybk/view?usp=drive_link</t>
  </si>
  <si>
    <t>Marilza da Rocha Marinho</t>
  </si>
  <si>
    <t>745.107.972-49</t>
  </si>
  <si>
    <t>(93)99216-5017.</t>
  </si>
  <si>
    <t>Ok</t>
  </si>
  <si>
    <t>R$ 5.863,68</t>
  </si>
  <si>
    <t>https://drive.google.com/file/d/1gRLjA1e6EhhNy8eX9GkgUHBdX3lecvxZ/view?usp=drive_link</t>
  </si>
  <si>
    <t>Maria Luiza de Lima</t>
  </si>
  <si>
    <t>246.830.512-49</t>
  </si>
  <si>
    <t>(93) 99164-5667.</t>
  </si>
  <si>
    <t>R$ 6.340,14</t>
  </si>
  <si>
    <t>https://drive.google.com/file/d/1qac6yDdZechN1rzRDdlevKnXONTSIAtS/view?usp=drive_link</t>
  </si>
  <si>
    <t>Rosangela Nascimento da Silva</t>
  </si>
  <si>
    <t>656.633.062-34</t>
  </si>
  <si>
    <t>(93) 99128-3859.</t>
  </si>
  <si>
    <t>Maria Creusa do Nascimento</t>
  </si>
  <si>
    <t>232.704.112-00</t>
  </si>
  <si>
    <t>R$ 9.206,96</t>
  </si>
  <si>
    <t>https://drive.google.com/file/d/1ds70Y2-dLX3IIZAlR7N_AawteZXmVIbv/view?usp=drive_link</t>
  </si>
  <si>
    <t>ENVIAR PARA ENGENHEIRO</t>
  </si>
  <si>
    <t xml:space="preserve">Marco Aurelio de Aguiar Sousa </t>
  </si>
  <si>
    <t>304.005.622-00</t>
  </si>
  <si>
    <t>(93)991238539</t>
  </si>
  <si>
    <t>Francione Conceição Lima Mot</t>
  </si>
  <si>
    <t xml:space="preserve"> 798.798.962-20</t>
  </si>
  <si>
    <t>R$ 15.963,37</t>
  </si>
  <si>
    <t>recebido de Francisco Ribeiro de Sousa</t>
  </si>
  <si>
    <t>Rilma Rithelle Ricarte Pinto</t>
  </si>
  <si>
    <t>511.651.632-68</t>
  </si>
  <si>
    <t>rithelle-rp@hotmail.com</t>
  </si>
  <si>
    <t>R$ 7.715,20</t>
  </si>
  <si>
    <t>encaminhado procuração para assinar</t>
  </si>
  <si>
    <t>Francisco Ribeiro de Sousa</t>
  </si>
  <si>
    <t>008.976.352-13</t>
  </si>
  <si>
    <t>-</t>
  </si>
  <si>
    <t>não terá homologação</t>
  </si>
  <si>
    <t>R$ 2.559,64</t>
  </si>
  <si>
    <t>Everton Andrade dos Santos</t>
  </si>
  <si>
    <t>728.558.602-10</t>
  </si>
  <si>
    <t>(93)99178-4934</t>
  </si>
  <si>
    <t>Daiana Paula Monteiro</t>
  </si>
  <si>
    <t>920.206.822-49</t>
  </si>
  <si>
    <t>Nao</t>
  </si>
  <si>
    <t>https://drive.google.com/file/d/1_T38ldD93eJVn5ZnjAlOURlCKm5fSDLT/view?usp=drive_link</t>
  </si>
  <si>
    <t>João Ribeiro de Oliveira</t>
  </si>
  <si>
    <t>098.697.862-00</t>
  </si>
  <si>
    <t>(93)99241-5374</t>
  </si>
  <si>
    <t>MONOFÁSICO</t>
  </si>
  <si>
    <t>MAGIAN MUNES DE OLIVEIRA</t>
  </si>
  <si>
    <t>042.093.532-05,</t>
  </si>
  <si>
    <t>comprado</t>
  </si>
  <si>
    <t>Daniel Vilhena Batista</t>
  </si>
  <si>
    <t>740.098.182-04</t>
  </si>
  <si>
    <t>(93)99182-6630</t>
  </si>
  <si>
    <t>keidson de Sousa Ferreira</t>
  </si>
  <si>
    <t>008.994.122-54</t>
  </si>
  <si>
    <t>(93)99142-2820</t>
  </si>
  <si>
    <t>Não</t>
  </si>
  <si>
    <t>Marciano Ribeiro Machado</t>
  </si>
  <si>
    <t>083.896.831-72</t>
  </si>
  <si>
    <t>Clarisneide Alves da Silva</t>
  </si>
  <si>
    <t>710.161.473-68</t>
  </si>
  <si>
    <t>URUARÁ</t>
  </si>
  <si>
    <t>(93) 991356214</t>
  </si>
  <si>
    <t>MARINARA</t>
  </si>
  <si>
    <t>ccomprar o kit</t>
  </si>
  <si>
    <t>Miqueis Batista de Oliveira</t>
  </si>
  <si>
    <t>002.420.882-52</t>
  </si>
  <si>
    <t>(93)99113-7105</t>
  </si>
  <si>
    <t>ALEX ENNOS</t>
  </si>
  <si>
    <t>Elivan Gama Miranda</t>
  </si>
  <si>
    <t>USUÁRIOS</t>
  </si>
  <si>
    <t>ELIELSON BARBOSA DOS REIS</t>
  </si>
  <si>
    <t>ADMINISTRADOR</t>
  </si>
  <si>
    <t>MATHEUS DA SILVA GONZAGA</t>
  </si>
  <si>
    <t>MARINARA MARCHETE DA ROCHA</t>
  </si>
  <si>
    <t>WILSON MOTA DE SOUSA NETO</t>
  </si>
  <si>
    <t>ENGENHEIRO</t>
  </si>
  <si>
    <t>LUIS ANDRE</t>
  </si>
  <si>
    <t>INSTALADOR</t>
  </si>
  <si>
    <t>VITOR ANDRADE</t>
  </si>
  <si>
    <t>ANTONIA MONTEIRO</t>
  </si>
  <si>
    <t>JUNIOR PEREIRA</t>
  </si>
  <si>
    <t>KATRINE SILVA</t>
  </si>
  <si>
    <t>RYAN</t>
  </si>
  <si>
    <t>RENATO BARROSO</t>
  </si>
  <si>
    <t>Pasta Arquivo morto</t>
  </si>
  <si>
    <t>Pasta Catálogo</t>
  </si>
  <si>
    <t>Pasta AZ</t>
  </si>
  <si>
    <t>Grampeador</t>
  </si>
  <si>
    <t>Perfurador de papel</t>
  </si>
  <si>
    <t>Pasta simples para cada Funcionário</t>
  </si>
  <si>
    <t>Pasta para controle de Despesas</t>
  </si>
  <si>
    <t>salario</t>
  </si>
  <si>
    <t>Livro de Ponto</t>
  </si>
  <si>
    <t>proporcional de 13</t>
  </si>
  <si>
    <t>quantidade de meses</t>
  </si>
  <si>
    <t>FRANCISCO JOSE DA ROCHA (Bifasico)</t>
  </si>
  <si>
    <t>RILMA  RITHELLE RICARTE PINTO</t>
  </si>
  <si>
    <t>R. SAO GERALDO , 73 , ESPERANCA ESPERANCA CEP:</t>
  </si>
  <si>
    <t xml:space="preserve">Endereço: Av Santos Dumont, nº 321, Interventoria, </t>
  </si>
  <si>
    <t>68200-000 ESPERANCA I - ALENQUER</t>
  </si>
  <si>
    <t>CEP: 68010-450 - Santarém</t>
  </si>
  <si>
    <t>(93)99150-6938</t>
  </si>
  <si>
    <t>IGNACIO MARTINS COLARES (Bifasico)</t>
  </si>
  <si>
    <t>MARCO AURELIO DE AGUIAR SOUSA</t>
  </si>
  <si>
    <t>TV HEMENEGILDO VALENTE , S/N , PRINC JARBAS</t>
  </si>
  <si>
    <t xml:space="preserve">Endereço: Av. Bartolomeu Gusmao, nº1450, </t>
  </si>
  <si>
    <t>PASSARINHO PRINC JARBAS PASSARINHO CEP:</t>
  </si>
  <si>
    <t>Aparecida Jardim Santarém,</t>
  </si>
  <si>
    <t>68200-000 ALENQUER - ALENQUER</t>
  </si>
  <si>
    <t xml:space="preserve"> CEP: 68030-350, Santarém</t>
  </si>
  <si>
    <t>EVERTON ANDRADE DOS SANTOS</t>
  </si>
  <si>
    <t>VLAUDINEUDA BATISTA DE AZEVEDO (Bifasico)</t>
  </si>
  <si>
    <t>R. ARARACANGA RES SALVACAO , 18163 ,</t>
  </si>
  <si>
    <t>TV HEMENEGILDO VALENTE , S/N , CEP: 68200-000</t>
  </si>
  <si>
    <t>RESIDENCIAL SALVACAO RESIDENCIAL SALVAÇÃO CEP:</t>
  </si>
  <si>
    <t>ALENQUER - ALENQUER</t>
  </si>
  <si>
    <t>68100-000 ALVORADA - SANTAREM - PA</t>
  </si>
  <si>
    <t>MARILZA DA ROCHA MARINHO (Bifasico)</t>
  </si>
  <si>
    <t xml:space="preserve">  </t>
  </si>
  <si>
    <t>R. ONZE , 03 , QD 12 MINHA CASA MINHA VIDA QD</t>
  </si>
  <si>
    <t>12 MINHA CASA MINHA VIDA CEP: 68200-000 NOVA</t>
  </si>
  <si>
    <t>ESPERANCA - ALENQUER</t>
  </si>
  <si>
    <t>MARIA CREUSA DO NASCIMENTO SILVA (Bifasico)</t>
  </si>
  <si>
    <t>TV COLOMBIANO MARVAO , 1187 , CEP: 68200-000</t>
  </si>
  <si>
    <t>MAGIAN MUNES DE OLIVEIRA (Bifasico)</t>
  </si>
  <si>
    <t>AV NOSSA SENHORA DE NAZARE , S/N , CIDADE NOVA</t>
  </si>
  <si>
    <t>CIDADE NOVA CEP: 68200-000 ESPERANCA I -</t>
  </si>
  <si>
    <t>HOMOLOGAÇÃO</t>
  </si>
  <si>
    <t>INSTALAÇÃO</t>
  </si>
  <si>
    <t>HOMOLOGAÇÃO FINAL</t>
  </si>
  <si>
    <t>(93)99178-5857</t>
  </si>
</sst>
</file>

<file path=xl/styles.xml><?xml version="1.0" encoding="utf-8"?>
<styleSheet xmlns="http://schemas.openxmlformats.org/spreadsheetml/2006/main">
  <numFmts count="7">
    <numFmt numFmtId="176" formatCode="d/m/yyyy"/>
    <numFmt numFmtId="177" formatCode="[$R$ -416]#,##0.00"/>
    <numFmt numFmtId="178" formatCode="_-&quot;R$&quot;\ * #,##0.00_-;\-&quot;R$&quot;\ * #,##0.00_-;_-&quot;R$&quot;\ * &quot;-&quot;??_-;_-@_-"/>
    <numFmt numFmtId="179" formatCode="000.000.000\-00"/>
    <numFmt numFmtId="180" formatCode="_-* #,##0.00_-;\-* #,##0.00_-;_-* &quot;-&quot;??_-;_-@_-"/>
    <numFmt numFmtId="181" formatCode="_-&quot;R$&quot;\ * #,##0_-;\-&quot;R$&quot;\ * #,##0_-;_-&quot;R$&quot;\ * &quot;-&quot;_-;_-@_-"/>
    <numFmt numFmtId="182" formatCode="_-* #,##0_-;\-* #,##0_-;_-* &quot;-&quot;_-;_-@_-"/>
  </numFmts>
  <fonts count="36">
    <font>
      <sz val="10"/>
      <color rgb="FF000000"/>
      <name val="Verdana"/>
      <charset val="134"/>
      <scheme val="minor"/>
    </font>
    <font>
      <sz val="8"/>
      <color theme="1"/>
      <name val="Verdana"/>
      <charset val="134"/>
      <scheme val="minor"/>
    </font>
    <font>
      <sz val="8"/>
      <color rgb="FFFFFFFF"/>
      <name val="Verdana"/>
      <charset val="134"/>
      <scheme val="minor"/>
    </font>
    <font>
      <sz val="8"/>
      <color rgb="FF1F1F1F"/>
      <name val="Verdana"/>
      <charset val="134"/>
      <scheme val="minor"/>
    </font>
    <font>
      <sz val="8"/>
      <color rgb="FF000000"/>
      <name val="Verdana"/>
      <charset val="134"/>
      <scheme val="minor"/>
    </font>
    <font>
      <sz val="8"/>
      <color rgb="FF1F1F1F"/>
      <name val="&quot;Google Sans&quot;"/>
      <charset val="134"/>
    </font>
    <font>
      <sz val="10"/>
      <color theme="1"/>
      <name val="Verdana"/>
      <charset val="134"/>
      <scheme val="minor"/>
    </font>
    <font>
      <sz val="11"/>
      <color rgb="FF000000"/>
      <name val="Arial"/>
      <charset val="134"/>
    </font>
    <font>
      <sz val="10"/>
      <color rgb="FFFFFFFF"/>
      <name val="Verdana"/>
      <charset val="134"/>
      <scheme val="minor"/>
    </font>
    <font>
      <b/>
      <sz val="10"/>
      <color theme="1"/>
      <name val="Verdana"/>
      <charset val="134"/>
      <scheme val="minor"/>
    </font>
    <font>
      <sz val="10"/>
      <color rgb="FF1F1F1F"/>
      <name val="Verdana"/>
      <charset val="134"/>
      <scheme val="minor"/>
    </font>
    <font>
      <sz val="10"/>
      <color rgb="FF1F1F1F"/>
      <name val="&quot;Google Sans&quot;"/>
      <charset val="134"/>
    </font>
    <font>
      <sz val="11"/>
      <color rgb="FF000000"/>
      <name val="Verdana"/>
      <charset val="134"/>
    </font>
    <font>
      <u/>
      <sz val="10"/>
      <color rgb="FF0000FF"/>
      <name val="Roboto"/>
      <charset val="134"/>
    </font>
    <font>
      <u/>
      <sz val="10"/>
      <color rgb="FF000000"/>
      <name val="Roboto"/>
      <charset val="134"/>
    </font>
    <font>
      <u/>
      <sz val="11"/>
      <color rgb="FF0000FF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b/>
      <sz val="13"/>
      <color theme="3"/>
      <name val="Verdana"/>
      <charset val="134"/>
      <scheme val="minor"/>
    </font>
    <font>
      <sz val="11"/>
      <color theme="1"/>
      <name val="Verdana"/>
      <charset val="134"/>
      <scheme val="minor"/>
    </font>
    <font>
      <b/>
      <sz val="18"/>
      <color theme="3"/>
      <name val="Verdana"/>
      <charset val="134"/>
      <scheme val="minor"/>
    </font>
    <font>
      <sz val="11"/>
      <color rgb="FFFF0000"/>
      <name val="Verdana"/>
      <charset val="0"/>
      <scheme val="minor"/>
    </font>
    <font>
      <sz val="11"/>
      <color theme="1"/>
      <name val="Verdana"/>
      <charset val="0"/>
      <scheme val="minor"/>
    </font>
    <font>
      <b/>
      <sz val="11"/>
      <color theme="3"/>
      <name val="Verdana"/>
      <charset val="134"/>
      <scheme val="minor"/>
    </font>
    <font>
      <sz val="11"/>
      <color theme="0"/>
      <name val="Verdana"/>
      <charset val="0"/>
      <scheme val="minor"/>
    </font>
    <font>
      <sz val="11"/>
      <color rgb="FF3F3F76"/>
      <name val="Verdana"/>
      <charset val="0"/>
      <scheme val="minor"/>
    </font>
    <font>
      <i/>
      <sz val="11"/>
      <color rgb="FF7F7F7F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theme="1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5"/>
      <color theme="3"/>
      <name val="Verdana"/>
      <charset val="134"/>
      <scheme val="minor"/>
    </font>
    <font>
      <sz val="10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>
      <left style="thin">
        <color rgb="FF274E13"/>
      </left>
      <right style="thin">
        <color rgb="FF274E13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38761D"/>
      </left>
      <right style="thin">
        <color rgb="FF38761D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284E3F"/>
      </bottom>
      <diagonal/>
    </border>
    <border>
      <left style="thin">
        <color rgb="FF38761D"/>
      </left>
      <right style="thin">
        <color rgb="FF38761D"/>
      </right>
      <top style="thin">
        <color rgb="FF000000"/>
      </top>
      <bottom style="thin">
        <color rgb="FF284E3F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000000"/>
      </top>
      <bottom style="thin">
        <color rgb="FF000000"/>
      </bottom>
      <diagonal/>
    </border>
    <border>
      <left style="thin">
        <color rgb="FF274E13"/>
      </left>
      <right style="thin">
        <color rgb="FF274E13"/>
      </right>
      <top style="thin">
        <color rgb="FF000000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0000"/>
      </bottom>
      <diagonal/>
    </border>
    <border>
      <left style="thin">
        <color rgb="FF00FF00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284E3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284E3F"/>
      </right>
      <top style="thin">
        <color rgb="FF000000"/>
      </top>
      <bottom style="thin">
        <color rgb="FF284E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3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6" fillId="17" borderId="38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10" borderId="36" applyNumberFormat="0" applyFont="0" applyAlignment="0" applyProtection="0">
      <alignment vertical="center"/>
    </xf>
    <xf numFmtId="0" fontId="24" fillId="14" borderId="3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17" borderId="3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34" applyNumberFormat="0" applyFill="0" applyAlignment="0" applyProtection="0">
      <alignment vertical="center"/>
    </xf>
    <xf numFmtId="182" fontId="18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1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16" fillId="8" borderId="33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1" fillId="0" borderId="0" xfId="0" applyFont="1"/>
    <xf numFmtId="58" fontId="2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5" borderId="2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/>
    <xf numFmtId="177" fontId="6" fillId="0" borderId="0" xfId="0" applyNumberFormat="1" applyFont="1" applyAlignment="1"/>
    <xf numFmtId="177" fontId="6" fillId="0" borderId="0" xfId="0" applyNumberFormat="1" applyFont="1"/>
    <xf numFmtId="0" fontId="9" fillId="3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11" fillId="6" borderId="8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5" borderId="15" xfId="0" applyFont="1" applyFill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58" fontId="0" fillId="0" borderId="12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58" fontId="0" fillId="0" borderId="18" xfId="0" applyNumberFormat="1" applyFont="1" applyBorder="1" applyAlignment="1">
      <alignment horizontal="center" vertical="center"/>
    </xf>
    <xf numFmtId="0" fontId="0" fillId="5" borderId="19" xfId="0" applyFont="1" applyFill="1" applyBorder="1" applyAlignment="1">
      <alignment vertical="center"/>
    </xf>
    <xf numFmtId="58" fontId="6" fillId="0" borderId="0" xfId="0" applyNumberFormat="1" applyFont="1" applyAlignment="1">
      <alignment horizontal="center"/>
    </xf>
    <xf numFmtId="58" fontId="8" fillId="0" borderId="0" xfId="0" applyNumberFormat="1" applyFont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58" fontId="8" fillId="3" borderId="6" xfId="0" applyNumberFormat="1" applyFont="1" applyFill="1" applyBorder="1" applyAlignment="1">
      <alignment horizontal="center" vertical="center"/>
    </xf>
    <xf numFmtId="58" fontId="8" fillId="3" borderId="13" xfId="0" applyNumberFormat="1" applyFont="1" applyFill="1" applyBorder="1" applyAlignment="1">
      <alignment horizontal="center" vertical="center"/>
    </xf>
    <xf numFmtId="176" fontId="8" fillId="3" borderId="13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vertical="center"/>
    </xf>
    <xf numFmtId="58" fontId="8" fillId="5" borderId="10" xfId="0" applyNumberFormat="1" applyFont="1" applyFill="1" applyBorder="1" applyAlignment="1">
      <alignment horizontal="center" vertical="center"/>
    </xf>
    <xf numFmtId="176" fontId="8" fillId="5" borderId="10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58" fontId="8" fillId="5" borderId="19" xfId="0" applyNumberFormat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9" fontId="6" fillId="0" borderId="23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179" fontId="10" fillId="6" borderId="9" xfId="0" applyNumberFormat="1" applyFont="1" applyFill="1" applyBorder="1" applyAlignment="1">
      <alignment vertical="center"/>
    </xf>
    <xf numFmtId="49" fontId="10" fillId="6" borderId="9" xfId="0" applyNumberFormat="1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49" fontId="10" fillId="6" borderId="12" xfId="0" applyNumberFormat="1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49" fontId="10" fillId="6" borderId="18" xfId="0" applyNumberFormat="1" applyFont="1" applyFill="1" applyBorder="1" applyAlignment="1">
      <alignment vertical="center"/>
    </xf>
    <xf numFmtId="179" fontId="6" fillId="0" borderId="0" xfId="0" applyNumberFormat="1" applyFont="1" applyAlignment="1">
      <alignment horizontal="center"/>
    </xf>
    <xf numFmtId="49" fontId="6" fillId="0" borderId="23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58" fontId="0" fillId="3" borderId="6" xfId="0" applyNumberFormat="1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7" fontId="0" fillId="3" borderId="6" xfId="0" applyNumberFormat="1" applyFont="1" applyFill="1" applyBorder="1" applyAlignment="1">
      <alignment vertical="center"/>
    </xf>
    <xf numFmtId="58" fontId="10" fillId="3" borderId="13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177" fontId="0" fillId="3" borderId="13" xfId="0" applyNumberFormat="1" applyFont="1" applyFill="1" applyBorder="1" applyAlignment="1">
      <alignment vertical="center"/>
    </xf>
    <xf numFmtId="58" fontId="10" fillId="6" borderId="9" xfId="0" applyNumberFormat="1" applyFont="1" applyFill="1" applyBorder="1" applyAlignment="1">
      <alignment horizontal="center" vertical="center"/>
    </xf>
    <xf numFmtId="177" fontId="6" fillId="0" borderId="9" xfId="0" applyNumberFormat="1" applyFont="1" applyBorder="1" applyAlignment="1">
      <alignment vertical="center"/>
    </xf>
    <xf numFmtId="177" fontId="0" fillId="0" borderId="12" xfId="0" applyNumberFormat="1" applyFont="1" applyBorder="1" applyAlignment="1">
      <alignment vertical="center"/>
    </xf>
    <xf numFmtId="177" fontId="0" fillId="0" borderId="9" xfId="0" applyNumberFormat="1" applyFont="1" applyBorder="1" applyAlignment="1">
      <alignment vertical="center"/>
    </xf>
    <xf numFmtId="0" fontId="10" fillId="6" borderId="9" xfId="0" applyFont="1" applyFill="1" applyBorder="1" applyAlignment="1">
      <alignment horizontal="left" vertical="center"/>
    </xf>
    <xf numFmtId="177" fontId="0" fillId="0" borderId="16" xfId="0" applyNumberFormat="1" applyFont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14" xfId="0" applyFont="1" applyFill="1" applyBorder="1" applyAlignment="1">
      <alignment vertical="center"/>
    </xf>
    <xf numFmtId="0" fontId="10" fillId="6" borderId="25" xfId="0" applyFont="1" applyFill="1" applyBorder="1" applyAlignment="1">
      <alignment vertical="center"/>
    </xf>
    <xf numFmtId="58" fontId="0" fillId="0" borderId="9" xfId="0" applyNumberFormat="1" applyFont="1" applyBorder="1" applyAlignment="1">
      <alignment horizontal="center" vertical="center"/>
    </xf>
    <xf numFmtId="177" fontId="0" fillId="0" borderId="9" xfId="0" applyNumberFormat="1" applyFont="1" applyBorder="1" applyAlignment="1">
      <alignment horizontal="center" vertical="center"/>
    </xf>
    <xf numFmtId="58" fontId="10" fillId="6" borderId="12" xfId="0" applyNumberFormat="1" applyFont="1" applyFill="1" applyBorder="1" applyAlignment="1">
      <alignment vertical="center"/>
    </xf>
    <xf numFmtId="58" fontId="10" fillId="6" borderId="18" xfId="0" applyNumberFormat="1" applyFont="1" applyFill="1" applyBorder="1" applyAlignment="1">
      <alignment vertical="center"/>
    </xf>
    <xf numFmtId="177" fontId="0" fillId="0" borderId="18" xfId="0" applyNumberFormat="1" applyFont="1" applyBorder="1" applyAlignment="1">
      <alignment vertical="center"/>
    </xf>
    <xf numFmtId="177" fontId="6" fillId="0" borderId="0" xfId="0" applyNumberFormat="1" applyFont="1" applyAlignment="1">
      <alignment horizontal="center"/>
    </xf>
    <xf numFmtId="177" fontId="6" fillId="0" borderId="23" xfId="0" applyNumberFormat="1" applyFont="1" applyBorder="1" applyAlignment="1">
      <alignment horizontal="center" vertical="center" wrapText="1"/>
    </xf>
    <xf numFmtId="177" fontId="0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177" fontId="0" fillId="3" borderId="1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177" fontId="0" fillId="0" borderId="12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0" fillId="7" borderId="20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177" fontId="0" fillId="0" borderId="18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3" borderId="28" xfId="0" applyFont="1" applyFill="1" applyBorder="1" applyAlignment="1">
      <alignment vertical="center"/>
    </xf>
    <xf numFmtId="0" fontId="6" fillId="6" borderId="0" xfId="0" applyFont="1" applyFill="1"/>
    <xf numFmtId="0" fontId="0" fillId="3" borderId="29" xfId="0" applyFont="1" applyFill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1"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Verdana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lientes-style" pivot="0" count="3">
      <tableStyleElement type="headerRow" dxfId="37"/>
      <tableStyleElement type="firstRowStripe" dxfId="36"/>
      <tableStyleElement type="secondRowStripe" dxfId="35"/>
    </tableStyle>
    <tableStyle name="Página5-style" pivot="0" count="3">
      <tableStyleElement type="headerRow" dxfId="40"/>
      <tableStyleElement type="firstRowStripe" dxfId="39"/>
      <tableStyleElement type="secondRowStripe" dxfId="3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LIENTES_SANTARÉM_ENERGIA_SOLAR" displayName="CLIENTES_SANTAR_M_ENERGIA_SOLAR" ref="A1:AC26">
  <autoFilter ref="A1:AC26"/>
  <tableColumns count="29">
    <tableColumn id="1" name="NUM" dataDxfId="0"/>
    <tableColumn id="2" name="FINANCIAMENTO" dataDxfId="1"/>
    <tableColumn id="3" name="CPF" dataDxfId="2"/>
    <tableColumn id="4" name="CIDADE" dataDxfId="3"/>
    <tableColumn id="5" name="QTD MODULOS NO CONTRATO" dataDxfId="4"/>
    <tableColumn id="6" name="QTD MODULOS NO PEDIDO" dataDxfId="5"/>
    <tableColumn id="7" name="TELEFONE" dataDxfId="6"/>
    <tableColumn id="8" name="CONTATO COM CLIENTE" dataDxfId="7"/>
    <tableColumn id="9" name="DATA DO PEDIDO " dataDxfId="8"/>
    <tableColumn id="10" name="PREVISAO DE ENTREGA" dataDxfId="9"/>
    <tableColumn id="11" name="VENDEDOR" dataDxfId="10"/>
    <tableColumn id="12" name="PROCURAÇÃO" dataDxfId="11"/>
    <tableColumn id="13" name="DOC" dataDxfId="12"/>
    <tableColumn id="14" name="INF DO KIT" dataDxfId="13"/>
    <tableColumn id="15" name="conta de luz" dataDxfId="14"/>
    <tableColumn id="16" name="TRT" dataDxfId="15"/>
    <tableColumn id="17" name="AUMENTO DE CARGA 220 DA PRINCIPAL" dataDxfId="16"/>
    <tableColumn id="18" name="TELHADO" dataDxfId="17"/>
    <tableColumn id="19" name="HOMOLOGAÇÃO DO ENGENGHEIRO" dataDxfId="18"/>
    <tableColumn id="20" name="CPF Hlog" dataDxfId="19"/>
    <tableColumn id="21" name="RATEIO" dataDxfId="20"/>
    <tableColumn id="22" name="Data" dataDxfId="21"/>
    <tableColumn id="23" name="PEDIDO" dataDxfId="22"/>
    <tableColumn id="24" name="VALOR DO PROJETO FINAL" dataDxfId="23"/>
    <tableColumn id="25" name="VALOR DO KIT" dataDxfId="24"/>
    <tableColumn id="26" name="FINANCEIRO" dataDxfId="25"/>
    <tableColumn id="27" name="Documentação" dataDxfId="26"/>
    <tableColumn id="28" name="Situação do Projeto" dataDxfId="27"/>
    <tableColumn id="29" name="OBSERVAÇÕES" dataDxfId="28"/>
  </tableColumns>
  <tableStyleInfo name="clientes-style" showFirstColumn="1" showLastColumn="1" showRowStripes="1" showColumnStripes="0"/>
</table>
</file>

<file path=xl/tables/table2.xml><?xml version="1.0" encoding="utf-8"?>
<table xmlns="http://schemas.openxmlformats.org/spreadsheetml/2006/main" id="2" name="Tabela_1" displayName="Tabela_1" ref="A1:E46">
  <tableColumns count="5">
    <tableColumn id="1" name="FINANCIAMENTO" dataDxfId="30"/>
    <tableColumn id="2" name="TELEFONE" dataDxfId="31"/>
    <tableColumn id="3" name="HOMOLOGAÇÃO" dataDxfId="32"/>
    <tableColumn id="4" name="INSTALAÇÃO" dataDxfId="33"/>
    <tableColumn id="5" name="HOMOLOGAÇÃO FINAL" dataDxfId="34"/>
  </tableColumns>
  <tableStyleInfo name="Página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jGn_Q0crHuL6m7qqJFqkMGeC-tqR5OYy/view?usp=drive_link" TargetMode="External"/><Relationship Id="rId8" Type="http://schemas.openxmlformats.org/officeDocument/2006/relationships/hyperlink" Target="https://drive.google.com/file/d/1pOLGINJ9JXY_7i0J00nUM6A7Fb1vBGLW/view?usp=drive_link" TargetMode="External"/><Relationship Id="rId7" Type="http://schemas.openxmlformats.org/officeDocument/2006/relationships/hyperlink" Target="https://drive.google.com/file/d/1W-Fr05QxpYqR4mYftcF0Q8z9UltDaSuW/view?usp=drive_link" TargetMode="External"/><Relationship Id="rId6" Type="http://schemas.openxmlformats.org/officeDocument/2006/relationships/hyperlink" Target="https://drive.google.com/file/d/1ESTJpyzATcOODAM_LeYJg70BR9_eM-Fa/view?usp=drive_link" TargetMode="External"/><Relationship Id="rId5" Type="http://schemas.openxmlformats.org/officeDocument/2006/relationships/hyperlink" Target="https://drive.google.com/drive/folders/1wtcGx2tgFJuoNs8nCxQh7eyacNO4Ilxc?usp=drive_link" TargetMode="External"/><Relationship Id="rId4" Type="http://schemas.openxmlformats.org/officeDocument/2006/relationships/hyperlink" Target="https://drive.google.com/file/d/1_Hz0tK9rTDyzcL15ZvFik6FwTCH8feNr/view?usp=drive_link" TargetMode="External"/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4" Type="http://schemas.openxmlformats.org/officeDocument/2006/relationships/hyperlink" Target="https://drive.google.com/file/d/1_T38ldD93eJVn5ZnjAlOURlCKm5fSDLT/view?usp=drive_link" TargetMode="External"/><Relationship Id="rId13" Type="http://schemas.openxmlformats.org/officeDocument/2006/relationships/hyperlink" Target="https://drive.google.com/file/d/1ds70Y2-dLX3IIZAlR7N_AawteZXmVIbv/view?usp=drive_link" TargetMode="External"/><Relationship Id="rId12" Type="http://schemas.openxmlformats.org/officeDocument/2006/relationships/hyperlink" Target="https://drive.google.com/file/d/1qac6yDdZechN1rzRDdlevKnXONTSIAtS/view?usp=drive_link" TargetMode="External"/><Relationship Id="rId11" Type="http://schemas.openxmlformats.org/officeDocument/2006/relationships/hyperlink" Target="https://drive.google.com/file/d/1gRLjA1e6EhhNy8eX9GkgUHBdX3lecvxZ/view?usp=drive_link" TargetMode="External"/><Relationship Id="rId10" Type="http://schemas.openxmlformats.org/officeDocument/2006/relationships/hyperlink" Target="https://drive.google.com/file/d/1rLo4X0fUMTSBURndlDG_5wDwIvrNQybk/view?usp=drive_link" TargetMode="Externa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V971"/>
  <sheetViews>
    <sheetView tabSelected="1" workbookViewId="0">
      <pane xSplit="2" ySplit="1" topLeftCell="T2" activePane="bottomRight" state="frozen"/>
      <selection/>
      <selection pane="topRight"/>
      <selection pane="bottomLeft"/>
      <selection pane="bottomRight" activeCell="X2" sqref="X2"/>
    </sheetView>
  </sheetViews>
  <sheetFormatPr defaultColWidth="11.2205128205128" defaultRowHeight="15.75" customHeight="1"/>
  <cols>
    <col min="1" max="1" width="5" customWidth="1"/>
    <col min="2" max="2" width="28" customWidth="1"/>
    <col min="3" max="3" width="14.8923076923077" customWidth="1"/>
    <col min="4" max="4" width="14.4410256410256" customWidth="1"/>
    <col min="5" max="5" width="13.7794871794872" customWidth="1"/>
    <col min="6" max="6" width="12.8923076923077" customWidth="1"/>
    <col min="7" max="7" width="14.5589743589744" customWidth="1"/>
    <col min="8" max="8" width="12" customWidth="1"/>
    <col min="9" max="9" width="11.1076923076923" customWidth="1"/>
    <col min="10" max="10" width="12.5589743589744" customWidth="1"/>
    <col min="11" max="11" width="16" customWidth="1"/>
    <col min="12" max="12" width="14.5589743589744" customWidth="1"/>
    <col min="13" max="13" width="9.89230769230769" customWidth="1"/>
    <col min="14" max="14" width="13.4410256410256" customWidth="1"/>
    <col min="15" max="15" width="12.2205128205128" customWidth="1"/>
    <col min="16" max="16" width="7.89230769230769" customWidth="1"/>
    <col min="17" max="17" width="22.1076923076923" customWidth="1"/>
    <col min="18" max="18" width="20.4410256410256" customWidth="1"/>
    <col min="19" max="19" width="22.3282051282051" customWidth="1"/>
    <col min="20" max="20" width="11" customWidth="1"/>
    <col min="21" max="21" width="10.2205128205128" customWidth="1"/>
    <col min="22" max="22" width="10.8923076923077" customWidth="1"/>
    <col min="23" max="23" width="10" customWidth="1"/>
    <col min="24" max="24" width="13.5589743589744" customWidth="1"/>
    <col min="25" max="25" width="10.6717948717949" customWidth="1"/>
    <col min="27" max="27" width="14.8923076923077" customWidth="1"/>
    <col min="28" max="28" width="24.7794871794872" customWidth="1"/>
    <col min="29" max="29" width="28.5589743589744" customWidth="1"/>
  </cols>
  <sheetData>
    <row r="1" ht="50.25" customHeight="1" spans="1:48">
      <c r="A1" s="24" t="s">
        <v>0</v>
      </c>
      <c r="B1" s="25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6" t="s">
        <v>16</v>
      </c>
      <c r="R1" s="26" t="s">
        <v>17</v>
      </c>
      <c r="S1" s="26" t="s">
        <v>18</v>
      </c>
      <c r="T1" s="74" t="s">
        <v>19</v>
      </c>
      <c r="U1" s="83" t="s">
        <v>20</v>
      </c>
      <c r="V1" s="84" t="s">
        <v>21</v>
      </c>
      <c r="W1" s="83" t="s">
        <v>22</v>
      </c>
      <c r="X1" s="83" t="s">
        <v>23</v>
      </c>
      <c r="Y1" s="106" t="s">
        <v>24</v>
      </c>
      <c r="Z1" s="84" t="s">
        <v>25</v>
      </c>
      <c r="AA1" s="84" t="s">
        <v>26</v>
      </c>
      <c r="AB1" s="84" t="s">
        <v>27</v>
      </c>
      <c r="AC1" s="120" t="s">
        <v>28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</row>
    <row r="2" spans="1:48">
      <c r="A2" s="28">
        <v>1</v>
      </c>
      <c r="B2" s="29" t="s">
        <v>29</v>
      </c>
      <c r="C2" s="30" t="s">
        <v>30</v>
      </c>
      <c r="D2" s="31" t="s">
        <v>31</v>
      </c>
      <c r="E2" s="60">
        <v>15</v>
      </c>
      <c r="F2" s="60">
        <v>15</v>
      </c>
      <c r="G2" s="60" t="s">
        <v>32</v>
      </c>
      <c r="H2" s="60"/>
      <c r="I2" s="65">
        <f t="shared" ref="I2:I4" si="0">V2</f>
        <v>45583</v>
      </c>
      <c r="J2" s="65">
        <v>45631</v>
      </c>
      <c r="K2" s="31" t="s">
        <v>33</v>
      </c>
      <c r="L2" s="60" t="s">
        <v>34</v>
      </c>
      <c r="M2" s="60" t="s">
        <v>35</v>
      </c>
      <c r="N2" s="60"/>
      <c r="O2" s="60"/>
      <c r="P2" s="60"/>
      <c r="Q2" s="29" t="s">
        <v>36</v>
      </c>
      <c r="R2" s="29" t="s">
        <v>37</v>
      </c>
      <c r="S2" s="29" t="s">
        <v>29</v>
      </c>
      <c r="T2" s="30" t="s">
        <v>30</v>
      </c>
      <c r="U2" s="29" t="s">
        <v>38</v>
      </c>
      <c r="V2" s="85">
        <v>45583</v>
      </c>
      <c r="W2" s="86">
        <v>43222</v>
      </c>
      <c r="X2" s="87"/>
      <c r="Y2" s="107">
        <v>10119.64</v>
      </c>
      <c r="Z2" s="34"/>
      <c r="AA2" s="108"/>
      <c r="AB2" s="68" t="s">
        <v>39</v>
      </c>
      <c r="AC2" s="122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</row>
    <row r="3" ht="14.25" spans="1:48">
      <c r="A3" s="28">
        <v>2</v>
      </c>
      <c r="B3" s="32" t="s">
        <v>40</v>
      </c>
      <c r="C3" s="33" t="s">
        <v>41</v>
      </c>
      <c r="D3" s="34"/>
      <c r="E3" s="61"/>
      <c r="F3" s="61"/>
      <c r="G3" s="61"/>
      <c r="H3" s="61"/>
      <c r="I3" s="66">
        <f t="shared" si="0"/>
        <v>45588</v>
      </c>
      <c r="J3" s="67">
        <v>45622</v>
      </c>
      <c r="K3" s="68" t="s">
        <v>33</v>
      </c>
      <c r="L3" s="61" t="s">
        <v>34</v>
      </c>
      <c r="M3" s="61" t="s">
        <v>34</v>
      </c>
      <c r="N3" s="61" t="s">
        <v>34</v>
      </c>
      <c r="O3" s="61" t="s">
        <v>34</v>
      </c>
      <c r="P3" s="61"/>
      <c r="Q3" s="45" t="s">
        <v>36</v>
      </c>
      <c r="R3" s="45" t="s">
        <v>42</v>
      </c>
      <c r="S3" s="32" t="s">
        <v>40</v>
      </c>
      <c r="T3" s="33" t="s">
        <v>41</v>
      </c>
      <c r="U3" s="45" t="s">
        <v>43</v>
      </c>
      <c r="V3" s="88">
        <v>45588</v>
      </c>
      <c r="W3" s="89">
        <v>17385</v>
      </c>
      <c r="X3" s="90"/>
      <c r="Y3" s="109">
        <v>11720.39</v>
      </c>
      <c r="Z3" s="34" t="s">
        <v>44</v>
      </c>
      <c r="AA3" s="110"/>
      <c r="AB3" s="68" t="s">
        <v>39</v>
      </c>
      <c r="AC3" s="124" t="s">
        <v>45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</row>
    <row r="4" ht="14.25" spans="1:48">
      <c r="A4" s="35">
        <v>3</v>
      </c>
      <c r="B4" s="36" t="s">
        <v>46</v>
      </c>
      <c r="C4" s="37" t="s">
        <v>47</v>
      </c>
      <c r="D4" s="38" t="s">
        <v>48</v>
      </c>
      <c r="E4" s="62">
        <v>6</v>
      </c>
      <c r="F4" s="62">
        <v>6</v>
      </c>
      <c r="G4" s="62" t="s">
        <v>49</v>
      </c>
      <c r="H4" s="62"/>
      <c r="I4" s="69">
        <f t="shared" si="0"/>
        <v>45609</v>
      </c>
      <c r="J4" s="70">
        <v>45645</v>
      </c>
      <c r="K4" s="38" t="s">
        <v>50</v>
      </c>
      <c r="L4" s="71" t="s">
        <v>34</v>
      </c>
      <c r="M4" s="71" t="s">
        <v>35</v>
      </c>
      <c r="N4" s="71" t="s">
        <v>35</v>
      </c>
      <c r="O4" s="71" t="s">
        <v>34</v>
      </c>
      <c r="P4" s="71" t="s">
        <v>51</v>
      </c>
      <c r="Q4" s="36" t="s">
        <v>36</v>
      </c>
      <c r="R4" s="36"/>
      <c r="S4" s="36" t="s">
        <v>46</v>
      </c>
      <c r="T4" s="37" t="s">
        <v>47</v>
      </c>
      <c r="U4" s="42" t="s">
        <v>38</v>
      </c>
      <c r="V4" s="91">
        <v>45609</v>
      </c>
      <c r="W4" s="37">
        <v>62936</v>
      </c>
      <c r="X4" s="92">
        <v>11000</v>
      </c>
      <c r="Y4" s="101" t="s">
        <v>52</v>
      </c>
      <c r="Z4" s="111" t="s">
        <v>44</v>
      </c>
      <c r="AA4" s="112" t="s">
        <v>53</v>
      </c>
      <c r="AB4" s="36" t="s">
        <v>54</v>
      </c>
      <c r="AC4" s="125" t="s">
        <v>55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</row>
    <row r="5" ht="15" spans="1:48">
      <c r="A5" s="39">
        <v>4</v>
      </c>
      <c r="B5" s="40" t="s">
        <v>56</v>
      </c>
      <c r="C5" s="37" t="s">
        <v>57</v>
      </c>
      <c r="D5" s="38" t="s">
        <v>48</v>
      </c>
      <c r="E5" s="62">
        <v>12</v>
      </c>
      <c r="F5" s="62">
        <v>12</v>
      </c>
      <c r="G5" s="62" t="s">
        <v>58</v>
      </c>
      <c r="H5" s="62"/>
      <c r="I5" s="70">
        <v>45609</v>
      </c>
      <c r="J5" s="69">
        <v>45635</v>
      </c>
      <c r="K5" s="38" t="s">
        <v>33</v>
      </c>
      <c r="L5" s="71" t="s">
        <v>34</v>
      </c>
      <c r="M5" s="71" t="s">
        <v>35</v>
      </c>
      <c r="N5" s="71" t="s">
        <v>34</v>
      </c>
      <c r="O5" s="71" t="s">
        <v>34</v>
      </c>
      <c r="P5" s="71"/>
      <c r="Q5" s="42" t="s">
        <v>59</v>
      </c>
      <c r="R5" s="75" t="s">
        <v>60</v>
      </c>
      <c r="S5" s="75" t="s">
        <v>61</v>
      </c>
      <c r="T5" s="75" t="s">
        <v>62</v>
      </c>
      <c r="U5" s="42" t="s">
        <v>38</v>
      </c>
      <c r="V5" s="53">
        <v>45609</v>
      </c>
      <c r="W5" s="49">
        <v>1377235</v>
      </c>
      <c r="X5" s="93">
        <v>18990</v>
      </c>
      <c r="Y5" s="113">
        <v>17900</v>
      </c>
      <c r="Z5" s="114"/>
      <c r="AA5" s="115" t="s">
        <v>63</v>
      </c>
      <c r="AB5" s="44" t="s">
        <v>54</v>
      </c>
      <c r="AC5" s="126" t="s">
        <v>55</v>
      </c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</row>
    <row r="6" ht="14.25" spans="1:48">
      <c r="A6" s="41">
        <v>5</v>
      </c>
      <c r="B6" s="42" t="s">
        <v>64</v>
      </c>
      <c r="C6" s="37" t="s">
        <v>65</v>
      </c>
      <c r="D6" s="38" t="s">
        <v>31</v>
      </c>
      <c r="E6" s="62">
        <v>15</v>
      </c>
      <c r="F6" s="62">
        <v>18</v>
      </c>
      <c r="G6" s="62" t="s">
        <v>66</v>
      </c>
      <c r="H6" s="62" t="s">
        <v>34</v>
      </c>
      <c r="I6" s="69">
        <f t="shared" ref="I6:I17" si="1">V6</f>
        <v>45615</v>
      </c>
      <c r="J6" s="70">
        <v>45671</v>
      </c>
      <c r="K6" s="38" t="s">
        <v>67</v>
      </c>
      <c r="L6" s="71" t="s">
        <v>34</v>
      </c>
      <c r="M6" s="71"/>
      <c r="N6" s="71"/>
      <c r="O6" s="71" t="s">
        <v>34</v>
      </c>
      <c r="P6" s="71"/>
      <c r="Q6" s="42" t="s">
        <v>36</v>
      </c>
      <c r="R6" s="42"/>
      <c r="S6" s="42" t="s">
        <v>68</v>
      </c>
      <c r="T6" s="42" t="s">
        <v>69</v>
      </c>
      <c r="U6" s="42" t="s">
        <v>70</v>
      </c>
      <c r="V6" s="91">
        <v>45615</v>
      </c>
      <c r="W6" s="37">
        <v>94714</v>
      </c>
      <c r="X6" s="94">
        <v>23700</v>
      </c>
      <c r="Y6" s="101" t="s">
        <v>71</v>
      </c>
      <c r="Z6" s="111"/>
      <c r="AA6" s="36"/>
      <c r="AB6" s="116" t="s">
        <v>72</v>
      </c>
      <c r="AC6" s="125" t="s">
        <v>55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</row>
    <row r="7" ht="14.25" spans="1:48">
      <c r="A7" s="43">
        <v>6</v>
      </c>
      <c r="B7" s="44" t="s">
        <v>73</v>
      </c>
      <c r="C7" s="37" t="s">
        <v>74</v>
      </c>
      <c r="D7" s="38" t="s">
        <v>31</v>
      </c>
      <c r="E7" s="62">
        <v>9</v>
      </c>
      <c r="F7" s="62">
        <v>6</v>
      </c>
      <c r="G7" s="62" t="s">
        <v>75</v>
      </c>
      <c r="H7" s="62" t="s">
        <v>34</v>
      </c>
      <c r="I7" s="69">
        <f t="shared" si="1"/>
        <v>45615</v>
      </c>
      <c r="J7" s="70">
        <v>45670</v>
      </c>
      <c r="K7" s="38" t="s">
        <v>67</v>
      </c>
      <c r="L7" s="71" t="s">
        <v>34</v>
      </c>
      <c r="M7" s="71" t="s">
        <v>35</v>
      </c>
      <c r="N7" s="71" t="s">
        <v>35</v>
      </c>
      <c r="O7" s="71" t="s">
        <v>34</v>
      </c>
      <c r="P7" s="71" t="s">
        <v>51</v>
      </c>
      <c r="Q7" s="44" t="s">
        <v>36</v>
      </c>
      <c r="R7" s="44"/>
      <c r="S7" s="44" t="s">
        <v>73</v>
      </c>
      <c r="T7" s="37" t="s">
        <v>74</v>
      </c>
      <c r="U7" s="95" t="s">
        <v>38</v>
      </c>
      <c r="V7" s="91">
        <v>45615</v>
      </c>
      <c r="W7" s="37">
        <v>23199</v>
      </c>
      <c r="X7" s="93">
        <v>14000</v>
      </c>
      <c r="Y7" s="113" t="s">
        <v>76</v>
      </c>
      <c r="Z7" s="114"/>
      <c r="AA7" s="115" t="s">
        <v>77</v>
      </c>
      <c r="AB7" s="44" t="s">
        <v>78</v>
      </c>
      <c r="AC7" s="126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</row>
    <row r="8" ht="14.25" spans="1:48">
      <c r="A8" s="35">
        <v>7</v>
      </c>
      <c r="B8" s="36" t="s">
        <v>79</v>
      </c>
      <c r="C8" s="37" t="s">
        <v>80</v>
      </c>
      <c r="D8" s="38" t="s">
        <v>48</v>
      </c>
      <c r="E8" s="62">
        <v>17</v>
      </c>
      <c r="F8" s="62">
        <v>17</v>
      </c>
      <c r="G8" s="62" t="s">
        <v>81</v>
      </c>
      <c r="H8" s="62"/>
      <c r="I8" s="69">
        <f t="shared" si="1"/>
        <v>45617</v>
      </c>
      <c r="J8" s="70">
        <v>45657</v>
      </c>
      <c r="K8" s="38" t="s">
        <v>50</v>
      </c>
      <c r="L8" s="71" t="s">
        <v>34</v>
      </c>
      <c r="M8" s="71" t="s">
        <v>34</v>
      </c>
      <c r="N8" s="71" t="s">
        <v>35</v>
      </c>
      <c r="O8" s="71" t="s">
        <v>34</v>
      </c>
      <c r="P8" s="71"/>
      <c r="Q8" s="36" t="s">
        <v>59</v>
      </c>
      <c r="R8" s="36"/>
      <c r="S8" s="36" t="s">
        <v>79</v>
      </c>
      <c r="T8" s="37" t="s">
        <v>80</v>
      </c>
      <c r="U8" s="42" t="s">
        <v>82</v>
      </c>
      <c r="V8" s="91">
        <v>45617</v>
      </c>
      <c r="W8" s="37">
        <v>85531</v>
      </c>
      <c r="X8" s="94">
        <v>22990</v>
      </c>
      <c r="Y8" s="101" t="s">
        <v>83</v>
      </c>
      <c r="Z8" s="111"/>
      <c r="AA8" s="117" t="s">
        <v>84</v>
      </c>
      <c r="AB8" s="36" t="s">
        <v>78</v>
      </c>
      <c r="AC8" s="125" t="s">
        <v>85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</row>
    <row r="9" ht="14.25" spans="1:48">
      <c r="A9" s="41">
        <v>8</v>
      </c>
      <c r="B9" s="42" t="s">
        <v>86</v>
      </c>
      <c r="C9" s="37" t="s">
        <v>87</v>
      </c>
      <c r="D9" s="38" t="s">
        <v>48</v>
      </c>
      <c r="E9" s="62">
        <v>18</v>
      </c>
      <c r="F9" s="62">
        <v>18</v>
      </c>
      <c r="G9" s="62" t="s">
        <v>88</v>
      </c>
      <c r="H9" s="62"/>
      <c r="I9" s="69">
        <f t="shared" si="1"/>
        <v>45617</v>
      </c>
      <c r="J9" s="70">
        <v>45657</v>
      </c>
      <c r="K9" s="38" t="s">
        <v>50</v>
      </c>
      <c r="L9" s="71" t="s">
        <v>34</v>
      </c>
      <c r="M9" s="71" t="s">
        <v>35</v>
      </c>
      <c r="N9" s="71" t="s">
        <v>34</v>
      </c>
      <c r="O9" s="71" t="s">
        <v>35</v>
      </c>
      <c r="P9" s="71"/>
      <c r="Q9" s="42" t="s">
        <v>36</v>
      </c>
      <c r="R9" s="42"/>
      <c r="S9" s="42" t="s">
        <v>89</v>
      </c>
      <c r="T9" s="76" t="s">
        <v>90</v>
      </c>
      <c r="U9" s="42" t="s">
        <v>91</v>
      </c>
      <c r="V9" s="91">
        <v>45617</v>
      </c>
      <c r="W9" s="37">
        <v>43786</v>
      </c>
      <c r="X9" s="93">
        <v>25000</v>
      </c>
      <c r="Y9" s="113" t="s">
        <v>92</v>
      </c>
      <c r="Z9" s="114" t="s">
        <v>44</v>
      </c>
      <c r="AA9" s="115" t="s">
        <v>93</v>
      </c>
      <c r="AB9" s="44" t="s">
        <v>78</v>
      </c>
      <c r="AC9" s="126" t="s">
        <v>94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</row>
    <row r="10" ht="14.25" spans="1:48">
      <c r="A10" s="41">
        <v>9</v>
      </c>
      <c r="B10" s="42" t="s">
        <v>95</v>
      </c>
      <c r="C10" s="37" t="s">
        <v>96</v>
      </c>
      <c r="D10" s="38" t="s">
        <v>31</v>
      </c>
      <c r="E10" s="62">
        <v>15</v>
      </c>
      <c r="F10" s="63">
        <v>17</v>
      </c>
      <c r="G10" s="62" t="s">
        <v>97</v>
      </c>
      <c r="H10" s="62" t="s">
        <v>34</v>
      </c>
      <c r="I10" s="70">
        <f t="shared" si="1"/>
        <v>45621</v>
      </c>
      <c r="J10" s="69">
        <v>45688</v>
      </c>
      <c r="K10" s="38" t="s">
        <v>98</v>
      </c>
      <c r="L10" s="71" t="s">
        <v>34</v>
      </c>
      <c r="M10" s="71" t="s">
        <v>34</v>
      </c>
      <c r="N10" s="71" t="s">
        <v>34</v>
      </c>
      <c r="O10" s="71" t="s">
        <v>34</v>
      </c>
      <c r="P10" s="71" t="s">
        <v>51</v>
      </c>
      <c r="Q10" s="42" t="s">
        <v>36</v>
      </c>
      <c r="R10" s="68"/>
      <c r="S10" s="68" t="s">
        <v>99</v>
      </c>
      <c r="T10" s="37" t="s">
        <v>100</v>
      </c>
      <c r="U10" s="42" t="s">
        <v>38</v>
      </c>
      <c r="V10" s="91">
        <v>45621</v>
      </c>
      <c r="W10" s="37">
        <v>67714</v>
      </c>
      <c r="X10" s="94">
        <v>23700</v>
      </c>
      <c r="Y10" s="101" t="s">
        <v>101</v>
      </c>
      <c r="Z10" s="111"/>
      <c r="AA10" s="112" t="s">
        <v>102</v>
      </c>
      <c r="AB10" s="36" t="s">
        <v>78</v>
      </c>
      <c r="AC10" s="125" t="s">
        <v>103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</row>
    <row r="11" ht="14.25" spans="1:48">
      <c r="A11" s="41">
        <v>10</v>
      </c>
      <c r="B11" s="42" t="s">
        <v>104</v>
      </c>
      <c r="C11" s="37" t="s">
        <v>105</v>
      </c>
      <c r="D11" s="38" t="s">
        <v>31</v>
      </c>
      <c r="E11" s="62">
        <v>9</v>
      </c>
      <c r="F11" s="63">
        <v>10</v>
      </c>
      <c r="G11" s="62" t="s">
        <v>106</v>
      </c>
      <c r="H11" s="62"/>
      <c r="I11" s="69">
        <f t="shared" si="1"/>
        <v>45622</v>
      </c>
      <c r="J11" s="69">
        <v>45659</v>
      </c>
      <c r="K11" s="38" t="s">
        <v>98</v>
      </c>
      <c r="L11" s="71" t="s">
        <v>34</v>
      </c>
      <c r="M11" s="71" t="s">
        <v>35</v>
      </c>
      <c r="N11" s="71" t="s">
        <v>34</v>
      </c>
      <c r="O11" s="71" t="s">
        <v>34</v>
      </c>
      <c r="P11" s="71" t="s">
        <v>51</v>
      </c>
      <c r="Q11" s="42" t="s">
        <v>59</v>
      </c>
      <c r="R11" s="68"/>
      <c r="S11" s="68" t="s">
        <v>107</v>
      </c>
      <c r="T11" s="49" t="s">
        <v>108</v>
      </c>
      <c r="U11" s="42" t="s">
        <v>38</v>
      </c>
      <c r="V11" s="91">
        <v>45622</v>
      </c>
      <c r="W11" s="37">
        <v>40475</v>
      </c>
      <c r="X11" s="96">
        <v>15600</v>
      </c>
      <c r="Y11" s="113" t="s">
        <v>109</v>
      </c>
      <c r="Z11" s="114"/>
      <c r="AA11" s="115" t="s">
        <v>110</v>
      </c>
      <c r="AB11" s="44" t="s">
        <v>78</v>
      </c>
      <c r="AC11" s="126" t="s">
        <v>85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</row>
    <row r="12" ht="14.25" spans="1:48">
      <c r="A12" s="41">
        <v>11</v>
      </c>
      <c r="B12" s="42" t="s">
        <v>111</v>
      </c>
      <c r="C12" s="37" t="s">
        <v>112</v>
      </c>
      <c r="D12" s="38" t="s">
        <v>31</v>
      </c>
      <c r="E12" s="62">
        <v>8</v>
      </c>
      <c r="F12" s="62">
        <v>7</v>
      </c>
      <c r="G12" s="62" t="s">
        <v>113</v>
      </c>
      <c r="H12" s="62" t="s">
        <v>114</v>
      </c>
      <c r="I12" s="69">
        <f t="shared" si="1"/>
        <v>45625</v>
      </c>
      <c r="J12" s="69">
        <v>45664</v>
      </c>
      <c r="K12" s="38" t="s">
        <v>98</v>
      </c>
      <c r="L12" s="71" t="s">
        <v>34</v>
      </c>
      <c r="M12" s="71" t="s">
        <v>34</v>
      </c>
      <c r="N12" s="71" t="s">
        <v>35</v>
      </c>
      <c r="O12" s="71" t="s">
        <v>34</v>
      </c>
      <c r="P12" s="71" t="s">
        <v>51</v>
      </c>
      <c r="Q12" s="42" t="s">
        <v>36</v>
      </c>
      <c r="R12" s="42"/>
      <c r="S12" s="42" t="s">
        <v>111</v>
      </c>
      <c r="T12" s="37" t="s">
        <v>112</v>
      </c>
      <c r="U12" s="42" t="s">
        <v>70</v>
      </c>
      <c r="V12" s="91">
        <v>45625</v>
      </c>
      <c r="W12" s="37">
        <v>55064</v>
      </c>
      <c r="X12" s="94">
        <v>14000</v>
      </c>
      <c r="Y12" s="101" t="s">
        <v>115</v>
      </c>
      <c r="Z12" s="111"/>
      <c r="AA12" s="112" t="s">
        <v>116</v>
      </c>
      <c r="AB12" s="36" t="s">
        <v>78</v>
      </c>
      <c r="AC12" s="125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</row>
    <row r="13" ht="14.25" spans="1:48">
      <c r="A13" s="41">
        <v>12</v>
      </c>
      <c r="B13" s="42" t="s">
        <v>117</v>
      </c>
      <c r="C13" s="37" t="s">
        <v>118</v>
      </c>
      <c r="D13" s="38" t="s">
        <v>31</v>
      </c>
      <c r="E13" s="62">
        <v>8</v>
      </c>
      <c r="F13" s="62">
        <v>8</v>
      </c>
      <c r="G13" s="62" t="s">
        <v>119</v>
      </c>
      <c r="H13" s="62"/>
      <c r="I13" s="69">
        <f t="shared" si="1"/>
        <v>45625</v>
      </c>
      <c r="J13" s="69">
        <v>45661</v>
      </c>
      <c r="K13" s="38" t="s">
        <v>98</v>
      </c>
      <c r="L13" s="71" t="s">
        <v>34</v>
      </c>
      <c r="M13" s="71" t="s">
        <v>35</v>
      </c>
      <c r="N13" s="71" t="s">
        <v>35</v>
      </c>
      <c r="O13" s="71" t="s">
        <v>34</v>
      </c>
      <c r="P13" s="71"/>
      <c r="Q13" s="42" t="s">
        <v>59</v>
      </c>
      <c r="R13" s="42"/>
      <c r="S13" s="42" t="s">
        <v>117</v>
      </c>
      <c r="T13" s="37" t="s">
        <v>118</v>
      </c>
      <c r="U13" s="42" t="s">
        <v>70</v>
      </c>
      <c r="V13" s="91">
        <v>45625</v>
      </c>
      <c r="W13" s="37">
        <v>39657</v>
      </c>
      <c r="X13" s="93">
        <v>14668</v>
      </c>
      <c r="Y13" s="113" t="s">
        <v>120</v>
      </c>
      <c r="Z13" s="114"/>
      <c r="AA13" s="115" t="s">
        <v>121</v>
      </c>
      <c r="AB13" s="44" t="s">
        <v>78</v>
      </c>
      <c r="AC13" s="126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</row>
    <row r="14" ht="14.25" spans="1:48">
      <c r="A14" s="41">
        <v>13</v>
      </c>
      <c r="B14" s="42" t="s">
        <v>122</v>
      </c>
      <c r="C14" s="37" t="s">
        <v>123</v>
      </c>
      <c r="D14" s="38" t="s">
        <v>31</v>
      </c>
      <c r="E14" s="62">
        <v>12</v>
      </c>
      <c r="F14" s="63">
        <v>14</v>
      </c>
      <c r="G14" s="62" t="s">
        <v>124</v>
      </c>
      <c r="H14" s="62" t="s">
        <v>35</v>
      </c>
      <c r="I14" s="69">
        <f t="shared" si="1"/>
        <v>45625</v>
      </c>
      <c r="J14" s="69">
        <v>45660</v>
      </c>
      <c r="K14" s="38" t="s">
        <v>98</v>
      </c>
      <c r="L14" s="71" t="s">
        <v>35</v>
      </c>
      <c r="M14" s="71" t="s">
        <v>35</v>
      </c>
      <c r="N14" s="71" t="s">
        <v>35</v>
      </c>
      <c r="O14" s="71" t="s">
        <v>35</v>
      </c>
      <c r="P14" s="71"/>
      <c r="Q14" s="42" t="s">
        <v>36</v>
      </c>
      <c r="R14" s="42"/>
      <c r="S14" s="36" t="s">
        <v>125</v>
      </c>
      <c r="T14" s="77" t="s">
        <v>126</v>
      </c>
      <c r="U14" s="97" t="s">
        <v>70</v>
      </c>
      <c r="V14" s="91">
        <v>45625</v>
      </c>
      <c r="W14" s="37">
        <v>23840</v>
      </c>
      <c r="X14" s="94">
        <v>18900</v>
      </c>
      <c r="Y14" s="101" t="s">
        <v>127</v>
      </c>
      <c r="Z14" s="111"/>
      <c r="AA14" s="112" t="s">
        <v>128</v>
      </c>
      <c r="AB14" s="36" t="s">
        <v>129</v>
      </c>
      <c r="AC14" s="125" t="s">
        <v>85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</row>
    <row r="15" ht="14.25" spans="1:48">
      <c r="A15" s="41">
        <v>14</v>
      </c>
      <c r="B15" s="42" t="s">
        <v>130</v>
      </c>
      <c r="C15" s="37" t="s">
        <v>131</v>
      </c>
      <c r="D15" s="38" t="s">
        <v>48</v>
      </c>
      <c r="E15" s="62">
        <v>22</v>
      </c>
      <c r="F15" s="62">
        <v>22</v>
      </c>
      <c r="G15" s="62" t="s">
        <v>132</v>
      </c>
      <c r="H15" s="62"/>
      <c r="I15" s="69">
        <f t="shared" si="1"/>
        <v>45627</v>
      </c>
      <c r="J15" s="69">
        <v>45665</v>
      </c>
      <c r="K15" s="38" t="s">
        <v>67</v>
      </c>
      <c r="L15" s="71" t="s">
        <v>34</v>
      </c>
      <c r="M15" s="71" t="s">
        <v>34</v>
      </c>
      <c r="N15" s="71"/>
      <c r="O15" s="71" t="s">
        <v>34</v>
      </c>
      <c r="P15" s="71"/>
      <c r="Q15" s="42" t="s">
        <v>36</v>
      </c>
      <c r="R15" s="42"/>
      <c r="S15" s="42" t="s">
        <v>133</v>
      </c>
      <c r="T15" s="77" t="s">
        <v>134</v>
      </c>
      <c r="U15" s="98" t="s">
        <v>38</v>
      </c>
      <c r="V15" s="91">
        <v>45627</v>
      </c>
      <c r="W15" s="37">
        <v>99031</v>
      </c>
      <c r="X15" s="93"/>
      <c r="Y15" s="113" t="s">
        <v>135</v>
      </c>
      <c r="Z15" s="114"/>
      <c r="AA15" s="44"/>
      <c r="AB15" s="116" t="s">
        <v>136</v>
      </c>
      <c r="AC15" s="12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</row>
    <row r="16" ht="14.25" spans="1:48">
      <c r="A16" s="28">
        <v>15</v>
      </c>
      <c r="B16" s="45" t="s">
        <v>137</v>
      </c>
      <c r="C16" s="37" t="s">
        <v>138</v>
      </c>
      <c r="D16" s="38" t="s">
        <v>48</v>
      </c>
      <c r="E16" s="62">
        <v>10</v>
      </c>
      <c r="F16" s="62">
        <v>10</v>
      </c>
      <c r="G16" s="62" t="s">
        <v>139</v>
      </c>
      <c r="H16" s="62"/>
      <c r="I16" s="69">
        <f t="shared" si="1"/>
        <v>45627</v>
      </c>
      <c r="J16" s="69">
        <v>45665</v>
      </c>
      <c r="K16" s="38" t="s">
        <v>98</v>
      </c>
      <c r="L16" s="71"/>
      <c r="M16" s="71"/>
      <c r="N16" s="71"/>
      <c r="O16" s="71"/>
      <c r="P16" s="71"/>
      <c r="Q16" s="42"/>
      <c r="R16" s="42"/>
      <c r="S16" s="42"/>
      <c r="T16" s="77"/>
      <c r="U16" s="99" t="s">
        <v>43</v>
      </c>
      <c r="V16" s="91">
        <v>45627</v>
      </c>
      <c r="W16" s="37">
        <v>91274</v>
      </c>
      <c r="X16" s="94"/>
      <c r="Y16" s="101" t="s">
        <v>140</v>
      </c>
      <c r="Z16" s="111"/>
      <c r="AA16" s="36"/>
      <c r="AB16" s="116" t="s">
        <v>141</v>
      </c>
      <c r="AC16" s="125" t="s">
        <v>85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</row>
    <row r="17" ht="14.25" spans="1:48">
      <c r="A17" s="41">
        <v>16</v>
      </c>
      <c r="B17" s="42" t="s">
        <v>142</v>
      </c>
      <c r="C17" s="37" t="s">
        <v>143</v>
      </c>
      <c r="D17" s="38" t="s">
        <v>48</v>
      </c>
      <c r="E17" s="62">
        <v>4</v>
      </c>
      <c r="F17" s="62">
        <v>4</v>
      </c>
      <c r="G17" s="62" t="s">
        <v>132</v>
      </c>
      <c r="H17" s="62"/>
      <c r="I17" s="69">
        <f t="shared" si="1"/>
        <v>45628</v>
      </c>
      <c r="J17" s="69">
        <v>45664</v>
      </c>
      <c r="K17" s="38" t="s">
        <v>98</v>
      </c>
      <c r="L17" s="71" t="s">
        <v>144</v>
      </c>
      <c r="M17" s="71" t="s">
        <v>34</v>
      </c>
      <c r="N17" s="71" t="s">
        <v>144</v>
      </c>
      <c r="O17" s="71" t="s">
        <v>34</v>
      </c>
      <c r="P17" s="71"/>
      <c r="Q17" s="42" t="s">
        <v>36</v>
      </c>
      <c r="R17" s="42"/>
      <c r="S17" s="42" t="s">
        <v>145</v>
      </c>
      <c r="T17" s="37" t="s">
        <v>143</v>
      </c>
      <c r="U17" s="42" t="s">
        <v>38</v>
      </c>
      <c r="V17" s="91">
        <v>45628</v>
      </c>
      <c r="W17" s="37">
        <v>74353</v>
      </c>
      <c r="X17" s="93"/>
      <c r="Y17" s="113" t="s">
        <v>146</v>
      </c>
      <c r="Z17" s="114"/>
      <c r="AA17" s="44"/>
      <c r="AB17" s="44" t="s">
        <v>145</v>
      </c>
      <c r="AC17" s="12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</row>
    <row r="18" ht="14.25" spans="1:48">
      <c r="A18" s="41">
        <v>17</v>
      </c>
      <c r="B18" s="42" t="s">
        <v>147</v>
      </c>
      <c r="C18" s="46" t="s">
        <v>148</v>
      </c>
      <c r="D18" s="38" t="s">
        <v>48</v>
      </c>
      <c r="E18" s="62">
        <v>12</v>
      </c>
      <c r="F18" s="62">
        <v>12</v>
      </c>
      <c r="G18" s="62" t="s">
        <v>149</v>
      </c>
      <c r="H18" s="62"/>
      <c r="I18" s="69">
        <v>45630</v>
      </c>
      <c r="J18" s="69">
        <v>45667</v>
      </c>
      <c r="K18" s="38" t="s">
        <v>50</v>
      </c>
      <c r="L18" s="71" t="s">
        <v>35</v>
      </c>
      <c r="M18" s="71" t="s">
        <v>34</v>
      </c>
      <c r="N18" s="71" t="s">
        <v>35</v>
      </c>
      <c r="O18" s="71" t="s">
        <v>34</v>
      </c>
      <c r="P18" s="71"/>
      <c r="Q18" s="42" t="s">
        <v>59</v>
      </c>
      <c r="R18" s="42"/>
      <c r="S18" s="42" t="s">
        <v>150</v>
      </c>
      <c r="T18" s="77" t="s">
        <v>151</v>
      </c>
      <c r="U18" s="42" t="s">
        <v>152</v>
      </c>
      <c r="V18" s="100">
        <v>45630</v>
      </c>
      <c r="W18" s="46">
        <v>76052</v>
      </c>
      <c r="X18" s="101">
        <v>17990</v>
      </c>
      <c r="Y18" s="101">
        <v>8034.64</v>
      </c>
      <c r="Z18" s="111"/>
      <c r="AA18" s="112" t="s">
        <v>153</v>
      </c>
      <c r="AB18" s="36" t="s">
        <v>129</v>
      </c>
      <c r="AC18" s="125" t="s">
        <v>85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ht="14.25" spans="1:48">
      <c r="A19" s="47">
        <v>18</v>
      </c>
      <c r="B19" s="48" t="s">
        <v>154</v>
      </c>
      <c r="C19" s="49" t="s">
        <v>155</v>
      </c>
      <c r="D19" s="50" t="s">
        <v>31</v>
      </c>
      <c r="E19" s="62">
        <v>12</v>
      </c>
      <c r="F19" s="62">
        <v>12</v>
      </c>
      <c r="G19" s="62" t="s">
        <v>156</v>
      </c>
      <c r="H19" s="62"/>
      <c r="I19" s="69">
        <v>45635</v>
      </c>
      <c r="J19" s="69">
        <v>45671</v>
      </c>
      <c r="K19" s="38" t="s">
        <v>98</v>
      </c>
      <c r="L19" s="71" t="s">
        <v>35</v>
      </c>
      <c r="M19" s="71" t="s">
        <v>35</v>
      </c>
      <c r="N19" s="71" t="s">
        <v>35</v>
      </c>
      <c r="O19" s="71" t="s">
        <v>35</v>
      </c>
      <c r="P19" s="71"/>
      <c r="Q19" s="78" t="s">
        <v>157</v>
      </c>
      <c r="R19" s="78"/>
      <c r="S19" s="78" t="s">
        <v>158</v>
      </c>
      <c r="T19" s="79" t="s">
        <v>159</v>
      </c>
      <c r="U19" s="78" t="s">
        <v>152</v>
      </c>
      <c r="V19" s="53">
        <v>45635</v>
      </c>
      <c r="W19" s="49">
        <v>33916</v>
      </c>
      <c r="X19" s="93">
        <v>20000</v>
      </c>
      <c r="Y19" s="113">
        <v>10000.51</v>
      </c>
      <c r="Z19" s="114"/>
      <c r="AA19" s="44"/>
      <c r="AB19" s="44" t="s">
        <v>160</v>
      </c>
      <c r="AC19" s="126" t="s">
        <v>85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</row>
    <row r="20" ht="14.25" spans="1:48">
      <c r="A20" s="35">
        <v>19</v>
      </c>
      <c r="B20" s="36" t="s">
        <v>161</v>
      </c>
      <c r="C20" s="46" t="s">
        <v>162</v>
      </c>
      <c r="D20" s="38" t="s">
        <v>31</v>
      </c>
      <c r="E20" s="62">
        <v>12</v>
      </c>
      <c r="F20" s="62">
        <v>12</v>
      </c>
      <c r="G20" s="62" t="s">
        <v>163</v>
      </c>
      <c r="H20" s="62"/>
      <c r="I20" s="70">
        <v>45642</v>
      </c>
      <c r="J20" s="69">
        <v>45687</v>
      </c>
      <c r="K20" s="38" t="s">
        <v>98</v>
      </c>
      <c r="L20" s="71" t="s">
        <v>34</v>
      </c>
      <c r="M20" s="71" t="s">
        <v>34</v>
      </c>
      <c r="N20" s="71"/>
      <c r="O20" s="71" t="s">
        <v>34</v>
      </c>
      <c r="P20" s="71"/>
      <c r="Q20" s="42" t="s">
        <v>36</v>
      </c>
      <c r="R20" s="42"/>
      <c r="S20" s="36" t="s">
        <v>161</v>
      </c>
      <c r="T20" s="46" t="s">
        <v>162</v>
      </c>
      <c r="U20" s="42" t="s">
        <v>38</v>
      </c>
      <c r="V20" s="100">
        <v>45642</v>
      </c>
      <c r="W20" s="46">
        <v>72559</v>
      </c>
      <c r="X20" s="94">
        <v>18900</v>
      </c>
      <c r="Y20" s="101">
        <v>9589.48</v>
      </c>
      <c r="Z20" s="111"/>
      <c r="AA20" s="36"/>
      <c r="AB20" s="36" t="s">
        <v>160</v>
      </c>
      <c r="AC20" s="125" t="s">
        <v>85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ht="14.25" spans="1:48">
      <c r="A21" s="43">
        <v>20</v>
      </c>
      <c r="B21" s="44" t="s">
        <v>164</v>
      </c>
      <c r="C21" s="51" t="s">
        <v>165</v>
      </c>
      <c r="D21" s="38" t="s">
        <v>48</v>
      </c>
      <c r="E21" s="62">
        <v>11</v>
      </c>
      <c r="F21" s="62">
        <v>12</v>
      </c>
      <c r="G21" s="62" t="s">
        <v>166</v>
      </c>
      <c r="H21" s="62"/>
      <c r="I21" s="70">
        <v>45643</v>
      </c>
      <c r="J21" s="69">
        <v>45680</v>
      </c>
      <c r="K21" s="38" t="s">
        <v>50</v>
      </c>
      <c r="L21" s="71" t="s">
        <v>34</v>
      </c>
      <c r="M21" s="71" t="s">
        <v>34</v>
      </c>
      <c r="N21" s="71"/>
      <c r="O21" s="71" t="s">
        <v>34</v>
      </c>
      <c r="P21" s="71"/>
      <c r="Q21" s="78" t="s">
        <v>157</v>
      </c>
      <c r="R21" s="78"/>
      <c r="S21" s="44" t="s">
        <v>164</v>
      </c>
      <c r="T21" s="49" t="s">
        <v>165</v>
      </c>
      <c r="U21" s="78" t="s">
        <v>167</v>
      </c>
      <c r="V21" s="53">
        <v>45643</v>
      </c>
      <c r="W21" s="49">
        <v>50030</v>
      </c>
      <c r="X21" s="93">
        <v>18990</v>
      </c>
      <c r="Y21" s="113">
        <v>9523.04</v>
      </c>
      <c r="Z21" s="114"/>
      <c r="AA21" s="44"/>
      <c r="AB21" s="44" t="s">
        <v>160</v>
      </c>
      <c r="AC21" s="126" t="s">
        <v>85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ht="14.25" spans="1:48">
      <c r="A22" s="35">
        <v>21</v>
      </c>
      <c r="B22" s="36" t="s">
        <v>168</v>
      </c>
      <c r="C22" s="46" t="s">
        <v>169</v>
      </c>
      <c r="D22" s="38" t="s">
        <v>31</v>
      </c>
      <c r="E22" s="62"/>
      <c r="F22" s="62">
        <v>12</v>
      </c>
      <c r="G22" s="62"/>
      <c r="H22" s="62"/>
      <c r="I22" s="69">
        <f t="shared" ref="I22:I26" si="2">V22</f>
        <v>45649</v>
      </c>
      <c r="J22" s="69">
        <v>45688</v>
      </c>
      <c r="K22" s="38"/>
      <c r="L22" s="71"/>
      <c r="M22" s="71"/>
      <c r="N22" s="71"/>
      <c r="O22" s="71"/>
      <c r="P22" s="71"/>
      <c r="Q22" s="42"/>
      <c r="R22" s="42"/>
      <c r="S22" s="42"/>
      <c r="T22" s="77"/>
      <c r="U22" s="42" t="s">
        <v>167</v>
      </c>
      <c r="V22" s="100">
        <v>45649</v>
      </c>
      <c r="W22" s="46">
        <v>36388</v>
      </c>
      <c r="X22" s="94">
        <v>19800</v>
      </c>
      <c r="Y22" s="101">
        <v>9904.58</v>
      </c>
      <c r="Z22" s="111"/>
      <c r="AA22" s="36"/>
      <c r="AB22" s="36"/>
      <c r="AC22" s="125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</row>
    <row r="23" ht="16.5" spans="1:48">
      <c r="A23" s="43"/>
      <c r="B23" s="44" t="s">
        <v>170</v>
      </c>
      <c r="C23" s="52" t="s">
        <v>171</v>
      </c>
      <c r="D23" s="38" t="s">
        <v>172</v>
      </c>
      <c r="E23" s="62">
        <v>15</v>
      </c>
      <c r="F23" s="62">
        <v>15</v>
      </c>
      <c r="G23" s="62" t="s">
        <v>173</v>
      </c>
      <c r="H23" s="62"/>
      <c r="I23" s="69">
        <f t="shared" si="2"/>
        <v>0</v>
      </c>
      <c r="J23" s="62"/>
      <c r="K23" s="38" t="s">
        <v>174</v>
      </c>
      <c r="L23" s="71" t="s">
        <v>35</v>
      </c>
      <c r="M23" s="71" t="s">
        <v>35</v>
      </c>
      <c r="N23" s="71"/>
      <c r="O23" s="71" t="s">
        <v>35</v>
      </c>
      <c r="P23" s="71"/>
      <c r="Q23" s="78" t="s">
        <v>36</v>
      </c>
      <c r="R23" s="78"/>
      <c r="S23" s="78" t="s">
        <v>170</v>
      </c>
      <c r="T23" s="78" t="s">
        <v>171</v>
      </c>
      <c r="U23" s="78" t="s">
        <v>167</v>
      </c>
      <c r="V23" s="53"/>
      <c r="W23" s="53"/>
      <c r="X23" s="93">
        <v>22000</v>
      </c>
      <c r="Y23" s="113"/>
      <c r="Z23" s="114"/>
      <c r="AA23" s="44"/>
      <c r="AB23" s="44" t="s">
        <v>175</v>
      </c>
      <c r="AC23" s="12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</row>
    <row r="24" ht="14.25" spans="1:48">
      <c r="A24" s="35"/>
      <c r="B24" s="36" t="s">
        <v>176</v>
      </c>
      <c r="C24" s="46" t="s">
        <v>177</v>
      </c>
      <c r="D24" s="38" t="s">
        <v>48</v>
      </c>
      <c r="E24" s="62">
        <v>15</v>
      </c>
      <c r="F24" s="62"/>
      <c r="G24" s="62" t="s">
        <v>178</v>
      </c>
      <c r="H24" s="62"/>
      <c r="I24" s="69">
        <f t="shared" si="2"/>
        <v>0</v>
      </c>
      <c r="J24" s="62"/>
      <c r="K24" s="38" t="s">
        <v>179</v>
      </c>
      <c r="L24" s="71" t="s">
        <v>34</v>
      </c>
      <c r="M24" s="71"/>
      <c r="N24" s="71"/>
      <c r="O24" s="71"/>
      <c r="P24" s="71"/>
      <c r="Q24" s="42" t="s">
        <v>36</v>
      </c>
      <c r="R24" s="42"/>
      <c r="S24" s="42" t="s">
        <v>176</v>
      </c>
      <c r="T24" s="42" t="s">
        <v>177</v>
      </c>
      <c r="U24" s="42" t="s">
        <v>167</v>
      </c>
      <c r="V24" s="100"/>
      <c r="W24" s="100"/>
      <c r="X24" s="94">
        <v>23990</v>
      </c>
      <c r="Y24" s="101"/>
      <c r="Z24" s="111"/>
      <c r="AA24" s="36"/>
      <c r="AB24" s="36" t="s">
        <v>175</v>
      </c>
      <c r="AC24" s="125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</row>
    <row r="25" ht="14.25" spans="1:48">
      <c r="A25" s="43"/>
      <c r="B25" s="44" t="s">
        <v>180</v>
      </c>
      <c r="C25" s="53"/>
      <c r="D25" s="38"/>
      <c r="E25" s="62"/>
      <c r="F25" s="62"/>
      <c r="G25" s="62"/>
      <c r="H25" s="62"/>
      <c r="I25" s="69">
        <f t="shared" si="2"/>
        <v>0</v>
      </c>
      <c r="J25" s="62"/>
      <c r="K25" s="38"/>
      <c r="L25" s="71"/>
      <c r="M25" s="71"/>
      <c r="N25" s="71"/>
      <c r="O25" s="71"/>
      <c r="P25" s="71"/>
      <c r="Q25" s="78"/>
      <c r="R25" s="78"/>
      <c r="S25" s="78"/>
      <c r="T25" s="79"/>
      <c r="U25" s="102"/>
      <c r="V25" s="53"/>
      <c r="W25" s="53"/>
      <c r="X25" s="93"/>
      <c r="Y25" s="113"/>
      <c r="Z25" s="114"/>
      <c r="AA25" s="44"/>
      <c r="AB25" s="44"/>
      <c r="AC25" s="12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</row>
    <row r="26" ht="14.25" spans="1:48">
      <c r="A26" s="54"/>
      <c r="B26" s="55"/>
      <c r="C26" s="56"/>
      <c r="D26" s="57"/>
      <c r="E26" s="64"/>
      <c r="F26" s="64"/>
      <c r="G26" s="64"/>
      <c r="H26" s="64"/>
      <c r="I26" s="72">
        <f t="shared" si="2"/>
        <v>0</v>
      </c>
      <c r="J26" s="64"/>
      <c r="K26" s="57"/>
      <c r="L26" s="73"/>
      <c r="M26" s="73"/>
      <c r="N26" s="73"/>
      <c r="O26" s="73"/>
      <c r="P26" s="73"/>
      <c r="Q26" s="80"/>
      <c r="R26" s="80"/>
      <c r="S26" s="80"/>
      <c r="T26" s="81"/>
      <c r="U26" s="103"/>
      <c r="V26" s="56"/>
      <c r="W26" s="56"/>
      <c r="X26" s="104"/>
      <c r="Y26" s="118"/>
      <c r="Z26" s="119"/>
      <c r="AA26" s="55"/>
      <c r="AB26" s="55"/>
      <c r="AC26" s="127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</row>
    <row r="27" ht="14.25" spans="1:48">
      <c r="A27" s="20"/>
      <c r="B27" s="20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8"/>
      <c r="R27" s="58"/>
      <c r="S27" s="58"/>
      <c r="T27" s="82"/>
      <c r="U27" s="82"/>
      <c r="V27" s="58"/>
      <c r="W27" s="58"/>
      <c r="X27" s="105"/>
      <c r="Y27" s="105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</row>
    <row r="28" ht="14.25" spans="1:48">
      <c r="A28" s="20"/>
      <c r="B28" s="20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8"/>
      <c r="R28" s="58"/>
      <c r="S28" s="58"/>
      <c r="T28" s="82"/>
      <c r="U28" s="82"/>
      <c r="V28" s="58"/>
      <c r="W28" s="58"/>
      <c r="X28" s="105"/>
      <c r="Y28" s="105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</row>
    <row r="29" ht="14.25" spans="1:48">
      <c r="A29" s="20"/>
      <c r="B29" s="20"/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8"/>
      <c r="R29" s="58"/>
      <c r="S29" s="58"/>
      <c r="T29" s="82"/>
      <c r="U29" s="82"/>
      <c r="V29" s="58"/>
      <c r="W29" s="58"/>
      <c r="X29" s="105"/>
      <c r="Y29" s="105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</row>
    <row r="30" ht="14.25" spans="1:48">
      <c r="A30" s="20"/>
      <c r="B30" s="20"/>
      <c r="C30" s="58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8"/>
      <c r="R30" s="58"/>
      <c r="S30" s="58"/>
      <c r="T30" s="82"/>
      <c r="U30" s="82"/>
      <c r="V30" s="58"/>
      <c r="W30" s="58"/>
      <c r="X30" s="105"/>
      <c r="Y30" s="105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</row>
    <row r="31" ht="14.25" spans="1:48">
      <c r="A31" s="20"/>
      <c r="B31" s="20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8"/>
      <c r="R31" s="58"/>
      <c r="S31" s="58"/>
      <c r="T31" s="82"/>
      <c r="U31" s="82"/>
      <c r="V31" s="58"/>
      <c r="W31" s="58"/>
      <c r="X31" s="105"/>
      <c r="Y31" s="105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ht="14.25" spans="1:48">
      <c r="A32" s="20"/>
      <c r="B32" s="20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8"/>
      <c r="R32" s="58"/>
      <c r="S32" s="58"/>
      <c r="T32" s="82"/>
      <c r="U32" s="82"/>
      <c r="V32" s="58"/>
      <c r="W32" s="58"/>
      <c r="X32" s="105"/>
      <c r="Y32" s="105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</row>
    <row r="33" ht="14.25" spans="1:48">
      <c r="A33" s="20"/>
      <c r="B33" s="20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8"/>
      <c r="R33" s="58"/>
      <c r="S33" s="58"/>
      <c r="T33" s="82"/>
      <c r="U33" s="82"/>
      <c r="V33" s="58"/>
      <c r="W33" s="58"/>
      <c r="X33" s="105"/>
      <c r="Y33" s="105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</row>
    <row r="34" ht="14.25" spans="1:48">
      <c r="A34" s="20"/>
      <c r="B34" s="20"/>
      <c r="C34" s="58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8"/>
      <c r="R34" s="58"/>
      <c r="S34" s="58"/>
      <c r="T34" s="82"/>
      <c r="U34" s="82"/>
      <c r="V34" s="58"/>
      <c r="W34" s="58"/>
      <c r="X34" s="105"/>
      <c r="Y34" s="105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</row>
    <row r="35" ht="14.25" spans="1:48">
      <c r="A35" s="20"/>
      <c r="B35" s="20"/>
      <c r="C35" s="58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8"/>
      <c r="R35" s="58"/>
      <c r="S35" s="58"/>
      <c r="T35" s="82"/>
      <c r="U35" s="82"/>
      <c r="V35" s="58"/>
      <c r="W35" s="58"/>
      <c r="X35" s="105"/>
      <c r="Y35" s="105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</row>
    <row r="36" ht="14.25" spans="1:48">
      <c r="A36" s="20"/>
      <c r="B36" s="20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8"/>
      <c r="R36" s="58"/>
      <c r="S36" s="58"/>
      <c r="T36" s="82"/>
      <c r="U36" s="82"/>
      <c r="V36" s="58"/>
      <c r="W36" s="58"/>
      <c r="X36" s="105"/>
      <c r="Y36" s="105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</row>
    <row r="37" ht="14.25" spans="1:48">
      <c r="A37" s="20"/>
      <c r="B37" s="20"/>
      <c r="C37" s="58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8"/>
      <c r="R37" s="58"/>
      <c r="S37" s="58"/>
      <c r="T37" s="82"/>
      <c r="U37" s="82"/>
      <c r="V37" s="58"/>
      <c r="W37" s="58"/>
      <c r="X37" s="105"/>
      <c r="Y37" s="105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</row>
    <row r="38" ht="14.25" spans="1:48">
      <c r="A38" s="20"/>
      <c r="B38" s="20"/>
      <c r="C38" s="58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8"/>
      <c r="R38" s="58"/>
      <c r="S38" s="58"/>
      <c r="T38" s="82"/>
      <c r="U38" s="82"/>
      <c r="V38" s="58"/>
      <c r="W38" s="58"/>
      <c r="X38" s="105"/>
      <c r="Y38" s="105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</row>
    <row r="39" ht="14.25" spans="1:48">
      <c r="A39" s="20"/>
      <c r="B39" s="20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8"/>
      <c r="R39" s="58"/>
      <c r="S39" s="58"/>
      <c r="T39" s="82"/>
      <c r="U39" s="82"/>
      <c r="V39" s="58"/>
      <c r="W39" s="58"/>
      <c r="X39" s="105"/>
      <c r="Y39" s="105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</row>
    <row r="40" ht="14.25" spans="1:48">
      <c r="A40" s="20"/>
      <c r="B40" s="20"/>
      <c r="C40" s="58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8"/>
      <c r="R40" s="58"/>
      <c r="S40" s="58"/>
      <c r="T40" s="82"/>
      <c r="U40" s="82"/>
      <c r="V40" s="58"/>
      <c r="W40" s="58"/>
      <c r="X40" s="105"/>
      <c r="Y40" s="105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</row>
    <row r="41" ht="14.25" spans="1:48">
      <c r="A41" s="20"/>
      <c r="B41" s="20"/>
      <c r="C41" s="58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8"/>
      <c r="R41" s="58"/>
      <c r="S41" s="58"/>
      <c r="T41" s="82"/>
      <c r="U41" s="82"/>
      <c r="V41" s="58"/>
      <c r="W41" s="58"/>
      <c r="X41" s="105"/>
      <c r="Y41" s="105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</row>
    <row r="42" ht="14.25" spans="1:48">
      <c r="A42" s="20"/>
      <c r="B42" s="20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8"/>
      <c r="R42" s="58"/>
      <c r="S42" s="58"/>
      <c r="T42" s="82"/>
      <c r="U42" s="82"/>
      <c r="V42" s="58"/>
      <c r="W42" s="58"/>
      <c r="X42" s="105"/>
      <c r="Y42" s="105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</row>
    <row r="43" ht="14.25" spans="1:48">
      <c r="A43" s="20"/>
      <c r="B43" s="20"/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8"/>
      <c r="R43" s="58"/>
      <c r="S43" s="58"/>
      <c r="T43" s="82"/>
      <c r="U43" s="82"/>
      <c r="V43" s="58"/>
      <c r="W43" s="58"/>
      <c r="X43" s="105"/>
      <c r="Y43" s="105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</row>
    <row r="44" ht="14.25" spans="1:48">
      <c r="A44" s="20"/>
      <c r="B44" s="20"/>
      <c r="C44" s="58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8"/>
      <c r="R44" s="58"/>
      <c r="S44" s="58"/>
      <c r="T44" s="82"/>
      <c r="U44" s="82"/>
      <c r="V44" s="58"/>
      <c r="W44" s="58"/>
      <c r="X44" s="105"/>
      <c r="Y44" s="105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</row>
    <row r="45" ht="14.25" spans="1:48">
      <c r="A45" s="20"/>
      <c r="B45" s="20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8"/>
      <c r="R45" s="58"/>
      <c r="S45" s="58"/>
      <c r="T45" s="82"/>
      <c r="U45" s="82"/>
      <c r="V45" s="58"/>
      <c r="W45" s="58"/>
      <c r="X45" s="105"/>
      <c r="Y45" s="105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</row>
    <row r="46" ht="14.25" spans="1:48">
      <c r="A46" s="20"/>
      <c r="B46" s="20"/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8"/>
      <c r="R46" s="58"/>
      <c r="S46" s="58"/>
      <c r="T46" s="82"/>
      <c r="U46" s="82"/>
      <c r="V46" s="58"/>
      <c r="W46" s="58"/>
      <c r="X46" s="105"/>
      <c r="Y46" s="105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</row>
    <row r="47" ht="14.25" spans="1:48">
      <c r="A47" s="20"/>
      <c r="B47" s="20"/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8"/>
      <c r="R47" s="58"/>
      <c r="S47" s="58"/>
      <c r="T47" s="82"/>
      <c r="U47" s="82"/>
      <c r="V47" s="58"/>
      <c r="W47" s="58"/>
      <c r="X47" s="105"/>
      <c r="Y47" s="105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ht="14.25" spans="1:48">
      <c r="A48" s="20"/>
      <c r="B48" s="20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8"/>
      <c r="R48" s="58"/>
      <c r="S48" s="58"/>
      <c r="T48" s="82"/>
      <c r="U48" s="82"/>
      <c r="V48" s="58"/>
      <c r="W48" s="58"/>
      <c r="X48" s="105"/>
      <c r="Y48" s="105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</row>
    <row r="49" ht="14.25" spans="1:48">
      <c r="A49" s="20"/>
      <c r="B49" s="20"/>
      <c r="C49" s="58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8"/>
      <c r="R49" s="58"/>
      <c r="S49" s="58"/>
      <c r="T49" s="82"/>
      <c r="U49" s="82"/>
      <c r="V49" s="58"/>
      <c r="W49" s="58"/>
      <c r="X49" s="105"/>
      <c r="Y49" s="105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</row>
    <row r="50" ht="14.25" spans="1:48">
      <c r="A50" s="20"/>
      <c r="B50" s="20"/>
      <c r="C50" s="58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8"/>
      <c r="R50" s="58"/>
      <c r="S50" s="58"/>
      <c r="T50" s="82"/>
      <c r="U50" s="82"/>
      <c r="V50" s="58"/>
      <c r="W50" s="58"/>
      <c r="X50" s="105"/>
      <c r="Y50" s="105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</row>
    <row r="51" ht="14.25" spans="1:48">
      <c r="A51" s="20"/>
      <c r="B51" s="20"/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8"/>
      <c r="R51" s="58"/>
      <c r="S51" s="58"/>
      <c r="T51" s="82"/>
      <c r="U51" s="82"/>
      <c r="V51" s="58"/>
      <c r="W51" s="58"/>
      <c r="X51" s="105"/>
      <c r="Y51" s="105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</row>
    <row r="52" ht="14.25" spans="1:48">
      <c r="A52" s="20"/>
      <c r="B52" s="20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8"/>
      <c r="R52" s="58"/>
      <c r="S52" s="58"/>
      <c r="T52" s="82"/>
      <c r="U52" s="82"/>
      <c r="V52" s="58"/>
      <c r="W52" s="58"/>
      <c r="X52" s="105"/>
      <c r="Y52" s="105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</row>
    <row r="53" ht="14.25" spans="1:48">
      <c r="A53" s="20"/>
      <c r="B53" s="20"/>
      <c r="C53" s="58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8"/>
      <c r="R53" s="58"/>
      <c r="S53" s="58"/>
      <c r="T53" s="82"/>
      <c r="U53" s="82"/>
      <c r="V53" s="58"/>
      <c r="W53" s="58"/>
      <c r="X53" s="105"/>
      <c r="Y53" s="105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</row>
    <row r="54" ht="14.25" spans="1:48">
      <c r="A54" s="20"/>
      <c r="B54" s="20"/>
      <c r="C54" s="58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8"/>
      <c r="R54" s="58"/>
      <c r="S54" s="58"/>
      <c r="T54" s="82"/>
      <c r="U54" s="82"/>
      <c r="V54" s="58"/>
      <c r="W54" s="58"/>
      <c r="X54" s="105"/>
      <c r="Y54" s="105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</row>
    <row r="55" ht="14.25" spans="1:48">
      <c r="A55" s="20"/>
      <c r="B55" s="20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8"/>
      <c r="R55" s="58"/>
      <c r="S55" s="58"/>
      <c r="T55" s="82"/>
      <c r="U55" s="82"/>
      <c r="V55" s="58"/>
      <c r="W55" s="58"/>
      <c r="X55" s="105"/>
      <c r="Y55" s="105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</row>
    <row r="56" ht="14.25" spans="1:48">
      <c r="A56" s="20"/>
      <c r="B56" s="20"/>
      <c r="C56" s="58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8"/>
      <c r="R56" s="58"/>
      <c r="S56" s="58"/>
      <c r="T56" s="82"/>
      <c r="U56" s="82"/>
      <c r="V56" s="58"/>
      <c r="W56" s="58"/>
      <c r="X56" s="105"/>
      <c r="Y56" s="105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</row>
    <row r="57" ht="14.25" spans="1:48">
      <c r="A57" s="20"/>
      <c r="B57" s="20"/>
      <c r="C57" s="58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8"/>
      <c r="R57" s="58"/>
      <c r="S57" s="58"/>
      <c r="T57" s="82"/>
      <c r="U57" s="82"/>
      <c r="V57" s="58"/>
      <c r="W57" s="58"/>
      <c r="X57" s="105"/>
      <c r="Y57" s="105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</row>
    <row r="58" ht="14.25" spans="1:48">
      <c r="A58" s="20"/>
      <c r="B58" s="20"/>
      <c r="C58" s="58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8"/>
      <c r="R58" s="58"/>
      <c r="S58" s="58"/>
      <c r="T58" s="82"/>
      <c r="U58" s="82"/>
      <c r="V58" s="58"/>
      <c r="W58" s="58"/>
      <c r="X58" s="105"/>
      <c r="Y58" s="105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</row>
    <row r="59" ht="14.25" spans="1:48">
      <c r="A59" s="20"/>
      <c r="B59" s="20"/>
      <c r="C59" s="58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8"/>
      <c r="R59" s="58"/>
      <c r="S59" s="58"/>
      <c r="T59" s="82"/>
      <c r="U59" s="82"/>
      <c r="V59" s="58"/>
      <c r="W59" s="58"/>
      <c r="X59" s="105"/>
      <c r="Y59" s="105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</row>
    <row r="60" ht="14.25" spans="1:48">
      <c r="A60" s="20"/>
      <c r="B60" s="20"/>
      <c r="C60" s="58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8"/>
      <c r="R60" s="58"/>
      <c r="S60" s="58"/>
      <c r="T60" s="82"/>
      <c r="U60" s="82"/>
      <c r="V60" s="58"/>
      <c r="W60" s="58"/>
      <c r="X60" s="105"/>
      <c r="Y60" s="105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</row>
    <row r="61" ht="14.25" spans="1:48">
      <c r="A61" s="20"/>
      <c r="B61" s="20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8"/>
      <c r="R61" s="58"/>
      <c r="S61" s="58"/>
      <c r="T61" s="82"/>
      <c r="U61" s="82"/>
      <c r="V61" s="58"/>
      <c r="W61" s="58"/>
      <c r="X61" s="105"/>
      <c r="Y61" s="105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</row>
    <row r="62" ht="14.25" spans="1:48">
      <c r="A62" s="20"/>
      <c r="B62" s="20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8"/>
      <c r="R62" s="58"/>
      <c r="S62" s="58"/>
      <c r="T62" s="82"/>
      <c r="U62" s="82"/>
      <c r="V62" s="58"/>
      <c r="W62" s="58"/>
      <c r="X62" s="105"/>
      <c r="Y62" s="105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</row>
    <row r="63" ht="14.25" spans="1:48">
      <c r="A63" s="20"/>
      <c r="B63" s="20"/>
      <c r="C63" s="58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8"/>
      <c r="R63" s="58"/>
      <c r="S63" s="58"/>
      <c r="T63" s="82"/>
      <c r="U63" s="82"/>
      <c r="V63" s="58"/>
      <c r="W63" s="58"/>
      <c r="X63" s="105"/>
      <c r="Y63" s="105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</row>
    <row r="64" ht="14.25" spans="1:48">
      <c r="A64" s="20"/>
      <c r="B64" s="20"/>
      <c r="C64" s="58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8"/>
      <c r="R64" s="58"/>
      <c r="S64" s="58"/>
      <c r="T64" s="82"/>
      <c r="U64" s="82"/>
      <c r="V64" s="58"/>
      <c r="W64" s="58"/>
      <c r="X64" s="105"/>
      <c r="Y64" s="105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</row>
    <row r="65" ht="14.25" spans="1:48">
      <c r="A65" s="20"/>
      <c r="B65" s="20"/>
      <c r="C65" s="58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8"/>
      <c r="R65" s="58"/>
      <c r="S65" s="58"/>
      <c r="T65" s="82"/>
      <c r="U65" s="82"/>
      <c r="V65" s="58"/>
      <c r="W65" s="58"/>
      <c r="X65" s="105"/>
      <c r="Y65" s="105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</row>
    <row r="66" ht="14.25" spans="1:48">
      <c r="A66" s="20"/>
      <c r="B66" s="20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8"/>
      <c r="R66" s="58"/>
      <c r="S66" s="58"/>
      <c r="T66" s="82"/>
      <c r="U66" s="82"/>
      <c r="V66" s="58"/>
      <c r="W66" s="58"/>
      <c r="X66" s="105"/>
      <c r="Y66" s="105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</row>
    <row r="67" ht="14.25" spans="1:48">
      <c r="A67" s="20"/>
      <c r="B67" s="20"/>
      <c r="C67" s="58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8"/>
      <c r="R67" s="58"/>
      <c r="S67" s="58"/>
      <c r="T67" s="82"/>
      <c r="U67" s="82"/>
      <c r="V67" s="58"/>
      <c r="W67" s="58"/>
      <c r="X67" s="105"/>
      <c r="Y67" s="105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</row>
    <row r="68" ht="14.25" spans="1:48">
      <c r="A68" s="20"/>
      <c r="B68" s="20"/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8"/>
      <c r="R68" s="58"/>
      <c r="S68" s="58"/>
      <c r="T68" s="82"/>
      <c r="U68" s="82"/>
      <c r="V68" s="58"/>
      <c r="W68" s="58"/>
      <c r="X68" s="105"/>
      <c r="Y68" s="105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</row>
    <row r="69" ht="14.25" spans="1:48">
      <c r="A69" s="20"/>
      <c r="B69" s="20"/>
      <c r="C69" s="58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8"/>
      <c r="R69" s="58"/>
      <c r="S69" s="58"/>
      <c r="T69" s="82"/>
      <c r="U69" s="82"/>
      <c r="V69" s="58"/>
      <c r="W69" s="58"/>
      <c r="X69" s="105"/>
      <c r="Y69" s="105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</row>
    <row r="70" ht="14.25" spans="1:48">
      <c r="A70" s="20"/>
      <c r="B70" s="20"/>
      <c r="C70" s="58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8"/>
      <c r="R70" s="58"/>
      <c r="S70" s="58"/>
      <c r="T70" s="82"/>
      <c r="U70" s="82"/>
      <c r="V70" s="58"/>
      <c r="W70" s="58"/>
      <c r="X70" s="105"/>
      <c r="Y70" s="105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</row>
    <row r="71" ht="14.25" spans="1:48">
      <c r="A71" s="20"/>
      <c r="B71" s="20"/>
      <c r="C71" s="58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8"/>
      <c r="R71" s="58"/>
      <c r="S71" s="58"/>
      <c r="T71" s="82"/>
      <c r="U71" s="82"/>
      <c r="V71" s="58"/>
      <c r="W71" s="58"/>
      <c r="X71" s="105"/>
      <c r="Y71" s="105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</row>
    <row r="72" ht="14.25" spans="1:48">
      <c r="A72" s="20"/>
      <c r="B72" s="20"/>
      <c r="C72" s="58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8"/>
      <c r="R72" s="58"/>
      <c r="S72" s="58"/>
      <c r="T72" s="82"/>
      <c r="U72" s="82"/>
      <c r="V72" s="58"/>
      <c r="W72" s="58"/>
      <c r="X72" s="105"/>
      <c r="Y72" s="105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</row>
    <row r="73" ht="14.25" spans="1:48">
      <c r="A73" s="20"/>
      <c r="B73" s="20"/>
      <c r="C73" s="58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8"/>
      <c r="R73" s="58"/>
      <c r="S73" s="58"/>
      <c r="T73" s="82"/>
      <c r="U73" s="82"/>
      <c r="V73" s="58"/>
      <c r="W73" s="58"/>
      <c r="X73" s="105"/>
      <c r="Y73" s="105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</row>
    <row r="74" ht="14.25" spans="1:48">
      <c r="A74" s="20"/>
      <c r="B74" s="20"/>
      <c r="C74" s="58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8"/>
      <c r="R74" s="58"/>
      <c r="S74" s="58"/>
      <c r="T74" s="82"/>
      <c r="U74" s="82"/>
      <c r="V74" s="58"/>
      <c r="W74" s="58"/>
      <c r="X74" s="105"/>
      <c r="Y74" s="105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</row>
    <row r="75" ht="14.25" spans="1:48">
      <c r="A75" s="20"/>
      <c r="B75" s="20"/>
      <c r="C75" s="58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8"/>
      <c r="R75" s="58"/>
      <c r="S75" s="58"/>
      <c r="T75" s="82"/>
      <c r="U75" s="82"/>
      <c r="V75" s="58"/>
      <c r="W75" s="58"/>
      <c r="X75" s="105"/>
      <c r="Y75" s="105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</row>
    <row r="76" ht="14.25" spans="1:48">
      <c r="A76" s="20"/>
      <c r="B76" s="20"/>
      <c r="C76" s="58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8"/>
      <c r="R76" s="58"/>
      <c r="S76" s="58"/>
      <c r="T76" s="82"/>
      <c r="U76" s="82"/>
      <c r="V76" s="58"/>
      <c r="W76" s="58"/>
      <c r="X76" s="105"/>
      <c r="Y76" s="105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</row>
    <row r="77" ht="14.25" spans="1:48">
      <c r="A77" s="20"/>
      <c r="B77" s="20"/>
      <c r="C77" s="58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8"/>
      <c r="R77" s="58"/>
      <c r="S77" s="58"/>
      <c r="T77" s="82"/>
      <c r="U77" s="82"/>
      <c r="V77" s="58"/>
      <c r="W77" s="58"/>
      <c r="X77" s="105"/>
      <c r="Y77" s="105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</row>
    <row r="78" ht="14.25" spans="1:48">
      <c r="A78" s="20"/>
      <c r="B78" s="20"/>
      <c r="C78" s="58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8"/>
      <c r="R78" s="58"/>
      <c r="S78" s="58"/>
      <c r="T78" s="82"/>
      <c r="U78" s="82"/>
      <c r="V78" s="58"/>
      <c r="W78" s="58"/>
      <c r="X78" s="105"/>
      <c r="Y78" s="105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</row>
    <row r="79" ht="14.25" spans="1:48">
      <c r="A79" s="20"/>
      <c r="B79" s="20"/>
      <c r="C79" s="58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8"/>
      <c r="R79" s="58"/>
      <c r="S79" s="58"/>
      <c r="T79" s="82"/>
      <c r="U79" s="82"/>
      <c r="V79" s="58"/>
      <c r="W79" s="58"/>
      <c r="X79" s="105"/>
      <c r="Y79" s="105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</row>
    <row r="80" ht="14.25" spans="1:48">
      <c r="A80" s="20"/>
      <c r="B80" s="20"/>
      <c r="C80" s="58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8"/>
      <c r="R80" s="58"/>
      <c r="S80" s="58"/>
      <c r="T80" s="82"/>
      <c r="U80" s="82"/>
      <c r="V80" s="58"/>
      <c r="W80" s="58"/>
      <c r="X80" s="105"/>
      <c r="Y80" s="105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</row>
    <row r="81" ht="14.25" spans="1:48">
      <c r="A81" s="20"/>
      <c r="B81" s="20"/>
      <c r="C81" s="58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8"/>
      <c r="R81" s="58"/>
      <c r="S81" s="58"/>
      <c r="T81" s="82"/>
      <c r="U81" s="82"/>
      <c r="V81" s="58"/>
      <c r="W81" s="58"/>
      <c r="X81" s="105"/>
      <c r="Y81" s="105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</row>
    <row r="82" ht="14.25" spans="1:48">
      <c r="A82" s="20"/>
      <c r="B82" s="20"/>
      <c r="C82" s="58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8"/>
      <c r="R82" s="58"/>
      <c r="S82" s="58"/>
      <c r="T82" s="82"/>
      <c r="U82" s="82"/>
      <c r="V82" s="58"/>
      <c r="W82" s="58"/>
      <c r="X82" s="105"/>
      <c r="Y82" s="105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</row>
    <row r="83" ht="14.25" spans="1:48">
      <c r="A83" s="20"/>
      <c r="B83" s="20"/>
      <c r="C83" s="58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8"/>
      <c r="R83" s="58"/>
      <c r="S83" s="58"/>
      <c r="T83" s="82"/>
      <c r="U83" s="82"/>
      <c r="V83" s="58"/>
      <c r="W83" s="58"/>
      <c r="X83" s="105"/>
      <c r="Y83" s="105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</row>
    <row r="84" ht="14.25" spans="1:48">
      <c r="A84" s="20"/>
      <c r="B84" s="20"/>
      <c r="C84" s="58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8"/>
      <c r="R84" s="58"/>
      <c r="S84" s="58"/>
      <c r="T84" s="82"/>
      <c r="U84" s="82"/>
      <c r="V84" s="58"/>
      <c r="W84" s="58"/>
      <c r="X84" s="105"/>
      <c r="Y84" s="105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</row>
    <row r="85" ht="14.25" spans="1:48">
      <c r="A85" s="20"/>
      <c r="B85" s="20"/>
      <c r="C85" s="58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8"/>
      <c r="R85" s="58"/>
      <c r="S85" s="58"/>
      <c r="T85" s="82"/>
      <c r="U85" s="82"/>
      <c r="V85" s="58"/>
      <c r="W85" s="58"/>
      <c r="X85" s="105"/>
      <c r="Y85" s="105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</row>
    <row r="86" ht="14.25" spans="1:48">
      <c r="A86" s="20"/>
      <c r="B86" s="20"/>
      <c r="C86" s="58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8"/>
      <c r="R86" s="58"/>
      <c r="S86" s="58"/>
      <c r="T86" s="82"/>
      <c r="U86" s="82"/>
      <c r="V86" s="58"/>
      <c r="W86" s="58"/>
      <c r="X86" s="105"/>
      <c r="Y86" s="105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 ht="14.25" spans="1:48">
      <c r="A87" s="20"/>
      <c r="B87" s="20"/>
      <c r="C87" s="58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8"/>
      <c r="R87" s="58"/>
      <c r="S87" s="58"/>
      <c r="T87" s="82"/>
      <c r="U87" s="82"/>
      <c r="V87" s="58"/>
      <c r="W87" s="58"/>
      <c r="X87" s="105"/>
      <c r="Y87" s="105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</row>
    <row r="88" ht="14.25" spans="1:48">
      <c r="A88" s="20"/>
      <c r="B88" s="20"/>
      <c r="C88" s="58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8"/>
      <c r="R88" s="58"/>
      <c r="S88" s="58"/>
      <c r="T88" s="82"/>
      <c r="U88" s="82"/>
      <c r="V88" s="58"/>
      <c r="W88" s="58"/>
      <c r="X88" s="105"/>
      <c r="Y88" s="105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</row>
    <row r="89" ht="14.25" spans="1:48">
      <c r="A89" s="20"/>
      <c r="B89" s="20"/>
      <c r="C89" s="58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8"/>
      <c r="R89" s="58"/>
      <c r="S89" s="58"/>
      <c r="T89" s="82"/>
      <c r="U89" s="82"/>
      <c r="V89" s="58"/>
      <c r="W89" s="58"/>
      <c r="X89" s="105"/>
      <c r="Y89" s="105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</row>
    <row r="90" ht="14.25" spans="1:48">
      <c r="A90" s="20"/>
      <c r="B90" s="20"/>
      <c r="C90" s="58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8"/>
      <c r="R90" s="58"/>
      <c r="S90" s="58"/>
      <c r="T90" s="82"/>
      <c r="U90" s="82"/>
      <c r="V90" s="58"/>
      <c r="W90" s="58"/>
      <c r="X90" s="105"/>
      <c r="Y90" s="105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</row>
    <row r="91" ht="14.25" spans="1:48">
      <c r="A91" s="20"/>
      <c r="B91" s="20"/>
      <c r="C91" s="58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8"/>
      <c r="R91" s="58"/>
      <c r="S91" s="58"/>
      <c r="T91" s="82"/>
      <c r="U91" s="82"/>
      <c r="V91" s="58"/>
      <c r="W91" s="58"/>
      <c r="X91" s="105"/>
      <c r="Y91" s="105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</row>
    <row r="92" ht="14.25" spans="1:48">
      <c r="A92" s="20"/>
      <c r="B92" s="20"/>
      <c r="C92" s="58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8"/>
      <c r="R92" s="58"/>
      <c r="S92" s="58"/>
      <c r="T92" s="82"/>
      <c r="U92" s="82"/>
      <c r="V92" s="58"/>
      <c r="W92" s="58"/>
      <c r="X92" s="105"/>
      <c r="Y92" s="105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</row>
    <row r="93" ht="14.25" spans="1:48">
      <c r="A93" s="20"/>
      <c r="B93" s="20"/>
      <c r="C93" s="58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8"/>
      <c r="R93" s="58"/>
      <c r="S93" s="58"/>
      <c r="T93" s="82"/>
      <c r="U93" s="82"/>
      <c r="V93" s="58"/>
      <c r="W93" s="58"/>
      <c r="X93" s="105"/>
      <c r="Y93" s="105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</row>
    <row r="94" ht="14.25" spans="1:48">
      <c r="A94" s="20"/>
      <c r="B94" s="20"/>
      <c r="C94" s="58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8"/>
      <c r="R94" s="58"/>
      <c r="S94" s="58"/>
      <c r="T94" s="82"/>
      <c r="U94" s="82"/>
      <c r="V94" s="58"/>
      <c r="W94" s="58"/>
      <c r="X94" s="105"/>
      <c r="Y94" s="105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</row>
    <row r="95" ht="14.25" spans="1:48">
      <c r="A95" s="20"/>
      <c r="B95" s="20"/>
      <c r="C95" s="58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8"/>
      <c r="R95" s="58"/>
      <c r="S95" s="58"/>
      <c r="T95" s="82"/>
      <c r="U95" s="82"/>
      <c r="V95" s="58"/>
      <c r="W95" s="58"/>
      <c r="X95" s="105"/>
      <c r="Y95" s="105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</row>
    <row r="96" ht="14.25" spans="1:48">
      <c r="A96" s="20"/>
      <c r="B96" s="20"/>
      <c r="C96" s="58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8"/>
      <c r="R96" s="58"/>
      <c r="S96" s="58"/>
      <c r="T96" s="82"/>
      <c r="U96" s="82"/>
      <c r="V96" s="58"/>
      <c r="W96" s="58"/>
      <c r="X96" s="105"/>
      <c r="Y96" s="105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</row>
    <row r="97" ht="14.25" spans="1:48">
      <c r="A97" s="20"/>
      <c r="B97" s="20"/>
      <c r="C97" s="58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8"/>
      <c r="R97" s="58"/>
      <c r="S97" s="58"/>
      <c r="T97" s="82"/>
      <c r="U97" s="82"/>
      <c r="V97" s="58"/>
      <c r="W97" s="58"/>
      <c r="X97" s="105"/>
      <c r="Y97" s="105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</row>
    <row r="98" ht="14.25" spans="1:48">
      <c r="A98" s="20"/>
      <c r="B98" s="20"/>
      <c r="C98" s="58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8"/>
      <c r="R98" s="58"/>
      <c r="S98" s="58"/>
      <c r="T98" s="82"/>
      <c r="U98" s="82"/>
      <c r="V98" s="58"/>
      <c r="W98" s="58"/>
      <c r="X98" s="105"/>
      <c r="Y98" s="105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</row>
    <row r="99" ht="14.25" spans="1:48">
      <c r="A99" s="20"/>
      <c r="B99" s="20"/>
      <c r="C99" s="58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8"/>
      <c r="R99" s="58"/>
      <c r="S99" s="58"/>
      <c r="T99" s="82"/>
      <c r="U99" s="82"/>
      <c r="V99" s="58"/>
      <c r="W99" s="58"/>
      <c r="X99" s="105"/>
      <c r="Y99" s="105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</row>
    <row r="100" ht="14.25" spans="1:48">
      <c r="A100" s="20"/>
      <c r="B100" s="20"/>
      <c r="C100" s="58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8"/>
      <c r="R100" s="58"/>
      <c r="S100" s="58"/>
      <c r="T100" s="82"/>
      <c r="U100" s="82"/>
      <c r="V100" s="58"/>
      <c r="W100" s="58"/>
      <c r="X100" s="105"/>
      <c r="Y100" s="105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</row>
    <row r="101" ht="14.25" spans="1:48">
      <c r="A101" s="20"/>
      <c r="B101" s="20"/>
      <c r="C101" s="58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8"/>
      <c r="R101" s="58"/>
      <c r="S101" s="58"/>
      <c r="T101" s="82"/>
      <c r="U101" s="82"/>
      <c r="V101" s="58"/>
      <c r="W101" s="58"/>
      <c r="X101" s="105"/>
      <c r="Y101" s="105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</row>
    <row r="102" ht="14.25" spans="1:48">
      <c r="A102" s="20"/>
      <c r="B102" s="20"/>
      <c r="C102" s="58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8"/>
      <c r="R102" s="58"/>
      <c r="S102" s="58"/>
      <c r="T102" s="82"/>
      <c r="U102" s="82"/>
      <c r="V102" s="58"/>
      <c r="W102" s="58"/>
      <c r="X102" s="105"/>
      <c r="Y102" s="105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</row>
    <row r="103" ht="14.25" spans="1:48">
      <c r="A103" s="20"/>
      <c r="B103" s="20"/>
      <c r="C103" s="58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8"/>
      <c r="R103" s="58"/>
      <c r="S103" s="58"/>
      <c r="T103" s="82"/>
      <c r="U103" s="82"/>
      <c r="V103" s="58"/>
      <c r="W103" s="58"/>
      <c r="X103" s="105"/>
      <c r="Y103" s="105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</row>
    <row r="104" ht="14.25" spans="1:48">
      <c r="A104" s="20"/>
      <c r="B104" s="20"/>
      <c r="C104" s="58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8"/>
      <c r="R104" s="58"/>
      <c r="S104" s="58"/>
      <c r="T104" s="82"/>
      <c r="U104" s="82"/>
      <c r="V104" s="58"/>
      <c r="W104" s="58"/>
      <c r="X104" s="105"/>
      <c r="Y104" s="105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</row>
    <row r="105" ht="14.25" spans="1:48">
      <c r="A105" s="20"/>
      <c r="B105" s="20"/>
      <c r="C105" s="58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8"/>
      <c r="R105" s="58"/>
      <c r="S105" s="58"/>
      <c r="T105" s="82"/>
      <c r="U105" s="82"/>
      <c r="V105" s="58"/>
      <c r="W105" s="58"/>
      <c r="X105" s="105"/>
      <c r="Y105" s="105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</row>
    <row r="106" ht="14.25" spans="1:48">
      <c r="A106" s="20"/>
      <c r="B106" s="20"/>
      <c r="C106" s="58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8"/>
      <c r="R106" s="58"/>
      <c r="S106" s="58"/>
      <c r="T106" s="82"/>
      <c r="U106" s="82"/>
      <c r="V106" s="58"/>
      <c r="W106" s="58"/>
      <c r="X106" s="105"/>
      <c r="Y106" s="105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</row>
    <row r="107" ht="14.25" spans="1:48">
      <c r="A107" s="20"/>
      <c r="B107" s="20"/>
      <c r="C107" s="58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8"/>
      <c r="R107" s="58"/>
      <c r="S107" s="58"/>
      <c r="T107" s="82"/>
      <c r="U107" s="82"/>
      <c r="V107" s="58"/>
      <c r="W107" s="58"/>
      <c r="X107" s="105"/>
      <c r="Y107" s="105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</row>
    <row r="108" ht="14.25" spans="1:48">
      <c r="A108" s="20"/>
      <c r="B108" s="20"/>
      <c r="C108" s="58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8"/>
      <c r="R108" s="58"/>
      <c r="S108" s="58"/>
      <c r="T108" s="82"/>
      <c r="U108" s="82"/>
      <c r="V108" s="58"/>
      <c r="W108" s="58"/>
      <c r="X108" s="105"/>
      <c r="Y108" s="105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</row>
    <row r="109" ht="14.25" spans="1:48">
      <c r="A109" s="20"/>
      <c r="B109" s="20"/>
      <c r="C109" s="58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8"/>
      <c r="R109" s="58"/>
      <c r="S109" s="58"/>
      <c r="T109" s="82"/>
      <c r="U109" s="82"/>
      <c r="V109" s="58"/>
      <c r="W109" s="58"/>
      <c r="X109" s="105"/>
      <c r="Y109" s="105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</row>
    <row r="110" ht="14.25" spans="1:48">
      <c r="A110" s="20"/>
      <c r="B110" s="20"/>
      <c r="C110" s="58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8"/>
      <c r="R110" s="58"/>
      <c r="S110" s="58"/>
      <c r="T110" s="82"/>
      <c r="U110" s="82"/>
      <c r="V110" s="58"/>
      <c r="W110" s="58"/>
      <c r="X110" s="105"/>
      <c r="Y110" s="105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</row>
    <row r="111" ht="14.25" spans="1:48">
      <c r="A111" s="20"/>
      <c r="B111" s="20"/>
      <c r="C111" s="58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8"/>
      <c r="R111" s="58"/>
      <c r="S111" s="58"/>
      <c r="T111" s="82"/>
      <c r="U111" s="82"/>
      <c r="V111" s="58"/>
      <c r="W111" s="58"/>
      <c r="X111" s="105"/>
      <c r="Y111" s="105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</row>
    <row r="112" ht="14.25" spans="1:48">
      <c r="A112" s="20"/>
      <c r="B112" s="20"/>
      <c r="C112" s="58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8"/>
      <c r="R112" s="58"/>
      <c r="S112" s="58"/>
      <c r="T112" s="82"/>
      <c r="U112" s="82"/>
      <c r="V112" s="58"/>
      <c r="W112" s="58"/>
      <c r="X112" s="105"/>
      <c r="Y112" s="105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</row>
    <row r="113" ht="14.25" spans="1:48">
      <c r="A113" s="20"/>
      <c r="B113" s="20"/>
      <c r="C113" s="58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8"/>
      <c r="R113" s="58"/>
      <c r="S113" s="58"/>
      <c r="T113" s="82"/>
      <c r="U113" s="82"/>
      <c r="V113" s="58"/>
      <c r="W113" s="58"/>
      <c r="X113" s="105"/>
      <c r="Y113" s="105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</row>
    <row r="114" ht="14.25" spans="1:48">
      <c r="A114" s="20"/>
      <c r="B114" s="20"/>
      <c r="C114" s="58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8"/>
      <c r="R114" s="58"/>
      <c r="S114" s="58"/>
      <c r="T114" s="82"/>
      <c r="U114" s="82"/>
      <c r="V114" s="58"/>
      <c r="W114" s="58"/>
      <c r="X114" s="105"/>
      <c r="Y114" s="105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</row>
    <row r="115" ht="14.25" spans="1:48">
      <c r="A115" s="20"/>
      <c r="B115" s="20"/>
      <c r="C115" s="58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8"/>
      <c r="R115" s="58"/>
      <c r="S115" s="58"/>
      <c r="T115" s="82"/>
      <c r="U115" s="82"/>
      <c r="V115" s="58"/>
      <c r="W115" s="58"/>
      <c r="X115" s="105"/>
      <c r="Y115" s="105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</row>
    <row r="116" ht="14.25" spans="1:48">
      <c r="A116" s="20"/>
      <c r="B116" s="20"/>
      <c r="C116" s="58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8"/>
      <c r="R116" s="58"/>
      <c r="S116" s="58"/>
      <c r="T116" s="82"/>
      <c r="U116" s="82"/>
      <c r="V116" s="58"/>
      <c r="W116" s="58"/>
      <c r="X116" s="105"/>
      <c r="Y116" s="105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</row>
    <row r="117" ht="14.25" spans="1:48">
      <c r="A117" s="20"/>
      <c r="B117" s="20"/>
      <c r="C117" s="58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8"/>
      <c r="R117" s="58"/>
      <c r="S117" s="58"/>
      <c r="T117" s="82"/>
      <c r="U117" s="82"/>
      <c r="V117" s="58"/>
      <c r="W117" s="58"/>
      <c r="X117" s="105"/>
      <c r="Y117" s="105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</row>
    <row r="118" ht="14.25" spans="1:48">
      <c r="A118" s="20"/>
      <c r="B118" s="20"/>
      <c r="C118" s="58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8"/>
      <c r="R118" s="58"/>
      <c r="S118" s="58"/>
      <c r="T118" s="82"/>
      <c r="U118" s="82"/>
      <c r="V118" s="58"/>
      <c r="W118" s="58"/>
      <c r="X118" s="105"/>
      <c r="Y118" s="105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</row>
    <row r="119" ht="14.25" spans="1:48">
      <c r="A119" s="20"/>
      <c r="B119" s="20"/>
      <c r="C119" s="58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8"/>
      <c r="R119" s="58"/>
      <c r="S119" s="58"/>
      <c r="T119" s="82"/>
      <c r="U119" s="82"/>
      <c r="V119" s="58"/>
      <c r="W119" s="58"/>
      <c r="X119" s="105"/>
      <c r="Y119" s="105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</row>
    <row r="120" ht="14.25" spans="1:48">
      <c r="A120" s="20"/>
      <c r="B120" s="20"/>
      <c r="C120" s="58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8"/>
      <c r="R120" s="58"/>
      <c r="S120" s="58"/>
      <c r="T120" s="82"/>
      <c r="U120" s="82"/>
      <c r="V120" s="58"/>
      <c r="W120" s="58"/>
      <c r="X120" s="105"/>
      <c r="Y120" s="105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</row>
    <row r="121" ht="14.25" spans="1:48">
      <c r="A121" s="20"/>
      <c r="B121" s="20"/>
      <c r="C121" s="58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8"/>
      <c r="R121" s="58"/>
      <c r="S121" s="58"/>
      <c r="T121" s="82"/>
      <c r="U121" s="82"/>
      <c r="V121" s="58"/>
      <c r="W121" s="58"/>
      <c r="X121" s="105"/>
      <c r="Y121" s="105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</row>
    <row r="122" ht="14.25" spans="1:48">
      <c r="A122" s="20"/>
      <c r="B122" s="20"/>
      <c r="C122" s="58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8"/>
      <c r="R122" s="58"/>
      <c r="S122" s="58"/>
      <c r="T122" s="82"/>
      <c r="U122" s="82"/>
      <c r="V122" s="58"/>
      <c r="W122" s="58"/>
      <c r="X122" s="105"/>
      <c r="Y122" s="105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</row>
    <row r="123" ht="14.25" spans="1:48">
      <c r="A123" s="20"/>
      <c r="B123" s="20"/>
      <c r="C123" s="58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8"/>
      <c r="R123" s="58"/>
      <c r="S123" s="58"/>
      <c r="T123" s="82"/>
      <c r="U123" s="82"/>
      <c r="V123" s="58"/>
      <c r="W123" s="58"/>
      <c r="X123" s="105"/>
      <c r="Y123" s="105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</row>
    <row r="124" ht="14.25" spans="1:48">
      <c r="A124" s="20"/>
      <c r="B124" s="20"/>
      <c r="C124" s="58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8"/>
      <c r="R124" s="58"/>
      <c r="S124" s="58"/>
      <c r="T124" s="82"/>
      <c r="U124" s="82"/>
      <c r="V124" s="58"/>
      <c r="W124" s="58"/>
      <c r="X124" s="105"/>
      <c r="Y124" s="105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</row>
    <row r="125" ht="14.25" spans="1:48">
      <c r="A125" s="20"/>
      <c r="B125" s="20"/>
      <c r="C125" s="58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8"/>
      <c r="R125" s="58"/>
      <c r="S125" s="58"/>
      <c r="T125" s="82"/>
      <c r="U125" s="82"/>
      <c r="V125" s="58"/>
      <c r="W125" s="58"/>
      <c r="X125" s="105"/>
      <c r="Y125" s="105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ht="14.25" spans="1:48">
      <c r="A126" s="20"/>
      <c r="B126" s="20"/>
      <c r="C126" s="58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8"/>
      <c r="R126" s="58"/>
      <c r="S126" s="58"/>
      <c r="T126" s="82"/>
      <c r="U126" s="82"/>
      <c r="V126" s="58"/>
      <c r="W126" s="58"/>
      <c r="X126" s="105"/>
      <c r="Y126" s="105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</row>
    <row r="127" ht="14.25" spans="1:48">
      <c r="A127" s="20"/>
      <c r="B127" s="20"/>
      <c r="C127" s="58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8"/>
      <c r="R127" s="58"/>
      <c r="S127" s="58"/>
      <c r="T127" s="82"/>
      <c r="U127" s="82"/>
      <c r="V127" s="58"/>
      <c r="W127" s="58"/>
      <c r="X127" s="105"/>
      <c r="Y127" s="105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</row>
    <row r="128" ht="14.25" spans="1:48">
      <c r="A128" s="20"/>
      <c r="B128" s="20"/>
      <c r="C128" s="58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8"/>
      <c r="R128" s="58"/>
      <c r="S128" s="58"/>
      <c r="T128" s="82"/>
      <c r="U128" s="82"/>
      <c r="V128" s="58"/>
      <c r="W128" s="58"/>
      <c r="X128" s="105"/>
      <c r="Y128" s="105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</row>
    <row r="129" ht="14.25" spans="1:48">
      <c r="A129" s="20"/>
      <c r="B129" s="20"/>
      <c r="C129" s="58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8"/>
      <c r="R129" s="58"/>
      <c r="S129" s="58"/>
      <c r="T129" s="82"/>
      <c r="U129" s="82"/>
      <c r="V129" s="58"/>
      <c r="W129" s="58"/>
      <c r="X129" s="105"/>
      <c r="Y129" s="105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</row>
    <row r="130" ht="14.25" spans="1:48">
      <c r="A130" s="20"/>
      <c r="B130" s="20"/>
      <c r="C130" s="58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8"/>
      <c r="R130" s="58"/>
      <c r="S130" s="58"/>
      <c r="T130" s="82"/>
      <c r="U130" s="82"/>
      <c r="V130" s="58"/>
      <c r="W130" s="58"/>
      <c r="X130" s="105"/>
      <c r="Y130" s="105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</row>
    <row r="131" ht="14.25" spans="1:48">
      <c r="A131" s="20"/>
      <c r="B131" s="20"/>
      <c r="C131" s="58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8"/>
      <c r="R131" s="58"/>
      <c r="S131" s="58"/>
      <c r="T131" s="82"/>
      <c r="U131" s="82"/>
      <c r="V131" s="58"/>
      <c r="W131" s="58"/>
      <c r="X131" s="105"/>
      <c r="Y131" s="105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</row>
    <row r="132" ht="14.25" spans="1:48">
      <c r="A132" s="20"/>
      <c r="B132" s="20"/>
      <c r="C132" s="58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8"/>
      <c r="R132" s="58"/>
      <c r="S132" s="58"/>
      <c r="T132" s="82"/>
      <c r="U132" s="82"/>
      <c r="V132" s="58"/>
      <c r="W132" s="58"/>
      <c r="X132" s="105"/>
      <c r="Y132" s="105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</row>
    <row r="133" ht="14.25" spans="1:48">
      <c r="A133" s="20"/>
      <c r="B133" s="20"/>
      <c r="C133" s="58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8"/>
      <c r="R133" s="58"/>
      <c r="S133" s="58"/>
      <c r="T133" s="82"/>
      <c r="U133" s="82"/>
      <c r="V133" s="58"/>
      <c r="W133" s="58"/>
      <c r="X133" s="105"/>
      <c r="Y133" s="105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</row>
    <row r="134" ht="14.25" spans="1:48">
      <c r="A134" s="20"/>
      <c r="B134" s="20"/>
      <c r="C134" s="58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8"/>
      <c r="R134" s="58"/>
      <c r="S134" s="58"/>
      <c r="T134" s="82"/>
      <c r="U134" s="82"/>
      <c r="V134" s="58"/>
      <c r="W134" s="58"/>
      <c r="X134" s="105"/>
      <c r="Y134" s="105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</row>
    <row r="135" ht="14.25" spans="1:48">
      <c r="A135" s="20"/>
      <c r="B135" s="20"/>
      <c r="C135" s="58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8"/>
      <c r="R135" s="58"/>
      <c r="S135" s="58"/>
      <c r="T135" s="82"/>
      <c r="U135" s="82"/>
      <c r="V135" s="58"/>
      <c r="W135" s="58"/>
      <c r="X135" s="105"/>
      <c r="Y135" s="105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</row>
    <row r="136" ht="14.25" spans="1:48">
      <c r="A136" s="20"/>
      <c r="B136" s="20"/>
      <c r="C136" s="58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8"/>
      <c r="R136" s="58"/>
      <c r="S136" s="58"/>
      <c r="T136" s="82"/>
      <c r="U136" s="82"/>
      <c r="V136" s="58"/>
      <c r="W136" s="58"/>
      <c r="X136" s="105"/>
      <c r="Y136" s="105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</row>
    <row r="137" ht="14.25" spans="1:48">
      <c r="A137" s="20"/>
      <c r="B137" s="20"/>
      <c r="C137" s="58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8"/>
      <c r="R137" s="58"/>
      <c r="S137" s="58"/>
      <c r="T137" s="82"/>
      <c r="U137" s="82"/>
      <c r="V137" s="58"/>
      <c r="W137" s="58"/>
      <c r="X137" s="105"/>
      <c r="Y137" s="105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</row>
    <row r="138" ht="14.25" spans="1:48">
      <c r="A138" s="20"/>
      <c r="B138" s="20"/>
      <c r="C138" s="58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8"/>
      <c r="R138" s="58"/>
      <c r="S138" s="58"/>
      <c r="T138" s="82"/>
      <c r="U138" s="82"/>
      <c r="V138" s="58"/>
      <c r="W138" s="58"/>
      <c r="X138" s="105"/>
      <c r="Y138" s="105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</row>
    <row r="139" ht="14.25" spans="1:48">
      <c r="A139" s="20"/>
      <c r="B139" s="20"/>
      <c r="C139" s="58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8"/>
      <c r="R139" s="58"/>
      <c r="S139" s="58"/>
      <c r="T139" s="82"/>
      <c r="U139" s="82"/>
      <c r="V139" s="58"/>
      <c r="W139" s="58"/>
      <c r="X139" s="105"/>
      <c r="Y139" s="105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</row>
    <row r="140" ht="14.25" spans="1:48">
      <c r="A140" s="20"/>
      <c r="B140" s="20"/>
      <c r="C140" s="58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8"/>
      <c r="R140" s="58"/>
      <c r="S140" s="58"/>
      <c r="T140" s="82"/>
      <c r="U140" s="82"/>
      <c r="V140" s="58"/>
      <c r="W140" s="58"/>
      <c r="X140" s="105"/>
      <c r="Y140" s="105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</row>
    <row r="141" ht="14.25" spans="1:48">
      <c r="A141" s="20"/>
      <c r="B141" s="20"/>
      <c r="C141" s="58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8"/>
      <c r="R141" s="58"/>
      <c r="S141" s="58"/>
      <c r="T141" s="82"/>
      <c r="U141" s="82"/>
      <c r="V141" s="58"/>
      <c r="W141" s="58"/>
      <c r="X141" s="105"/>
      <c r="Y141" s="105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</row>
    <row r="142" ht="14.25" spans="1:48">
      <c r="A142" s="20"/>
      <c r="B142" s="20"/>
      <c r="C142" s="58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8"/>
      <c r="R142" s="58"/>
      <c r="S142" s="58"/>
      <c r="T142" s="82"/>
      <c r="U142" s="82"/>
      <c r="V142" s="58"/>
      <c r="W142" s="58"/>
      <c r="X142" s="105"/>
      <c r="Y142" s="105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</row>
    <row r="143" ht="14.25" spans="1:48">
      <c r="A143" s="20"/>
      <c r="B143" s="20"/>
      <c r="C143" s="58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8"/>
      <c r="R143" s="58"/>
      <c r="S143" s="58"/>
      <c r="T143" s="82"/>
      <c r="U143" s="82"/>
      <c r="V143" s="58"/>
      <c r="W143" s="58"/>
      <c r="X143" s="105"/>
      <c r="Y143" s="105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</row>
    <row r="144" ht="14.25" spans="1:48">
      <c r="A144" s="20"/>
      <c r="B144" s="20"/>
      <c r="C144" s="58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8"/>
      <c r="R144" s="58"/>
      <c r="S144" s="58"/>
      <c r="T144" s="82"/>
      <c r="U144" s="82"/>
      <c r="V144" s="58"/>
      <c r="W144" s="58"/>
      <c r="X144" s="105"/>
      <c r="Y144" s="105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</row>
    <row r="145" ht="14.25" spans="1:48">
      <c r="A145" s="20"/>
      <c r="B145" s="20"/>
      <c r="C145" s="58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8"/>
      <c r="R145" s="58"/>
      <c r="S145" s="58"/>
      <c r="T145" s="82"/>
      <c r="U145" s="82"/>
      <c r="V145" s="58"/>
      <c r="W145" s="58"/>
      <c r="X145" s="105"/>
      <c r="Y145" s="105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</row>
    <row r="146" ht="14.25" spans="1:48">
      <c r="A146" s="20"/>
      <c r="B146" s="20"/>
      <c r="C146" s="58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8"/>
      <c r="R146" s="58"/>
      <c r="S146" s="58"/>
      <c r="T146" s="82"/>
      <c r="U146" s="82"/>
      <c r="V146" s="58"/>
      <c r="W146" s="58"/>
      <c r="X146" s="105"/>
      <c r="Y146" s="105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</row>
    <row r="147" ht="14.25" spans="1:48">
      <c r="A147" s="20"/>
      <c r="B147" s="20"/>
      <c r="C147" s="58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8"/>
      <c r="R147" s="58"/>
      <c r="S147" s="58"/>
      <c r="T147" s="82"/>
      <c r="U147" s="82"/>
      <c r="V147" s="58"/>
      <c r="W147" s="58"/>
      <c r="X147" s="105"/>
      <c r="Y147" s="105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</row>
    <row r="148" ht="14.25" spans="1:48">
      <c r="A148" s="20"/>
      <c r="B148" s="20"/>
      <c r="C148" s="58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8"/>
      <c r="R148" s="58"/>
      <c r="S148" s="58"/>
      <c r="T148" s="82"/>
      <c r="U148" s="82"/>
      <c r="V148" s="58"/>
      <c r="W148" s="58"/>
      <c r="X148" s="105"/>
      <c r="Y148" s="105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</row>
    <row r="149" ht="14.25" spans="1:48">
      <c r="A149" s="20"/>
      <c r="B149" s="20"/>
      <c r="C149" s="58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8"/>
      <c r="R149" s="58"/>
      <c r="S149" s="58"/>
      <c r="T149" s="82"/>
      <c r="U149" s="82"/>
      <c r="V149" s="58"/>
      <c r="W149" s="58"/>
      <c r="X149" s="105"/>
      <c r="Y149" s="105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</row>
    <row r="150" ht="14.25" spans="1:48">
      <c r="A150" s="20"/>
      <c r="B150" s="20"/>
      <c r="C150" s="58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8"/>
      <c r="R150" s="58"/>
      <c r="S150" s="58"/>
      <c r="T150" s="82"/>
      <c r="U150" s="82"/>
      <c r="V150" s="58"/>
      <c r="W150" s="58"/>
      <c r="X150" s="105"/>
      <c r="Y150" s="105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</row>
    <row r="151" ht="14.25" spans="1:48">
      <c r="A151" s="20"/>
      <c r="B151" s="20"/>
      <c r="C151" s="58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8"/>
      <c r="R151" s="58"/>
      <c r="S151" s="58"/>
      <c r="T151" s="82"/>
      <c r="U151" s="82"/>
      <c r="V151" s="58"/>
      <c r="W151" s="58"/>
      <c r="X151" s="105"/>
      <c r="Y151" s="105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</row>
    <row r="152" ht="14.25" spans="1:48">
      <c r="A152" s="20"/>
      <c r="B152" s="20"/>
      <c r="C152" s="58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8"/>
      <c r="R152" s="58"/>
      <c r="S152" s="58"/>
      <c r="T152" s="82"/>
      <c r="U152" s="82"/>
      <c r="V152" s="58"/>
      <c r="W152" s="58"/>
      <c r="X152" s="105"/>
      <c r="Y152" s="105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</row>
    <row r="153" ht="14.25" spans="1:48">
      <c r="A153" s="20"/>
      <c r="B153" s="20"/>
      <c r="C153" s="58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8"/>
      <c r="R153" s="58"/>
      <c r="S153" s="58"/>
      <c r="T153" s="82"/>
      <c r="U153" s="82"/>
      <c r="V153" s="58"/>
      <c r="W153" s="58"/>
      <c r="X153" s="105"/>
      <c r="Y153" s="105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</row>
    <row r="154" ht="14.25" spans="1:48">
      <c r="A154" s="20"/>
      <c r="B154" s="20"/>
      <c r="C154" s="58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8"/>
      <c r="R154" s="58"/>
      <c r="S154" s="58"/>
      <c r="T154" s="82"/>
      <c r="U154" s="82"/>
      <c r="V154" s="58"/>
      <c r="W154" s="58"/>
      <c r="X154" s="105"/>
      <c r="Y154" s="105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</row>
    <row r="155" ht="14.25" spans="1:48">
      <c r="A155" s="20"/>
      <c r="B155" s="20"/>
      <c r="C155" s="58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8"/>
      <c r="R155" s="58"/>
      <c r="S155" s="58"/>
      <c r="T155" s="82"/>
      <c r="U155" s="82"/>
      <c r="V155" s="58"/>
      <c r="W155" s="58"/>
      <c r="X155" s="105"/>
      <c r="Y155" s="105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</row>
    <row r="156" ht="14.25" spans="1:48">
      <c r="A156" s="20"/>
      <c r="B156" s="20"/>
      <c r="C156" s="58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8"/>
      <c r="R156" s="58"/>
      <c r="S156" s="58"/>
      <c r="T156" s="82"/>
      <c r="U156" s="82"/>
      <c r="V156" s="58"/>
      <c r="W156" s="58"/>
      <c r="X156" s="105"/>
      <c r="Y156" s="105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</row>
    <row r="157" ht="14.25" spans="1:48">
      <c r="A157" s="20"/>
      <c r="B157" s="20"/>
      <c r="C157" s="58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8"/>
      <c r="R157" s="58"/>
      <c r="S157" s="58"/>
      <c r="T157" s="82"/>
      <c r="U157" s="82"/>
      <c r="V157" s="58"/>
      <c r="W157" s="58"/>
      <c r="X157" s="105"/>
      <c r="Y157" s="105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</row>
    <row r="158" ht="14.25" spans="1:48">
      <c r="A158" s="20"/>
      <c r="B158" s="20"/>
      <c r="C158" s="58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8"/>
      <c r="R158" s="58"/>
      <c r="S158" s="58"/>
      <c r="T158" s="82"/>
      <c r="U158" s="82"/>
      <c r="V158" s="58"/>
      <c r="W158" s="58"/>
      <c r="X158" s="105"/>
      <c r="Y158" s="105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</row>
    <row r="159" ht="14.25" spans="1:48">
      <c r="A159" s="20"/>
      <c r="B159" s="20"/>
      <c r="C159" s="58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8"/>
      <c r="R159" s="58"/>
      <c r="S159" s="58"/>
      <c r="T159" s="82"/>
      <c r="U159" s="82"/>
      <c r="V159" s="58"/>
      <c r="W159" s="58"/>
      <c r="X159" s="105"/>
      <c r="Y159" s="105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</row>
    <row r="160" ht="14.25" spans="1:48">
      <c r="A160" s="20"/>
      <c r="B160" s="20"/>
      <c r="C160" s="58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8"/>
      <c r="R160" s="58"/>
      <c r="S160" s="58"/>
      <c r="T160" s="82"/>
      <c r="U160" s="82"/>
      <c r="V160" s="58"/>
      <c r="W160" s="58"/>
      <c r="X160" s="105"/>
      <c r="Y160" s="105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</row>
    <row r="161" ht="14.25" spans="1:48">
      <c r="A161" s="20"/>
      <c r="B161" s="20"/>
      <c r="C161" s="58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8"/>
      <c r="R161" s="58"/>
      <c r="S161" s="58"/>
      <c r="T161" s="82"/>
      <c r="U161" s="82"/>
      <c r="V161" s="58"/>
      <c r="W161" s="58"/>
      <c r="X161" s="105"/>
      <c r="Y161" s="105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</row>
    <row r="162" ht="14.25" spans="1:48">
      <c r="A162" s="20"/>
      <c r="B162" s="20"/>
      <c r="C162" s="58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8"/>
      <c r="R162" s="58"/>
      <c r="S162" s="58"/>
      <c r="T162" s="82"/>
      <c r="U162" s="82"/>
      <c r="V162" s="58"/>
      <c r="W162" s="58"/>
      <c r="X162" s="105"/>
      <c r="Y162" s="105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</row>
    <row r="163" ht="14.25" spans="1:48">
      <c r="A163" s="20"/>
      <c r="B163" s="20"/>
      <c r="C163" s="58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8"/>
      <c r="R163" s="58"/>
      <c r="S163" s="58"/>
      <c r="T163" s="82"/>
      <c r="U163" s="82"/>
      <c r="V163" s="58"/>
      <c r="W163" s="58"/>
      <c r="X163" s="105"/>
      <c r="Y163" s="105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</row>
    <row r="164" ht="14.25" spans="1:48">
      <c r="A164" s="20"/>
      <c r="B164" s="20"/>
      <c r="C164" s="58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8"/>
      <c r="R164" s="58"/>
      <c r="S164" s="58"/>
      <c r="T164" s="82"/>
      <c r="U164" s="82"/>
      <c r="V164" s="58"/>
      <c r="W164" s="58"/>
      <c r="X164" s="105"/>
      <c r="Y164" s="105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</row>
    <row r="165" ht="14.25" spans="1:48">
      <c r="A165" s="20"/>
      <c r="B165" s="20"/>
      <c r="C165" s="58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8"/>
      <c r="R165" s="58"/>
      <c r="S165" s="58"/>
      <c r="T165" s="82"/>
      <c r="U165" s="82"/>
      <c r="V165" s="58"/>
      <c r="W165" s="58"/>
      <c r="X165" s="105"/>
      <c r="Y165" s="105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</row>
    <row r="166" ht="14.25" spans="1:48">
      <c r="A166" s="20"/>
      <c r="B166" s="20"/>
      <c r="C166" s="58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8"/>
      <c r="R166" s="58"/>
      <c r="S166" s="58"/>
      <c r="T166" s="82"/>
      <c r="U166" s="82"/>
      <c r="V166" s="58"/>
      <c r="W166" s="58"/>
      <c r="X166" s="105"/>
      <c r="Y166" s="105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</row>
    <row r="167" ht="14.25" spans="1:48">
      <c r="A167" s="20"/>
      <c r="B167" s="20"/>
      <c r="C167" s="58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8"/>
      <c r="R167" s="58"/>
      <c r="S167" s="58"/>
      <c r="T167" s="82"/>
      <c r="U167" s="82"/>
      <c r="V167" s="58"/>
      <c r="W167" s="58"/>
      <c r="X167" s="105"/>
      <c r="Y167" s="105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</row>
    <row r="168" ht="14.25" spans="1:48">
      <c r="A168" s="20"/>
      <c r="B168" s="20"/>
      <c r="C168" s="58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8"/>
      <c r="R168" s="58"/>
      <c r="S168" s="58"/>
      <c r="T168" s="82"/>
      <c r="U168" s="82"/>
      <c r="V168" s="58"/>
      <c r="W168" s="58"/>
      <c r="X168" s="105"/>
      <c r="Y168" s="105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</row>
    <row r="169" ht="14.25" spans="1:48">
      <c r="A169" s="20"/>
      <c r="B169" s="20"/>
      <c r="C169" s="58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8"/>
      <c r="R169" s="58"/>
      <c r="S169" s="58"/>
      <c r="T169" s="82"/>
      <c r="U169" s="82"/>
      <c r="V169" s="58"/>
      <c r="W169" s="58"/>
      <c r="X169" s="105"/>
      <c r="Y169" s="105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</row>
    <row r="170" ht="14.25" spans="1:48">
      <c r="A170" s="20"/>
      <c r="B170" s="20"/>
      <c r="C170" s="58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8"/>
      <c r="R170" s="58"/>
      <c r="S170" s="58"/>
      <c r="T170" s="82"/>
      <c r="U170" s="82"/>
      <c r="V170" s="58"/>
      <c r="W170" s="58"/>
      <c r="X170" s="105"/>
      <c r="Y170" s="105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</row>
    <row r="171" ht="14.25" spans="1:48">
      <c r="A171" s="20"/>
      <c r="B171" s="20"/>
      <c r="C171" s="58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8"/>
      <c r="R171" s="58"/>
      <c r="S171" s="58"/>
      <c r="T171" s="82"/>
      <c r="U171" s="82"/>
      <c r="V171" s="58"/>
      <c r="W171" s="58"/>
      <c r="X171" s="105"/>
      <c r="Y171" s="105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</row>
    <row r="172" ht="14.25" spans="1:48">
      <c r="A172" s="20"/>
      <c r="B172" s="20"/>
      <c r="C172" s="58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8"/>
      <c r="R172" s="58"/>
      <c r="S172" s="58"/>
      <c r="T172" s="82"/>
      <c r="U172" s="82"/>
      <c r="V172" s="58"/>
      <c r="W172" s="58"/>
      <c r="X172" s="105"/>
      <c r="Y172" s="105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</row>
    <row r="173" ht="14.25" spans="1:48">
      <c r="A173" s="20"/>
      <c r="B173" s="20"/>
      <c r="C173" s="58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8"/>
      <c r="R173" s="58"/>
      <c r="S173" s="58"/>
      <c r="T173" s="82"/>
      <c r="U173" s="82"/>
      <c r="V173" s="58"/>
      <c r="W173" s="58"/>
      <c r="X173" s="105"/>
      <c r="Y173" s="105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</row>
    <row r="174" ht="14.25" spans="1:48">
      <c r="A174" s="20"/>
      <c r="B174" s="20"/>
      <c r="C174" s="58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8"/>
      <c r="R174" s="58"/>
      <c r="S174" s="58"/>
      <c r="T174" s="82"/>
      <c r="U174" s="82"/>
      <c r="V174" s="58"/>
      <c r="W174" s="58"/>
      <c r="X174" s="105"/>
      <c r="Y174" s="105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</row>
    <row r="175" ht="14.25" spans="1:48">
      <c r="A175" s="20"/>
      <c r="B175" s="20"/>
      <c r="C175" s="58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8"/>
      <c r="R175" s="58"/>
      <c r="S175" s="58"/>
      <c r="T175" s="82"/>
      <c r="U175" s="82"/>
      <c r="V175" s="58"/>
      <c r="W175" s="58"/>
      <c r="X175" s="105"/>
      <c r="Y175" s="105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</row>
    <row r="176" ht="14.25" spans="1:48">
      <c r="A176" s="20"/>
      <c r="B176" s="20"/>
      <c r="C176" s="58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8"/>
      <c r="R176" s="58"/>
      <c r="S176" s="58"/>
      <c r="T176" s="82"/>
      <c r="U176" s="82"/>
      <c r="V176" s="58"/>
      <c r="W176" s="58"/>
      <c r="X176" s="105"/>
      <c r="Y176" s="105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</row>
    <row r="177" ht="14.25" spans="1:48">
      <c r="A177" s="20"/>
      <c r="B177" s="20"/>
      <c r="C177" s="58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8"/>
      <c r="R177" s="58"/>
      <c r="S177" s="58"/>
      <c r="T177" s="82"/>
      <c r="U177" s="82"/>
      <c r="V177" s="58"/>
      <c r="W177" s="58"/>
      <c r="X177" s="105"/>
      <c r="Y177" s="105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</row>
    <row r="178" ht="14.25" spans="1:48">
      <c r="A178" s="20"/>
      <c r="B178" s="20"/>
      <c r="C178" s="58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8"/>
      <c r="R178" s="58"/>
      <c r="S178" s="58"/>
      <c r="T178" s="82"/>
      <c r="U178" s="82"/>
      <c r="V178" s="58"/>
      <c r="W178" s="58"/>
      <c r="X178" s="105"/>
      <c r="Y178" s="105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</row>
    <row r="179" ht="14.25" spans="1:48">
      <c r="A179" s="20"/>
      <c r="B179" s="20"/>
      <c r="C179" s="58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8"/>
      <c r="R179" s="58"/>
      <c r="S179" s="58"/>
      <c r="T179" s="82"/>
      <c r="U179" s="82"/>
      <c r="V179" s="58"/>
      <c r="W179" s="58"/>
      <c r="X179" s="105"/>
      <c r="Y179" s="105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</row>
    <row r="180" ht="14.25" spans="1:48">
      <c r="A180" s="20"/>
      <c r="B180" s="20"/>
      <c r="C180" s="58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8"/>
      <c r="R180" s="58"/>
      <c r="S180" s="58"/>
      <c r="T180" s="82"/>
      <c r="U180" s="82"/>
      <c r="V180" s="58"/>
      <c r="W180" s="58"/>
      <c r="X180" s="105"/>
      <c r="Y180" s="105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</row>
    <row r="181" ht="14.25" spans="1:48">
      <c r="A181" s="20"/>
      <c r="B181" s="20"/>
      <c r="C181" s="58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8"/>
      <c r="R181" s="58"/>
      <c r="S181" s="58"/>
      <c r="T181" s="82"/>
      <c r="U181" s="82"/>
      <c r="V181" s="58"/>
      <c r="W181" s="58"/>
      <c r="X181" s="105"/>
      <c r="Y181" s="105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</row>
    <row r="182" ht="14.25" spans="1:48">
      <c r="A182" s="20"/>
      <c r="B182" s="20"/>
      <c r="C182" s="58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8"/>
      <c r="R182" s="58"/>
      <c r="S182" s="58"/>
      <c r="T182" s="82"/>
      <c r="U182" s="82"/>
      <c r="V182" s="58"/>
      <c r="W182" s="58"/>
      <c r="X182" s="105"/>
      <c r="Y182" s="105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</row>
    <row r="183" ht="14.25" spans="1:48">
      <c r="A183" s="20"/>
      <c r="B183" s="20"/>
      <c r="C183" s="58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8"/>
      <c r="R183" s="58"/>
      <c r="S183" s="58"/>
      <c r="T183" s="82"/>
      <c r="U183" s="82"/>
      <c r="V183" s="58"/>
      <c r="W183" s="58"/>
      <c r="X183" s="105"/>
      <c r="Y183" s="105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</row>
    <row r="184" ht="14.25" spans="1:48">
      <c r="A184" s="20"/>
      <c r="B184" s="20"/>
      <c r="C184" s="58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8"/>
      <c r="R184" s="58"/>
      <c r="S184" s="58"/>
      <c r="T184" s="82"/>
      <c r="U184" s="82"/>
      <c r="V184" s="58"/>
      <c r="W184" s="58"/>
      <c r="X184" s="105"/>
      <c r="Y184" s="105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</row>
    <row r="185" ht="14.25" spans="1:48">
      <c r="A185" s="20"/>
      <c r="B185" s="20"/>
      <c r="C185" s="58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8"/>
      <c r="R185" s="58"/>
      <c r="S185" s="58"/>
      <c r="T185" s="82"/>
      <c r="U185" s="82"/>
      <c r="V185" s="58"/>
      <c r="W185" s="58"/>
      <c r="X185" s="105"/>
      <c r="Y185" s="105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</row>
    <row r="186" ht="14.25" spans="1:48">
      <c r="A186" s="20"/>
      <c r="B186" s="20"/>
      <c r="C186" s="58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8"/>
      <c r="R186" s="58"/>
      <c r="S186" s="58"/>
      <c r="T186" s="82"/>
      <c r="U186" s="82"/>
      <c r="V186" s="58"/>
      <c r="W186" s="58"/>
      <c r="X186" s="105"/>
      <c r="Y186" s="105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</row>
    <row r="187" ht="14.25" spans="1:48">
      <c r="A187" s="20"/>
      <c r="B187" s="20"/>
      <c r="C187" s="58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8"/>
      <c r="R187" s="58"/>
      <c r="S187" s="58"/>
      <c r="T187" s="82"/>
      <c r="U187" s="82"/>
      <c r="V187" s="58"/>
      <c r="W187" s="58"/>
      <c r="X187" s="105"/>
      <c r="Y187" s="105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</row>
    <row r="188" ht="14.25" spans="1:48">
      <c r="A188" s="20"/>
      <c r="B188" s="20"/>
      <c r="C188" s="58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8"/>
      <c r="R188" s="58"/>
      <c r="S188" s="58"/>
      <c r="T188" s="82"/>
      <c r="U188" s="82"/>
      <c r="V188" s="58"/>
      <c r="W188" s="58"/>
      <c r="X188" s="105"/>
      <c r="Y188" s="105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</row>
    <row r="189" ht="14.25" spans="1:48">
      <c r="A189" s="20"/>
      <c r="B189" s="20"/>
      <c r="C189" s="58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8"/>
      <c r="R189" s="58"/>
      <c r="S189" s="58"/>
      <c r="T189" s="82"/>
      <c r="U189" s="82"/>
      <c r="V189" s="58"/>
      <c r="W189" s="58"/>
      <c r="X189" s="105"/>
      <c r="Y189" s="105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</row>
    <row r="190" ht="14.25" spans="1:48">
      <c r="A190" s="20"/>
      <c r="B190" s="20"/>
      <c r="C190" s="58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8"/>
      <c r="R190" s="58"/>
      <c r="S190" s="58"/>
      <c r="T190" s="82"/>
      <c r="U190" s="82"/>
      <c r="V190" s="58"/>
      <c r="W190" s="58"/>
      <c r="X190" s="105"/>
      <c r="Y190" s="105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</row>
    <row r="191" ht="14.25" spans="1:48">
      <c r="A191" s="20"/>
      <c r="B191" s="20"/>
      <c r="C191" s="58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8"/>
      <c r="R191" s="58"/>
      <c r="S191" s="58"/>
      <c r="T191" s="82"/>
      <c r="U191" s="82"/>
      <c r="V191" s="58"/>
      <c r="W191" s="58"/>
      <c r="X191" s="105"/>
      <c r="Y191" s="105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</row>
    <row r="192" ht="14.25" spans="1:48">
      <c r="A192" s="20"/>
      <c r="B192" s="20"/>
      <c r="C192" s="58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8"/>
      <c r="R192" s="58"/>
      <c r="S192" s="58"/>
      <c r="T192" s="82"/>
      <c r="U192" s="82"/>
      <c r="V192" s="58"/>
      <c r="W192" s="58"/>
      <c r="X192" s="105"/>
      <c r="Y192" s="105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</row>
    <row r="193" ht="14.25" spans="1:48">
      <c r="A193" s="20"/>
      <c r="B193" s="20"/>
      <c r="C193" s="58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8"/>
      <c r="R193" s="58"/>
      <c r="S193" s="58"/>
      <c r="T193" s="82"/>
      <c r="U193" s="82"/>
      <c r="V193" s="58"/>
      <c r="W193" s="58"/>
      <c r="X193" s="105"/>
      <c r="Y193" s="105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</row>
    <row r="194" ht="14.25" spans="1:48">
      <c r="A194" s="20"/>
      <c r="B194" s="20"/>
      <c r="C194" s="58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8"/>
      <c r="R194" s="58"/>
      <c r="S194" s="58"/>
      <c r="T194" s="82"/>
      <c r="U194" s="82"/>
      <c r="V194" s="58"/>
      <c r="W194" s="58"/>
      <c r="X194" s="105"/>
      <c r="Y194" s="105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</row>
    <row r="195" ht="14.25" spans="1:48">
      <c r="A195" s="20"/>
      <c r="B195" s="20"/>
      <c r="C195" s="58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8"/>
      <c r="R195" s="58"/>
      <c r="S195" s="58"/>
      <c r="T195" s="82"/>
      <c r="U195" s="82"/>
      <c r="V195" s="58"/>
      <c r="W195" s="58"/>
      <c r="X195" s="105"/>
      <c r="Y195" s="105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</row>
    <row r="196" ht="14.25" spans="1:48">
      <c r="A196" s="20"/>
      <c r="B196" s="20"/>
      <c r="C196" s="58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8"/>
      <c r="R196" s="58"/>
      <c r="S196" s="58"/>
      <c r="T196" s="82"/>
      <c r="U196" s="82"/>
      <c r="V196" s="58"/>
      <c r="W196" s="58"/>
      <c r="X196" s="105"/>
      <c r="Y196" s="105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</row>
    <row r="197" ht="14.25" spans="1:48">
      <c r="A197" s="20"/>
      <c r="B197" s="20"/>
      <c r="C197" s="58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8"/>
      <c r="R197" s="58"/>
      <c r="S197" s="58"/>
      <c r="T197" s="82"/>
      <c r="U197" s="82"/>
      <c r="V197" s="58"/>
      <c r="W197" s="58"/>
      <c r="X197" s="105"/>
      <c r="Y197" s="105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</row>
    <row r="198" ht="14.25" spans="1:48">
      <c r="A198" s="20"/>
      <c r="B198" s="20"/>
      <c r="C198" s="58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8"/>
      <c r="R198" s="58"/>
      <c r="S198" s="58"/>
      <c r="T198" s="82"/>
      <c r="U198" s="82"/>
      <c r="V198" s="58"/>
      <c r="W198" s="58"/>
      <c r="X198" s="105"/>
      <c r="Y198" s="105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</row>
    <row r="199" ht="14.25" spans="1:48">
      <c r="A199" s="20"/>
      <c r="B199" s="20"/>
      <c r="C199" s="58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8"/>
      <c r="R199" s="58"/>
      <c r="S199" s="58"/>
      <c r="T199" s="82"/>
      <c r="U199" s="82"/>
      <c r="V199" s="58"/>
      <c r="W199" s="58"/>
      <c r="X199" s="105"/>
      <c r="Y199" s="105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</row>
    <row r="200" ht="14.25" spans="1:48">
      <c r="A200" s="20"/>
      <c r="B200" s="20"/>
      <c r="C200" s="58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8"/>
      <c r="R200" s="58"/>
      <c r="S200" s="58"/>
      <c r="T200" s="82"/>
      <c r="U200" s="82"/>
      <c r="V200" s="58"/>
      <c r="W200" s="58"/>
      <c r="X200" s="105"/>
      <c r="Y200" s="105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</row>
    <row r="201" ht="14.25" spans="1:48">
      <c r="A201" s="20"/>
      <c r="B201" s="20"/>
      <c r="C201" s="58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8"/>
      <c r="R201" s="58"/>
      <c r="S201" s="58"/>
      <c r="T201" s="82"/>
      <c r="U201" s="82"/>
      <c r="V201" s="58"/>
      <c r="W201" s="58"/>
      <c r="X201" s="105"/>
      <c r="Y201" s="105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</row>
    <row r="202" ht="14.25" spans="1:48">
      <c r="A202" s="20"/>
      <c r="B202" s="20"/>
      <c r="C202" s="58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8"/>
      <c r="R202" s="58"/>
      <c r="S202" s="58"/>
      <c r="T202" s="82"/>
      <c r="U202" s="82"/>
      <c r="V202" s="58"/>
      <c r="W202" s="58"/>
      <c r="X202" s="105"/>
      <c r="Y202" s="105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</row>
    <row r="203" ht="14.25" spans="1:48">
      <c r="A203" s="20"/>
      <c r="B203" s="20"/>
      <c r="C203" s="58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8"/>
      <c r="R203" s="58"/>
      <c r="S203" s="58"/>
      <c r="T203" s="82"/>
      <c r="U203" s="82"/>
      <c r="V203" s="58"/>
      <c r="W203" s="58"/>
      <c r="X203" s="105"/>
      <c r="Y203" s="105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</row>
    <row r="204" ht="14.25" spans="1:48">
      <c r="A204" s="20"/>
      <c r="B204" s="20"/>
      <c r="C204" s="58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8"/>
      <c r="R204" s="58"/>
      <c r="S204" s="58"/>
      <c r="T204" s="82"/>
      <c r="U204" s="82"/>
      <c r="V204" s="58"/>
      <c r="W204" s="58"/>
      <c r="X204" s="105"/>
      <c r="Y204" s="105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</row>
    <row r="205" ht="14.25" spans="1:48">
      <c r="A205" s="20"/>
      <c r="B205" s="20"/>
      <c r="C205" s="58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8"/>
      <c r="R205" s="58"/>
      <c r="S205" s="58"/>
      <c r="T205" s="82"/>
      <c r="U205" s="82"/>
      <c r="V205" s="58"/>
      <c r="W205" s="58"/>
      <c r="X205" s="105"/>
      <c r="Y205" s="105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</row>
    <row r="206" ht="14.25" spans="1:48">
      <c r="A206" s="20"/>
      <c r="B206" s="20"/>
      <c r="C206" s="58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8"/>
      <c r="R206" s="58"/>
      <c r="S206" s="58"/>
      <c r="T206" s="82"/>
      <c r="U206" s="82"/>
      <c r="V206" s="58"/>
      <c r="W206" s="58"/>
      <c r="X206" s="105"/>
      <c r="Y206" s="105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</row>
    <row r="207" ht="14.25" spans="1:48">
      <c r="A207" s="20"/>
      <c r="B207" s="20"/>
      <c r="C207" s="58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8"/>
      <c r="R207" s="58"/>
      <c r="S207" s="58"/>
      <c r="T207" s="82"/>
      <c r="U207" s="82"/>
      <c r="V207" s="58"/>
      <c r="W207" s="58"/>
      <c r="X207" s="105"/>
      <c r="Y207" s="105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</row>
    <row r="208" ht="14.25" spans="1:48">
      <c r="A208" s="20"/>
      <c r="B208" s="20"/>
      <c r="C208" s="58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8"/>
      <c r="R208" s="58"/>
      <c r="S208" s="58"/>
      <c r="T208" s="82"/>
      <c r="U208" s="82"/>
      <c r="V208" s="58"/>
      <c r="W208" s="58"/>
      <c r="X208" s="105"/>
      <c r="Y208" s="105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</row>
    <row r="209" ht="14.25" spans="1:48">
      <c r="A209" s="20"/>
      <c r="B209" s="20"/>
      <c r="C209" s="58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8"/>
      <c r="R209" s="58"/>
      <c r="S209" s="58"/>
      <c r="T209" s="82"/>
      <c r="U209" s="82"/>
      <c r="V209" s="58"/>
      <c r="W209" s="58"/>
      <c r="X209" s="105"/>
      <c r="Y209" s="105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</row>
    <row r="210" ht="14.25" spans="1:48">
      <c r="A210" s="20"/>
      <c r="B210" s="20"/>
      <c r="C210" s="58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8"/>
      <c r="R210" s="58"/>
      <c r="S210" s="58"/>
      <c r="T210" s="82"/>
      <c r="U210" s="82"/>
      <c r="V210" s="58"/>
      <c r="W210" s="58"/>
      <c r="X210" s="105"/>
      <c r="Y210" s="105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</row>
    <row r="211" ht="14.25" spans="1:48">
      <c r="A211" s="20"/>
      <c r="B211" s="20"/>
      <c r="C211" s="58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8"/>
      <c r="R211" s="58"/>
      <c r="S211" s="58"/>
      <c r="T211" s="82"/>
      <c r="U211" s="82"/>
      <c r="V211" s="58"/>
      <c r="W211" s="58"/>
      <c r="X211" s="105"/>
      <c r="Y211" s="105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</row>
    <row r="212" ht="14.25" spans="1:48">
      <c r="A212" s="20"/>
      <c r="B212" s="20"/>
      <c r="C212" s="58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8"/>
      <c r="R212" s="58"/>
      <c r="S212" s="58"/>
      <c r="T212" s="82"/>
      <c r="U212" s="82"/>
      <c r="V212" s="58"/>
      <c r="W212" s="58"/>
      <c r="X212" s="105"/>
      <c r="Y212" s="105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</row>
    <row r="213" ht="14.25" spans="1:48">
      <c r="A213" s="20"/>
      <c r="B213" s="20"/>
      <c r="C213" s="58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8"/>
      <c r="R213" s="58"/>
      <c r="S213" s="58"/>
      <c r="T213" s="82"/>
      <c r="U213" s="82"/>
      <c r="V213" s="58"/>
      <c r="W213" s="58"/>
      <c r="X213" s="105"/>
      <c r="Y213" s="105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</row>
    <row r="214" ht="14.25" spans="1:48">
      <c r="A214" s="20"/>
      <c r="B214" s="20"/>
      <c r="C214" s="58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8"/>
      <c r="R214" s="58"/>
      <c r="S214" s="58"/>
      <c r="T214" s="82"/>
      <c r="U214" s="82"/>
      <c r="V214" s="58"/>
      <c r="W214" s="58"/>
      <c r="X214" s="105"/>
      <c r="Y214" s="105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</row>
    <row r="215" ht="14.25" spans="1:48">
      <c r="A215" s="20"/>
      <c r="B215" s="20"/>
      <c r="C215" s="58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8"/>
      <c r="R215" s="58"/>
      <c r="S215" s="58"/>
      <c r="T215" s="82"/>
      <c r="U215" s="82"/>
      <c r="V215" s="58"/>
      <c r="W215" s="58"/>
      <c r="X215" s="105"/>
      <c r="Y215" s="105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</row>
    <row r="216" ht="14.25" spans="1:48">
      <c r="A216" s="20"/>
      <c r="B216" s="20"/>
      <c r="C216" s="58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8"/>
      <c r="R216" s="58"/>
      <c r="S216" s="58"/>
      <c r="T216" s="82"/>
      <c r="U216" s="82"/>
      <c r="V216" s="58"/>
      <c r="W216" s="58"/>
      <c r="X216" s="105"/>
      <c r="Y216" s="105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</row>
    <row r="217" ht="14.25" spans="1:48">
      <c r="A217" s="20"/>
      <c r="B217" s="20"/>
      <c r="C217" s="58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8"/>
      <c r="R217" s="58"/>
      <c r="S217" s="58"/>
      <c r="T217" s="82"/>
      <c r="U217" s="82"/>
      <c r="V217" s="58"/>
      <c r="W217" s="58"/>
      <c r="X217" s="105"/>
      <c r="Y217" s="105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</row>
    <row r="218" ht="14.25" spans="1:48">
      <c r="A218" s="20"/>
      <c r="B218" s="20"/>
      <c r="C218" s="58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8"/>
      <c r="R218" s="58"/>
      <c r="S218" s="58"/>
      <c r="T218" s="82"/>
      <c r="U218" s="82"/>
      <c r="V218" s="58"/>
      <c r="W218" s="58"/>
      <c r="X218" s="105"/>
      <c r="Y218" s="105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</row>
    <row r="219" ht="14.25" spans="1:48">
      <c r="A219" s="20"/>
      <c r="B219" s="20"/>
      <c r="C219" s="58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8"/>
      <c r="R219" s="58"/>
      <c r="S219" s="58"/>
      <c r="T219" s="82"/>
      <c r="U219" s="82"/>
      <c r="V219" s="58"/>
      <c r="W219" s="58"/>
      <c r="X219" s="105"/>
      <c r="Y219" s="105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</row>
    <row r="220" ht="14.25" spans="1:48">
      <c r="A220" s="20"/>
      <c r="B220" s="20"/>
      <c r="C220" s="58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8"/>
      <c r="R220" s="58"/>
      <c r="S220" s="58"/>
      <c r="T220" s="82"/>
      <c r="U220" s="82"/>
      <c r="V220" s="58"/>
      <c r="W220" s="58"/>
      <c r="X220" s="105"/>
      <c r="Y220" s="105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</row>
    <row r="221" ht="14.25" spans="1:48">
      <c r="A221" s="20"/>
      <c r="B221" s="20"/>
      <c r="C221" s="58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8"/>
      <c r="R221" s="58"/>
      <c r="S221" s="58"/>
      <c r="T221" s="82"/>
      <c r="U221" s="82"/>
      <c r="V221" s="58"/>
      <c r="W221" s="58"/>
      <c r="X221" s="105"/>
      <c r="Y221" s="105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</row>
    <row r="222" ht="14.25" spans="1:48">
      <c r="A222" s="20"/>
      <c r="B222" s="20"/>
      <c r="C222" s="58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8"/>
      <c r="R222" s="58"/>
      <c r="S222" s="58"/>
      <c r="T222" s="82"/>
      <c r="U222" s="82"/>
      <c r="V222" s="58"/>
      <c r="W222" s="58"/>
      <c r="X222" s="105"/>
      <c r="Y222" s="105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</row>
    <row r="223" ht="14.25" spans="1:48">
      <c r="A223" s="20"/>
      <c r="B223" s="20"/>
      <c r="C223" s="58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8"/>
      <c r="R223" s="58"/>
      <c r="S223" s="58"/>
      <c r="T223" s="82"/>
      <c r="U223" s="82"/>
      <c r="V223" s="58"/>
      <c r="W223" s="58"/>
      <c r="X223" s="105"/>
      <c r="Y223" s="105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</row>
    <row r="224" ht="14.25" spans="1:48">
      <c r="A224" s="20"/>
      <c r="B224" s="20"/>
      <c r="C224" s="58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8"/>
      <c r="R224" s="58"/>
      <c r="S224" s="58"/>
      <c r="T224" s="82"/>
      <c r="U224" s="82"/>
      <c r="V224" s="58"/>
      <c r="W224" s="58"/>
      <c r="X224" s="105"/>
      <c r="Y224" s="105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</row>
    <row r="225" ht="14.25" spans="1:48">
      <c r="A225" s="20"/>
      <c r="B225" s="20"/>
      <c r="C225" s="58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8"/>
      <c r="R225" s="58"/>
      <c r="S225" s="58"/>
      <c r="T225" s="82"/>
      <c r="U225" s="82"/>
      <c r="V225" s="58"/>
      <c r="W225" s="58"/>
      <c r="X225" s="105"/>
      <c r="Y225" s="105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</row>
    <row r="226" ht="14.25" spans="1:48">
      <c r="A226" s="20"/>
      <c r="B226" s="20"/>
      <c r="C226" s="58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8"/>
      <c r="R226" s="58"/>
      <c r="S226" s="58"/>
      <c r="T226" s="82"/>
      <c r="U226" s="82"/>
      <c r="V226" s="58"/>
      <c r="W226" s="58"/>
      <c r="X226" s="105"/>
      <c r="Y226" s="105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</row>
    <row r="227" ht="14.25" spans="1:48">
      <c r="A227" s="20"/>
      <c r="B227" s="20"/>
      <c r="C227" s="58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8"/>
      <c r="R227" s="58"/>
      <c r="S227" s="58"/>
      <c r="T227" s="82"/>
      <c r="U227" s="82"/>
      <c r="V227" s="58"/>
      <c r="W227" s="58"/>
      <c r="X227" s="105"/>
      <c r="Y227" s="105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</row>
    <row r="228" ht="14.25" spans="1:48">
      <c r="A228" s="20"/>
      <c r="B228" s="20"/>
      <c r="C228" s="58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8"/>
      <c r="R228" s="58"/>
      <c r="S228" s="58"/>
      <c r="T228" s="82"/>
      <c r="U228" s="82"/>
      <c r="V228" s="58"/>
      <c r="W228" s="58"/>
      <c r="X228" s="105"/>
      <c r="Y228" s="105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</row>
    <row r="229" ht="14.25" spans="1:48">
      <c r="A229" s="20"/>
      <c r="B229" s="20"/>
      <c r="C229" s="58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8"/>
      <c r="R229" s="58"/>
      <c r="S229" s="58"/>
      <c r="T229" s="82"/>
      <c r="U229" s="82"/>
      <c r="V229" s="58"/>
      <c r="W229" s="58"/>
      <c r="X229" s="105"/>
      <c r="Y229" s="105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</row>
    <row r="230" ht="14.25" spans="1:48">
      <c r="A230" s="20"/>
      <c r="B230" s="20"/>
      <c r="C230" s="58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8"/>
      <c r="R230" s="58"/>
      <c r="S230" s="58"/>
      <c r="T230" s="82"/>
      <c r="U230" s="82"/>
      <c r="V230" s="58"/>
      <c r="W230" s="58"/>
      <c r="X230" s="105"/>
      <c r="Y230" s="105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</row>
    <row r="231" ht="14.25" spans="1:48">
      <c r="A231" s="20"/>
      <c r="B231" s="20"/>
      <c r="C231" s="58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8"/>
      <c r="R231" s="58"/>
      <c r="S231" s="58"/>
      <c r="T231" s="82"/>
      <c r="U231" s="82"/>
      <c r="V231" s="58"/>
      <c r="W231" s="58"/>
      <c r="X231" s="105"/>
      <c r="Y231" s="105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</row>
    <row r="232" ht="14.25" spans="1:48">
      <c r="A232" s="20"/>
      <c r="B232" s="20"/>
      <c r="C232" s="58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8"/>
      <c r="R232" s="58"/>
      <c r="S232" s="58"/>
      <c r="T232" s="82"/>
      <c r="U232" s="82"/>
      <c r="V232" s="58"/>
      <c r="W232" s="58"/>
      <c r="X232" s="105"/>
      <c r="Y232" s="105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</row>
    <row r="233" ht="14.25" spans="1:48">
      <c r="A233" s="20"/>
      <c r="B233" s="20"/>
      <c r="C233" s="58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8"/>
      <c r="R233" s="58"/>
      <c r="S233" s="58"/>
      <c r="T233" s="82"/>
      <c r="U233" s="82"/>
      <c r="V233" s="58"/>
      <c r="W233" s="58"/>
      <c r="X233" s="105"/>
      <c r="Y233" s="105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</row>
    <row r="234" ht="14.25" spans="1:48">
      <c r="A234" s="20"/>
      <c r="B234" s="20"/>
      <c r="C234" s="58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8"/>
      <c r="R234" s="58"/>
      <c r="S234" s="58"/>
      <c r="T234" s="82"/>
      <c r="U234" s="82"/>
      <c r="V234" s="58"/>
      <c r="W234" s="58"/>
      <c r="X234" s="105"/>
      <c r="Y234" s="105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</row>
    <row r="235" ht="14.25" spans="1:48">
      <c r="A235" s="20"/>
      <c r="B235" s="20"/>
      <c r="C235" s="58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8"/>
      <c r="R235" s="58"/>
      <c r="S235" s="58"/>
      <c r="T235" s="82"/>
      <c r="U235" s="82"/>
      <c r="V235" s="58"/>
      <c r="W235" s="58"/>
      <c r="X235" s="105"/>
      <c r="Y235" s="105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</row>
    <row r="236" ht="14.25" spans="1:48">
      <c r="A236" s="20"/>
      <c r="B236" s="20"/>
      <c r="C236" s="58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8"/>
      <c r="R236" s="58"/>
      <c r="S236" s="58"/>
      <c r="T236" s="82"/>
      <c r="U236" s="82"/>
      <c r="V236" s="58"/>
      <c r="W236" s="58"/>
      <c r="X236" s="105"/>
      <c r="Y236" s="105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</row>
    <row r="237" ht="14.25" spans="1:48">
      <c r="A237" s="20"/>
      <c r="B237" s="20"/>
      <c r="C237" s="58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8"/>
      <c r="R237" s="58"/>
      <c r="S237" s="58"/>
      <c r="T237" s="82"/>
      <c r="U237" s="82"/>
      <c r="V237" s="58"/>
      <c r="W237" s="58"/>
      <c r="X237" s="105"/>
      <c r="Y237" s="105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</row>
    <row r="238" ht="14.25" spans="1:48">
      <c r="A238" s="20"/>
      <c r="B238" s="20"/>
      <c r="C238" s="58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8"/>
      <c r="R238" s="58"/>
      <c r="S238" s="58"/>
      <c r="T238" s="82"/>
      <c r="U238" s="82"/>
      <c r="V238" s="58"/>
      <c r="W238" s="58"/>
      <c r="X238" s="105"/>
      <c r="Y238" s="105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</row>
    <row r="239" ht="14.25" spans="1:48">
      <c r="A239" s="20"/>
      <c r="B239" s="20"/>
      <c r="C239" s="58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8"/>
      <c r="R239" s="58"/>
      <c r="S239" s="58"/>
      <c r="T239" s="82"/>
      <c r="U239" s="82"/>
      <c r="V239" s="58"/>
      <c r="W239" s="58"/>
      <c r="X239" s="105"/>
      <c r="Y239" s="105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</row>
    <row r="240" ht="14.25" spans="1:48">
      <c r="A240" s="20"/>
      <c r="B240" s="20"/>
      <c r="C240" s="58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8"/>
      <c r="R240" s="58"/>
      <c r="S240" s="58"/>
      <c r="T240" s="82"/>
      <c r="U240" s="82"/>
      <c r="V240" s="58"/>
      <c r="W240" s="58"/>
      <c r="X240" s="105"/>
      <c r="Y240" s="105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</row>
    <row r="241" ht="14.25" spans="1:48">
      <c r="A241" s="20"/>
      <c r="B241" s="20"/>
      <c r="C241" s="58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8"/>
      <c r="R241" s="58"/>
      <c r="S241" s="58"/>
      <c r="T241" s="82"/>
      <c r="U241" s="82"/>
      <c r="V241" s="58"/>
      <c r="W241" s="58"/>
      <c r="X241" s="105"/>
      <c r="Y241" s="105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</row>
    <row r="242" ht="14.25" spans="1:48">
      <c r="A242" s="20"/>
      <c r="B242" s="20"/>
      <c r="C242" s="58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8"/>
      <c r="R242" s="58"/>
      <c r="S242" s="58"/>
      <c r="T242" s="82"/>
      <c r="U242" s="82"/>
      <c r="V242" s="58"/>
      <c r="W242" s="58"/>
      <c r="X242" s="105"/>
      <c r="Y242" s="105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</row>
    <row r="243" ht="14.25" spans="1:48">
      <c r="A243" s="20"/>
      <c r="B243" s="20"/>
      <c r="C243" s="58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8"/>
      <c r="R243" s="58"/>
      <c r="S243" s="58"/>
      <c r="T243" s="82"/>
      <c r="U243" s="82"/>
      <c r="V243" s="58"/>
      <c r="W243" s="58"/>
      <c r="X243" s="105"/>
      <c r="Y243" s="105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</row>
    <row r="244" ht="14.25" spans="1:48">
      <c r="A244" s="20"/>
      <c r="B244" s="20"/>
      <c r="C244" s="58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8"/>
      <c r="R244" s="58"/>
      <c r="S244" s="58"/>
      <c r="T244" s="82"/>
      <c r="U244" s="82"/>
      <c r="V244" s="58"/>
      <c r="W244" s="58"/>
      <c r="X244" s="105"/>
      <c r="Y244" s="105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</row>
    <row r="245" ht="14.25" spans="1:48">
      <c r="A245" s="20"/>
      <c r="B245" s="20"/>
      <c r="C245" s="58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8"/>
      <c r="R245" s="58"/>
      <c r="S245" s="58"/>
      <c r="T245" s="82"/>
      <c r="U245" s="82"/>
      <c r="V245" s="58"/>
      <c r="W245" s="58"/>
      <c r="X245" s="105"/>
      <c r="Y245" s="105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</row>
    <row r="246" ht="14.25" spans="1:48">
      <c r="A246" s="20"/>
      <c r="B246" s="20"/>
      <c r="C246" s="58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8"/>
      <c r="R246" s="58"/>
      <c r="S246" s="58"/>
      <c r="T246" s="82"/>
      <c r="U246" s="82"/>
      <c r="V246" s="58"/>
      <c r="W246" s="58"/>
      <c r="X246" s="105"/>
      <c r="Y246" s="105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</row>
    <row r="247" ht="14.25" spans="1:48">
      <c r="A247" s="20"/>
      <c r="B247" s="20"/>
      <c r="C247" s="58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8"/>
      <c r="R247" s="58"/>
      <c r="S247" s="58"/>
      <c r="T247" s="82"/>
      <c r="U247" s="82"/>
      <c r="V247" s="58"/>
      <c r="W247" s="58"/>
      <c r="X247" s="105"/>
      <c r="Y247" s="105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</row>
    <row r="248" ht="14.25" spans="1:48">
      <c r="A248" s="20"/>
      <c r="B248" s="20"/>
      <c r="C248" s="58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8"/>
      <c r="R248" s="58"/>
      <c r="S248" s="58"/>
      <c r="T248" s="82"/>
      <c r="U248" s="82"/>
      <c r="V248" s="58"/>
      <c r="W248" s="58"/>
      <c r="X248" s="105"/>
      <c r="Y248" s="105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</row>
    <row r="249" ht="14.25" spans="1:48">
      <c r="A249" s="20"/>
      <c r="B249" s="20"/>
      <c r="C249" s="58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8"/>
      <c r="R249" s="58"/>
      <c r="S249" s="58"/>
      <c r="T249" s="82"/>
      <c r="U249" s="82"/>
      <c r="V249" s="58"/>
      <c r="W249" s="58"/>
      <c r="X249" s="105"/>
      <c r="Y249" s="105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</row>
    <row r="250" ht="14.25" spans="1:48">
      <c r="A250" s="20"/>
      <c r="B250" s="20"/>
      <c r="C250" s="58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8"/>
      <c r="R250" s="58"/>
      <c r="S250" s="58"/>
      <c r="T250" s="82"/>
      <c r="U250" s="82"/>
      <c r="V250" s="58"/>
      <c r="W250" s="58"/>
      <c r="X250" s="105"/>
      <c r="Y250" s="105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</row>
    <row r="251" ht="14.25" spans="1:48">
      <c r="A251" s="20"/>
      <c r="B251" s="20"/>
      <c r="C251" s="58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8"/>
      <c r="R251" s="58"/>
      <c r="S251" s="58"/>
      <c r="T251" s="82"/>
      <c r="U251" s="82"/>
      <c r="V251" s="58"/>
      <c r="W251" s="58"/>
      <c r="X251" s="105"/>
      <c r="Y251" s="105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</row>
    <row r="252" ht="14.25" spans="1:48">
      <c r="A252" s="20"/>
      <c r="B252" s="20"/>
      <c r="C252" s="58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8"/>
      <c r="R252" s="58"/>
      <c r="S252" s="58"/>
      <c r="T252" s="82"/>
      <c r="U252" s="82"/>
      <c r="V252" s="58"/>
      <c r="W252" s="58"/>
      <c r="X252" s="105"/>
      <c r="Y252" s="105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</row>
    <row r="253" ht="14.25" spans="1:48">
      <c r="A253" s="20"/>
      <c r="B253" s="20"/>
      <c r="C253" s="58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8"/>
      <c r="R253" s="58"/>
      <c r="S253" s="58"/>
      <c r="T253" s="82"/>
      <c r="U253" s="82"/>
      <c r="V253" s="58"/>
      <c r="W253" s="58"/>
      <c r="X253" s="105"/>
      <c r="Y253" s="105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</row>
    <row r="254" ht="14.25" spans="1:48">
      <c r="A254" s="20"/>
      <c r="B254" s="20"/>
      <c r="C254" s="58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8"/>
      <c r="R254" s="58"/>
      <c r="S254" s="58"/>
      <c r="T254" s="82"/>
      <c r="U254" s="82"/>
      <c r="V254" s="58"/>
      <c r="W254" s="58"/>
      <c r="X254" s="105"/>
      <c r="Y254" s="105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</row>
    <row r="255" ht="14.25" spans="1:48">
      <c r="A255" s="20"/>
      <c r="B255" s="20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8"/>
      <c r="R255" s="58"/>
      <c r="S255" s="58"/>
      <c r="T255" s="82"/>
      <c r="U255" s="82"/>
      <c r="V255" s="58"/>
      <c r="W255" s="58"/>
      <c r="X255" s="105"/>
      <c r="Y255" s="105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</row>
    <row r="256" ht="14.25" spans="1:48">
      <c r="A256" s="20"/>
      <c r="B256" s="20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8"/>
      <c r="R256" s="58"/>
      <c r="S256" s="58"/>
      <c r="T256" s="82"/>
      <c r="U256" s="82"/>
      <c r="V256" s="58"/>
      <c r="W256" s="58"/>
      <c r="X256" s="105"/>
      <c r="Y256" s="105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</row>
    <row r="257" ht="14.25" spans="1:48">
      <c r="A257" s="20"/>
      <c r="B257" s="20"/>
      <c r="C257" s="58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8"/>
      <c r="R257" s="58"/>
      <c r="S257" s="58"/>
      <c r="T257" s="82"/>
      <c r="U257" s="82"/>
      <c r="V257" s="58"/>
      <c r="W257" s="58"/>
      <c r="X257" s="105"/>
      <c r="Y257" s="105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</row>
    <row r="258" ht="14.25" spans="1:48">
      <c r="A258" s="20"/>
      <c r="B258" s="20"/>
      <c r="C258" s="58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8"/>
      <c r="R258" s="58"/>
      <c r="S258" s="58"/>
      <c r="T258" s="82"/>
      <c r="U258" s="82"/>
      <c r="V258" s="58"/>
      <c r="W258" s="58"/>
      <c r="X258" s="105"/>
      <c r="Y258" s="105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</row>
    <row r="259" ht="14.25" spans="1:48">
      <c r="A259" s="20"/>
      <c r="B259" s="20"/>
      <c r="C259" s="58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8"/>
      <c r="R259" s="58"/>
      <c r="S259" s="58"/>
      <c r="T259" s="82"/>
      <c r="U259" s="82"/>
      <c r="V259" s="58"/>
      <c r="W259" s="58"/>
      <c r="X259" s="105"/>
      <c r="Y259" s="105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</row>
    <row r="260" ht="14.25" spans="1:48">
      <c r="A260" s="20"/>
      <c r="B260" s="20"/>
      <c r="C260" s="58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8"/>
      <c r="R260" s="58"/>
      <c r="S260" s="58"/>
      <c r="T260" s="82"/>
      <c r="U260" s="82"/>
      <c r="V260" s="58"/>
      <c r="W260" s="58"/>
      <c r="X260" s="105"/>
      <c r="Y260" s="105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</row>
    <row r="261" ht="14.25" spans="1:48">
      <c r="A261" s="20"/>
      <c r="B261" s="20"/>
      <c r="C261" s="58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8"/>
      <c r="R261" s="58"/>
      <c r="S261" s="58"/>
      <c r="T261" s="82"/>
      <c r="U261" s="82"/>
      <c r="V261" s="58"/>
      <c r="W261" s="58"/>
      <c r="X261" s="105"/>
      <c r="Y261" s="105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</row>
    <row r="262" ht="14.25" spans="1:48">
      <c r="A262" s="20"/>
      <c r="B262" s="20"/>
      <c r="C262" s="58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8"/>
      <c r="R262" s="58"/>
      <c r="S262" s="58"/>
      <c r="T262" s="82"/>
      <c r="U262" s="82"/>
      <c r="V262" s="58"/>
      <c r="W262" s="58"/>
      <c r="X262" s="105"/>
      <c r="Y262" s="105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</row>
    <row r="263" ht="14.25" spans="1:48">
      <c r="A263" s="20"/>
      <c r="B263" s="20"/>
      <c r="C263" s="58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8"/>
      <c r="R263" s="58"/>
      <c r="S263" s="58"/>
      <c r="T263" s="82"/>
      <c r="U263" s="82"/>
      <c r="V263" s="58"/>
      <c r="W263" s="58"/>
      <c r="X263" s="105"/>
      <c r="Y263" s="105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</row>
    <row r="264" ht="14.25" spans="1:48">
      <c r="A264" s="20"/>
      <c r="B264" s="20"/>
      <c r="C264" s="58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8"/>
      <c r="R264" s="58"/>
      <c r="S264" s="58"/>
      <c r="T264" s="82"/>
      <c r="U264" s="82"/>
      <c r="V264" s="58"/>
      <c r="W264" s="58"/>
      <c r="X264" s="105"/>
      <c r="Y264" s="105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</row>
    <row r="265" ht="14.25" spans="1:48">
      <c r="A265" s="20"/>
      <c r="B265" s="20"/>
      <c r="C265" s="58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8"/>
      <c r="R265" s="58"/>
      <c r="S265" s="58"/>
      <c r="T265" s="82"/>
      <c r="U265" s="82"/>
      <c r="V265" s="58"/>
      <c r="W265" s="58"/>
      <c r="X265" s="105"/>
      <c r="Y265" s="105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</row>
    <row r="266" ht="14.25" spans="1:48">
      <c r="A266" s="20"/>
      <c r="B266" s="20"/>
      <c r="C266" s="58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8"/>
      <c r="R266" s="58"/>
      <c r="S266" s="58"/>
      <c r="T266" s="82"/>
      <c r="U266" s="82"/>
      <c r="V266" s="58"/>
      <c r="W266" s="58"/>
      <c r="X266" s="105"/>
      <c r="Y266" s="105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</row>
    <row r="267" ht="14.25" spans="1:48">
      <c r="A267" s="20"/>
      <c r="B267" s="20"/>
      <c r="C267" s="58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8"/>
      <c r="R267" s="58"/>
      <c r="S267" s="58"/>
      <c r="T267" s="82"/>
      <c r="U267" s="82"/>
      <c r="V267" s="58"/>
      <c r="W267" s="58"/>
      <c r="X267" s="105"/>
      <c r="Y267" s="105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</row>
    <row r="268" ht="14.25" spans="1:48">
      <c r="A268" s="20"/>
      <c r="B268" s="20"/>
      <c r="C268" s="58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8"/>
      <c r="R268" s="58"/>
      <c r="S268" s="58"/>
      <c r="T268" s="82"/>
      <c r="U268" s="82"/>
      <c r="V268" s="58"/>
      <c r="W268" s="58"/>
      <c r="X268" s="105"/>
      <c r="Y268" s="105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</row>
    <row r="269" ht="14.25" spans="1:48">
      <c r="A269" s="20"/>
      <c r="B269" s="20"/>
      <c r="C269" s="58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8"/>
      <c r="R269" s="58"/>
      <c r="S269" s="58"/>
      <c r="T269" s="82"/>
      <c r="U269" s="82"/>
      <c r="V269" s="58"/>
      <c r="W269" s="58"/>
      <c r="X269" s="105"/>
      <c r="Y269" s="105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</row>
    <row r="270" ht="14.25" spans="1:48">
      <c r="A270" s="20"/>
      <c r="B270" s="20"/>
      <c r="C270" s="58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8"/>
      <c r="R270" s="58"/>
      <c r="S270" s="58"/>
      <c r="T270" s="82"/>
      <c r="U270" s="82"/>
      <c r="V270" s="58"/>
      <c r="W270" s="58"/>
      <c r="X270" s="105"/>
      <c r="Y270" s="105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</row>
    <row r="271" ht="14.25" spans="1:48">
      <c r="A271" s="20"/>
      <c r="B271" s="20"/>
      <c r="C271" s="58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8"/>
      <c r="R271" s="58"/>
      <c r="S271" s="58"/>
      <c r="T271" s="82"/>
      <c r="U271" s="82"/>
      <c r="V271" s="58"/>
      <c r="W271" s="58"/>
      <c r="X271" s="105"/>
      <c r="Y271" s="105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</row>
    <row r="272" ht="14.25" spans="1:48">
      <c r="A272" s="20"/>
      <c r="B272" s="20"/>
      <c r="C272" s="58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8"/>
      <c r="R272" s="58"/>
      <c r="S272" s="58"/>
      <c r="T272" s="82"/>
      <c r="U272" s="82"/>
      <c r="V272" s="58"/>
      <c r="W272" s="58"/>
      <c r="X272" s="105"/>
      <c r="Y272" s="105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</row>
    <row r="273" ht="14.25" spans="1:48">
      <c r="A273" s="20"/>
      <c r="B273" s="20"/>
      <c r="C273" s="58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8"/>
      <c r="R273" s="58"/>
      <c r="S273" s="58"/>
      <c r="T273" s="82"/>
      <c r="U273" s="82"/>
      <c r="V273" s="58"/>
      <c r="W273" s="58"/>
      <c r="X273" s="105"/>
      <c r="Y273" s="105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</row>
    <row r="274" ht="14.25" spans="1:48">
      <c r="A274" s="20"/>
      <c r="B274" s="20"/>
      <c r="C274" s="58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8"/>
      <c r="R274" s="58"/>
      <c r="S274" s="58"/>
      <c r="T274" s="82"/>
      <c r="U274" s="82"/>
      <c r="V274" s="58"/>
      <c r="W274" s="58"/>
      <c r="X274" s="105"/>
      <c r="Y274" s="105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</row>
    <row r="275" ht="14.25" spans="1:48">
      <c r="A275" s="20"/>
      <c r="B275" s="20"/>
      <c r="C275" s="58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8"/>
      <c r="R275" s="58"/>
      <c r="S275" s="58"/>
      <c r="T275" s="82"/>
      <c r="U275" s="82"/>
      <c r="V275" s="58"/>
      <c r="W275" s="58"/>
      <c r="X275" s="105"/>
      <c r="Y275" s="105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</row>
    <row r="276" ht="14.25" spans="1:48">
      <c r="A276" s="20"/>
      <c r="B276" s="20"/>
      <c r="C276" s="58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8"/>
      <c r="R276" s="58"/>
      <c r="S276" s="58"/>
      <c r="T276" s="82"/>
      <c r="U276" s="82"/>
      <c r="V276" s="58"/>
      <c r="W276" s="58"/>
      <c r="X276" s="105"/>
      <c r="Y276" s="105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</row>
    <row r="277" ht="14.25" spans="1:48">
      <c r="A277" s="20"/>
      <c r="B277" s="20"/>
      <c r="C277" s="58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8"/>
      <c r="R277" s="58"/>
      <c r="S277" s="58"/>
      <c r="T277" s="82"/>
      <c r="U277" s="82"/>
      <c r="V277" s="58"/>
      <c r="W277" s="58"/>
      <c r="X277" s="105"/>
      <c r="Y277" s="105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</row>
    <row r="278" ht="14.25" spans="1:48">
      <c r="A278" s="20"/>
      <c r="B278" s="20"/>
      <c r="C278" s="58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8"/>
      <c r="R278" s="58"/>
      <c r="S278" s="58"/>
      <c r="T278" s="82"/>
      <c r="U278" s="82"/>
      <c r="V278" s="58"/>
      <c r="W278" s="58"/>
      <c r="X278" s="105"/>
      <c r="Y278" s="105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</row>
    <row r="279" ht="14.25" spans="1:48">
      <c r="A279" s="20"/>
      <c r="B279" s="20"/>
      <c r="C279" s="58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8"/>
      <c r="R279" s="58"/>
      <c r="S279" s="58"/>
      <c r="T279" s="82"/>
      <c r="U279" s="82"/>
      <c r="V279" s="58"/>
      <c r="W279" s="58"/>
      <c r="X279" s="105"/>
      <c r="Y279" s="105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</row>
    <row r="280" ht="14.25" spans="1:48">
      <c r="A280" s="20"/>
      <c r="B280" s="20"/>
      <c r="C280" s="58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8"/>
      <c r="R280" s="58"/>
      <c r="S280" s="58"/>
      <c r="T280" s="82"/>
      <c r="U280" s="82"/>
      <c r="V280" s="58"/>
      <c r="W280" s="58"/>
      <c r="X280" s="105"/>
      <c r="Y280" s="105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</row>
    <row r="281" ht="14.25" spans="1:48">
      <c r="A281" s="20"/>
      <c r="B281" s="20"/>
      <c r="C281" s="58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8"/>
      <c r="R281" s="58"/>
      <c r="S281" s="58"/>
      <c r="T281" s="82"/>
      <c r="U281" s="82"/>
      <c r="V281" s="58"/>
      <c r="W281" s="58"/>
      <c r="X281" s="105"/>
      <c r="Y281" s="105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</row>
    <row r="282" ht="14.25" spans="1:48">
      <c r="A282" s="20"/>
      <c r="B282" s="20"/>
      <c r="C282" s="58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8"/>
      <c r="R282" s="58"/>
      <c r="S282" s="58"/>
      <c r="T282" s="82"/>
      <c r="U282" s="82"/>
      <c r="V282" s="58"/>
      <c r="W282" s="58"/>
      <c r="X282" s="105"/>
      <c r="Y282" s="105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</row>
    <row r="283" ht="14.25" spans="1:48">
      <c r="A283" s="20"/>
      <c r="B283" s="20"/>
      <c r="C283" s="58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8"/>
      <c r="R283" s="58"/>
      <c r="S283" s="58"/>
      <c r="T283" s="82"/>
      <c r="U283" s="82"/>
      <c r="V283" s="58"/>
      <c r="W283" s="58"/>
      <c r="X283" s="105"/>
      <c r="Y283" s="105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</row>
    <row r="284" ht="14.25" spans="1:48">
      <c r="A284" s="20"/>
      <c r="B284" s="20"/>
      <c r="C284" s="58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8"/>
      <c r="R284" s="58"/>
      <c r="S284" s="58"/>
      <c r="T284" s="82"/>
      <c r="U284" s="82"/>
      <c r="V284" s="58"/>
      <c r="W284" s="58"/>
      <c r="X284" s="105"/>
      <c r="Y284" s="105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</row>
    <row r="285" ht="14.25" spans="1:48">
      <c r="A285" s="20"/>
      <c r="B285" s="20"/>
      <c r="C285" s="58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8"/>
      <c r="R285" s="58"/>
      <c r="S285" s="58"/>
      <c r="T285" s="82"/>
      <c r="U285" s="82"/>
      <c r="V285" s="58"/>
      <c r="W285" s="58"/>
      <c r="X285" s="105"/>
      <c r="Y285" s="105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</row>
    <row r="286" ht="14.25" spans="1:48">
      <c r="A286" s="20"/>
      <c r="B286" s="20"/>
      <c r="C286" s="58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8"/>
      <c r="R286" s="58"/>
      <c r="S286" s="58"/>
      <c r="T286" s="82"/>
      <c r="U286" s="82"/>
      <c r="V286" s="58"/>
      <c r="W286" s="58"/>
      <c r="X286" s="105"/>
      <c r="Y286" s="105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</row>
    <row r="287" ht="14.25" spans="1:48">
      <c r="A287" s="20"/>
      <c r="B287" s="20"/>
      <c r="C287" s="58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8"/>
      <c r="R287" s="58"/>
      <c r="S287" s="58"/>
      <c r="T287" s="82"/>
      <c r="U287" s="82"/>
      <c r="V287" s="58"/>
      <c r="W287" s="58"/>
      <c r="X287" s="105"/>
      <c r="Y287" s="105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</row>
    <row r="288" ht="14.25" spans="1:48">
      <c r="A288" s="20"/>
      <c r="B288" s="20"/>
      <c r="C288" s="58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8"/>
      <c r="R288" s="58"/>
      <c r="S288" s="58"/>
      <c r="T288" s="82"/>
      <c r="U288" s="82"/>
      <c r="V288" s="58"/>
      <c r="W288" s="58"/>
      <c r="X288" s="105"/>
      <c r="Y288" s="105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</row>
    <row r="289" ht="14.25" spans="1:48">
      <c r="A289" s="20"/>
      <c r="B289" s="20"/>
      <c r="C289" s="58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8"/>
      <c r="R289" s="58"/>
      <c r="S289" s="58"/>
      <c r="T289" s="82"/>
      <c r="U289" s="82"/>
      <c r="V289" s="58"/>
      <c r="W289" s="58"/>
      <c r="X289" s="105"/>
      <c r="Y289" s="105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</row>
    <row r="290" ht="14.25" spans="1:48">
      <c r="A290" s="20"/>
      <c r="B290" s="20"/>
      <c r="C290" s="58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8"/>
      <c r="R290" s="58"/>
      <c r="S290" s="58"/>
      <c r="T290" s="82"/>
      <c r="U290" s="82"/>
      <c r="V290" s="58"/>
      <c r="W290" s="58"/>
      <c r="X290" s="105"/>
      <c r="Y290" s="105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</row>
    <row r="291" ht="14.25" spans="1:48">
      <c r="A291" s="20"/>
      <c r="B291" s="20"/>
      <c r="C291" s="58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8"/>
      <c r="R291" s="58"/>
      <c r="S291" s="58"/>
      <c r="T291" s="82"/>
      <c r="U291" s="82"/>
      <c r="V291" s="58"/>
      <c r="W291" s="58"/>
      <c r="X291" s="105"/>
      <c r="Y291" s="105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</row>
    <row r="292" ht="14.25" spans="1:48">
      <c r="A292" s="20"/>
      <c r="B292" s="20"/>
      <c r="C292" s="58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8"/>
      <c r="R292" s="58"/>
      <c r="S292" s="58"/>
      <c r="T292" s="82"/>
      <c r="U292" s="82"/>
      <c r="V292" s="58"/>
      <c r="W292" s="58"/>
      <c r="X292" s="105"/>
      <c r="Y292" s="105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</row>
    <row r="293" ht="14.25" spans="1:48">
      <c r="A293" s="20"/>
      <c r="B293" s="20"/>
      <c r="C293" s="58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8"/>
      <c r="R293" s="58"/>
      <c r="S293" s="58"/>
      <c r="T293" s="82"/>
      <c r="U293" s="82"/>
      <c r="V293" s="58"/>
      <c r="W293" s="58"/>
      <c r="X293" s="105"/>
      <c r="Y293" s="105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</row>
    <row r="294" ht="14.25" spans="1:48">
      <c r="A294" s="20"/>
      <c r="B294" s="20"/>
      <c r="C294" s="58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8"/>
      <c r="R294" s="58"/>
      <c r="S294" s="58"/>
      <c r="T294" s="82"/>
      <c r="U294" s="82"/>
      <c r="V294" s="58"/>
      <c r="W294" s="58"/>
      <c r="X294" s="105"/>
      <c r="Y294" s="105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</row>
    <row r="295" ht="14.25" spans="1:48">
      <c r="A295" s="20"/>
      <c r="B295" s="20"/>
      <c r="C295" s="58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8"/>
      <c r="R295" s="58"/>
      <c r="S295" s="58"/>
      <c r="T295" s="82"/>
      <c r="U295" s="82"/>
      <c r="V295" s="58"/>
      <c r="W295" s="58"/>
      <c r="X295" s="105"/>
      <c r="Y295" s="105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</row>
    <row r="296" ht="14.25" spans="1:48">
      <c r="A296" s="20"/>
      <c r="B296" s="20"/>
      <c r="C296" s="58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8"/>
      <c r="R296" s="58"/>
      <c r="S296" s="58"/>
      <c r="T296" s="82"/>
      <c r="U296" s="82"/>
      <c r="V296" s="58"/>
      <c r="W296" s="58"/>
      <c r="X296" s="105"/>
      <c r="Y296" s="105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</row>
    <row r="297" ht="14.25" spans="1:48">
      <c r="A297" s="20"/>
      <c r="B297" s="20"/>
      <c r="C297" s="58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8"/>
      <c r="R297" s="58"/>
      <c r="S297" s="58"/>
      <c r="T297" s="82"/>
      <c r="U297" s="82"/>
      <c r="V297" s="58"/>
      <c r="W297" s="58"/>
      <c r="X297" s="105"/>
      <c r="Y297" s="105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</row>
    <row r="298" ht="14.25" spans="1:48">
      <c r="A298" s="20"/>
      <c r="B298" s="20"/>
      <c r="C298" s="58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8"/>
      <c r="R298" s="58"/>
      <c r="S298" s="58"/>
      <c r="T298" s="82"/>
      <c r="U298" s="82"/>
      <c r="V298" s="58"/>
      <c r="W298" s="58"/>
      <c r="X298" s="105"/>
      <c r="Y298" s="105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</row>
    <row r="299" ht="14.25" spans="1:48">
      <c r="A299" s="20"/>
      <c r="B299" s="20"/>
      <c r="C299" s="58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8"/>
      <c r="R299" s="58"/>
      <c r="S299" s="58"/>
      <c r="T299" s="82"/>
      <c r="U299" s="82"/>
      <c r="V299" s="58"/>
      <c r="W299" s="58"/>
      <c r="X299" s="105"/>
      <c r="Y299" s="105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</row>
    <row r="300" ht="14.25" spans="1:48">
      <c r="A300" s="20"/>
      <c r="B300" s="20"/>
      <c r="C300" s="58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8"/>
      <c r="R300" s="58"/>
      <c r="S300" s="58"/>
      <c r="T300" s="82"/>
      <c r="U300" s="82"/>
      <c r="V300" s="58"/>
      <c r="W300" s="58"/>
      <c r="X300" s="105"/>
      <c r="Y300" s="105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</row>
    <row r="301" ht="14.25" spans="1:48">
      <c r="A301" s="20"/>
      <c r="B301" s="20"/>
      <c r="C301" s="58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8"/>
      <c r="R301" s="58"/>
      <c r="S301" s="58"/>
      <c r="T301" s="82"/>
      <c r="U301" s="82"/>
      <c r="V301" s="58"/>
      <c r="W301" s="58"/>
      <c r="X301" s="105"/>
      <c r="Y301" s="105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</row>
    <row r="302" ht="14.25" spans="1:48">
      <c r="A302" s="20"/>
      <c r="B302" s="20"/>
      <c r="C302" s="58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8"/>
      <c r="R302" s="58"/>
      <c r="S302" s="58"/>
      <c r="T302" s="82"/>
      <c r="U302" s="82"/>
      <c r="V302" s="58"/>
      <c r="W302" s="58"/>
      <c r="X302" s="105"/>
      <c r="Y302" s="105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</row>
    <row r="303" ht="14.25" spans="1:48">
      <c r="A303" s="20"/>
      <c r="B303" s="20"/>
      <c r="C303" s="58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8"/>
      <c r="R303" s="58"/>
      <c r="S303" s="58"/>
      <c r="T303" s="82"/>
      <c r="U303" s="82"/>
      <c r="V303" s="58"/>
      <c r="W303" s="58"/>
      <c r="X303" s="105"/>
      <c r="Y303" s="105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</row>
    <row r="304" ht="14.25" spans="1:48">
      <c r="A304" s="20"/>
      <c r="B304" s="20"/>
      <c r="C304" s="58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8"/>
      <c r="R304" s="58"/>
      <c r="S304" s="58"/>
      <c r="T304" s="82"/>
      <c r="U304" s="82"/>
      <c r="V304" s="58"/>
      <c r="W304" s="58"/>
      <c r="X304" s="105"/>
      <c r="Y304" s="105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</row>
    <row r="305" ht="14.25" spans="1:48">
      <c r="A305" s="20"/>
      <c r="B305" s="20"/>
      <c r="C305" s="58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8"/>
      <c r="R305" s="58"/>
      <c r="S305" s="58"/>
      <c r="T305" s="82"/>
      <c r="U305" s="82"/>
      <c r="V305" s="58"/>
      <c r="W305" s="58"/>
      <c r="X305" s="105"/>
      <c r="Y305" s="105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</row>
    <row r="306" ht="14.25" spans="1:48">
      <c r="A306" s="20"/>
      <c r="B306" s="20"/>
      <c r="C306" s="58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8"/>
      <c r="R306" s="58"/>
      <c r="S306" s="58"/>
      <c r="T306" s="82"/>
      <c r="U306" s="82"/>
      <c r="V306" s="58"/>
      <c r="W306" s="58"/>
      <c r="X306" s="105"/>
      <c r="Y306" s="105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</row>
    <row r="307" ht="14.25" spans="1:48">
      <c r="A307" s="20"/>
      <c r="B307" s="20"/>
      <c r="C307" s="58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8"/>
      <c r="R307" s="58"/>
      <c r="S307" s="58"/>
      <c r="T307" s="82"/>
      <c r="U307" s="82"/>
      <c r="V307" s="58"/>
      <c r="W307" s="58"/>
      <c r="X307" s="105"/>
      <c r="Y307" s="105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</row>
    <row r="308" ht="14.25" spans="1:48">
      <c r="A308" s="20"/>
      <c r="B308" s="20"/>
      <c r="C308" s="58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8"/>
      <c r="R308" s="58"/>
      <c r="S308" s="58"/>
      <c r="T308" s="82"/>
      <c r="U308" s="82"/>
      <c r="V308" s="58"/>
      <c r="W308" s="58"/>
      <c r="X308" s="105"/>
      <c r="Y308" s="105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</row>
    <row r="309" ht="14.25" spans="1:48">
      <c r="A309" s="20"/>
      <c r="B309" s="20"/>
      <c r="C309" s="58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8"/>
      <c r="R309" s="58"/>
      <c r="S309" s="58"/>
      <c r="T309" s="82"/>
      <c r="U309" s="82"/>
      <c r="V309" s="58"/>
      <c r="W309" s="58"/>
      <c r="X309" s="105"/>
      <c r="Y309" s="105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</row>
    <row r="310" ht="14.25" spans="1:48">
      <c r="A310" s="20"/>
      <c r="B310" s="20"/>
      <c r="C310" s="58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8"/>
      <c r="R310" s="58"/>
      <c r="S310" s="58"/>
      <c r="T310" s="82"/>
      <c r="U310" s="82"/>
      <c r="V310" s="58"/>
      <c r="W310" s="58"/>
      <c r="X310" s="105"/>
      <c r="Y310" s="105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</row>
    <row r="311" ht="14.25" spans="1:48">
      <c r="A311" s="20"/>
      <c r="B311" s="20"/>
      <c r="C311" s="58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8"/>
      <c r="R311" s="58"/>
      <c r="S311" s="58"/>
      <c r="T311" s="82"/>
      <c r="U311" s="82"/>
      <c r="V311" s="58"/>
      <c r="W311" s="58"/>
      <c r="X311" s="105"/>
      <c r="Y311" s="105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</row>
    <row r="312" ht="14.25" spans="1:48">
      <c r="A312" s="20"/>
      <c r="B312" s="20"/>
      <c r="C312" s="58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8"/>
      <c r="R312" s="58"/>
      <c r="S312" s="58"/>
      <c r="T312" s="82"/>
      <c r="U312" s="82"/>
      <c r="V312" s="58"/>
      <c r="W312" s="58"/>
      <c r="X312" s="105"/>
      <c r="Y312" s="105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</row>
    <row r="313" ht="14.25" spans="1:48">
      <c r="A313" s="20"/>
      <c r="B313" s="20"/>
      <c r="C313" s="58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8"/>
      <c r="R313" s="58"/>
      <c r="S313" s="58"/>
      <c r="T313" s="82"/>
      <c r="U313" s="82"/>
      <c r="V313" s="58"/>
      <c r="W313" s="58"/>
      <c r="X313" s="105"/>
      <c r="Y313" s="105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</row>
    <row r="314" ht="14.25" spans="1:48">
      <c r="A314" s="20"/>
      <c r="B314" s="20"/>
      <c r="C314" s="58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8"/>
      <c r="R314" s="58"/>
      <c r="S314" s="58"/>
      <c r="T314" s="82"/>
      <c r="U314" s="82"/>
      <c r="V314" s="58"/>
      <c r="W314" s="58"/>
      <c r="X314" s="105"/>
      <c r="Y314" s="105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</row>
    <row r="315" ht="14.25" spans="1:48">
      <c r="A315" s="20"/>
      <c r="B315" s="20"/>
      <c r="C315" s="58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8"/>
      <c r="R315" s="58"/>
      <c r="S315" s="58"/>
      <c r="T315" s="82"/>
      <c r="U315" s="82"/>
      <c r="V315" s="58"/>
      <c r="W315" s="58"/>
      <c r="X315" s="105"/>
      <c r="Y315" s="105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</row>
    <row r="316" ht="14.25" spans="1:48">
      <c r="A316" s="20"/>
      <c r="B316" s="20"/>
      <c r="C316" s="58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8"/>
      <c r="R316" s="58"/>
      <c r="S316" s="58"/>
      <c r="T316" s="82"/>
      <c r="U316" s="82"/>
      <c r="V316" s="58"/>
      <c r="W316" s="58"/>
      <c r="X316" s="105"/>
      <c r="Y316" s="105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</row>
    <row r="317" ht="14.25" spans="1:48">
      <c r="A317" s="20"/>
      <c r="B317" s="20"/>
      <c r="C317" s="58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8"/>
      <c r="R317" s="58"/>
      <c r="S317" s="58"/>
      <c r="T317" s="82"/>
      <c r="U317" s="82"/>
      <c r="V317" s="58"/>
      <c r="W317" s="58"/>
      <c r="X317" s="105"/>
      <c r="Y317" s="105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</row>
    <row r="318" ht="14.25" spans="1:48">
      <c r="A318" s="20"/>
      <c r="B318" s="20"/>
      <c r="C318" s="58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8"/>
      <c r="R318" s="58"/>
      <c r="S318" s="58"/>
      <c r="T318" s="82"/>
      <c r="U318" s="82"/>
      <c r="V318" s="58"/>
      <c r="W318" s="58"/>
      <c r="X318" s="105"/>
      <c r="Y318" s="105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</row>
    <row r="319" ht="14.25" spans="1:48">
      <c r="A319" s="20"/>
      <c r="B319" s="20"/>
      <c r="C319" s="58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8"/>
      <c r="R319" s="58"/>
      <c r="S319" s="58"/>
      <c r="T319" s="82"/>
      <c r="U319" s="82"/>
      <c r="V319" s="58"/>
      <c r="W319" s="58"/>
      <c r="X319" s="105"/>
      <c r="Y319" s="105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</row>
    <row r="320" ht="14.25" spans="1:48">
      <c r="A320" s="20"/>
      <c r="B320" s="20"/>
      <c r="C320" s="58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8"/>
      <c r="R320" s="58"/>
      <c r="S320" s="58"/>
      <c r="T320" s="82"/>
      <c r="U320" s="82"/>
      <c r="V320" s="58"/>
      <c r="W320" s="58"/>
      <c r="X320" s="105"/>
      <c r="Y320" s="105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</row>
    <row r="321" ht="14.25" spans="1:48">
      <c r="A321" s="20"/>
      <c r="B321" s="20"/>
      <c r="C321" s="58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8"/>
      <c r="R321" s="58"/>
      <c r="S321" s="58"/>
      <c r="T321" s="82"/>
      <c r="U321" s="82"/>
      <c r="V321" s="58"/>
      <c r="W321" s="58"/>
      <c r="X321" s="105"/>
      <c r="Y321" s="105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</row>
    <row r="322" ht="14.25" spans="1:48">
      <c r="A322" s="20"/>
      <c r="B322" s="20"/>
      <c r="C322" s="58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8"/>
      <c r="R322" s="58"/>
      <c r="S322" s="58"/>
      <c r="T322" s="82"/>
      <c r="U322" s="82"/>
      <c r="V322" s="58"/>
      <c r="W322" s="58"/>
      <c r="X322" s="105"/>
      <c r="Y322" s="105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</row>
    <row r="323" ht="14.25" spans="1:48">
      <c r="A323" s="20"/>
      <c r="B323" s="20"/>
      <c r="C323" s="58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8"/>
      <c r="R323" s="58"/>
      <c r="S323" s="58"/>
      <c r="T323" s="82"/>
      <c r="U323" s="82"/>
      <c r="V323" s="58"/>
      <c r="W323" s="58"/>
      <c r="X323" s="105"/>
      <c r="Y323" s="105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</row>
    <row r="324" ht="14.25" spans="1:48">
      <c r="A324" s="20"/>
      <c r="B324" s="20"/>
      <c r="C324" s="58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8"/>
      <c r="R324" s="58"/>
      <c r="S324" s="58"/>
      <c r="T324" s="82"/>
      <c r="U324" s="82"/>
      <c r="V324" s="58"/>
      <c r="W324" s="58"/>
      <c r="X324" s="105"/>
      <c r="Y324" s="105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</row>
    <row r="325" ht="14.25" spans="1:48">
      <c r="A325" s="20"/>
      <c r="B325" s="20"/>
      <c r="C325" s="58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8"/>
      <c r="R325" s="58"/>
      <c r="S325" s="58"/>
      <c r="T325" s="82"/>
      <c r="U325" s="82"/>
      <c r="V325" s="58"/>
      <c r="W325" s="58"/>
      <c r="X325" s="105"/>
      <c r="Y325" s="105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</row>
    <row r="326" ht="14.25" spans="1:48">
      <c r="A326" s="20"/>
      <c r="B326" s="20"/>
      <c r="C326" s="58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8"/>
      <c r="R326" s="58"/>
      <c r="S326" s="58"/>
      <c r="T326" s="82"/>
      <c r="U326" s="82"/>
      <c r="V326" s="58"/>
      <c r="W326" s="58"/>
      <c r="X326" s="105"/>
      <c r="Y326" s="105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</row>
    <row r="327" ht="14.25" spans="1:48">
      <c r="A327" s="20"/>
      <c r="B327" s="20"/>
      <c r="C327" s="58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8"/>
      <c r="R327" s="58"/>
      <c r="S327" s="58"/>
      <c r="T327" s="82"/>
      <c r="U327" s="82"/>
      <c r="V327" s="58"/>
      <c r="W327" s="58"/>
      <c r="X327" s="105"/>
      <c r="Y327" s="105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</row>
    <row r="328" ht="14.25" spans="1:48">
      <c r="A328" s="20"/>
      <c r="B328" s="20"/>
      <c r="C328" s="58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8"/>
      <c r="R328" s="58"/>
      <c r="S328" s="58"/>
      <c r="T328" s="82"/>
      <c r="U328" s="82"/>
      <c r="V328" s="58"/>
      <c r="W328" s="58"/>
      <c r="X328" s="105"/>
      <c r="Y328" s="105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</row>
    <row r="329" ht="14.25" spans="1:48">
      <c r="A329" s="20"/>
      <c r="B329" s="20"/>
      <c r="C329" s="58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8"/>
      <c r="R329" s="58"/>
      <c r="S329" s="58"/>
      <c r="T329" s="82"/>
      <c r="U329" s="82"/>
      <c r="V329" s="58"/>
      <c r="W329" s="58"/>
      <c r="X329" s="105"/>
      <c r="Y329" s="105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</row>
    <row r="330" ht="14.25" spans="1:48">
      <c r="A330" s="20"/>
      <c r="B330" s="20"/>
      <c r="C330" s="58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8"/>
      <c r="R330" s="58"/>
      <c r="S330" s="58"/>
      <c r="T330" s="82"/>
      <c r="U330" s="82"/>
      <c r="V330" s="58"/>
      <c r="W330" s="58"/>
      <c r="X330" s="105"/>
      <c r="Y330" s="105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</row>
    <row r="331" ht="14.25" spans="1:48">
      <c r="A331" s="20"/>
      <c r="B331" s="20"/>
      <c r="C331" s="58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8"/>
      <c r="R331" s="58"/>
      <c r="S331" s="58"/>
      <c r="T331" s="82"/>
      <c r="U331" s="82"/>
      <c r="V331" s="58"/>
      <c r="W331" s="58"/>
      <c r="X331" s="105"/>
      <c r="Y331" s="105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</row>
    <row r="332" ht="14.25" spans="1:48">
      <c r="A332" s="20"/>
      <c r="B332" s="20"/>
      <c r="C332" s="58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8"/>
      <c r="R332" s="58"/>
      <c r="S332" s="58"/>
      <c r="T332" s="82"/>
      <c r="U332" s="82"/>
      <c r="V332" s="58"/>
      <c r="W332" s="58"/>
      <c r="X332" s="105"/>
      <c r="Y332" s="105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</row>
    <row r="333" ht="14.25" spans="1:48">
      <c r="A333" s="20"/>
      <c r="B333" s="20"/>
      <c r="C333" s="58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8"/>
      <c r="R333" s="58"/>
      <c r="S333" s="58"/>
      <c r="T333" s="82"/>
      <c r="U333" s="82"/>
      <c r="V333" s="58"/>
      <c r="W333" s="58"/>
      <c r="X333" s="105"/>
      <c r="Y333" s="105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</row>
    <row r="334" ht="14.25" spans="1:48">
      <c r="A334" s="20"/>
      <c r="B334" s="20"/>
      <c r="C334" s="58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8"/>
      <c r="R334" s="58"/>
      <c r="S334" s="58"/>
      <c r="T334" s="82"/>
      <c r="U334" s="82"/>
      <c r="V334" s="58"/>
      <c r="W334" s="58"/>
      <c r="X334" s="105"/>
      <c r="Y334" s="105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</row>
    <row r="335" ht="14.25" spans="1:48">
      <c r="A335" s="20"/>
      <c r="B335" s="20"/>
      <c r="C335" s="58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8"/>
      <c r="R335" s="58"/>
      <c r="S335" s="58"/>
      <c r="T335" s="82"/>
      <c r="U335" s="82"/>
      <c r="V335" s="58"/>
      <c r="W335" s="58"/>
      <c r="X335" s="105"/>
      <c r="Y335" s="105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</row>
    <row r="336" ht="14.25" spans="1:48">
      <c r="A336" s="20"/>
      <c r="B336" s="20"/>
      <c r="C336" s="58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8"/>
      <c r="R336" s="58"/>
      <c r="S336" s="58"/>
      <c r="T336" s="82"/>
      <c r="U336" s="82"/>
      <c r="V336" s="58"/>
      <c r="W336" s="58"/>
      <c r="X336" s="105"/>
      <c r="Y336" s="105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</row>
    <row r="337" ht="14.25" spans="1:48">
      <c r="A337" s="20"/>
      <c r="B337" s="20"/>
      <c r="C337" s="58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8"/>
      <c r="R337" s="58"/>
      <c r="S337" s="58"/>
      <c r="T337" s="82"/>
      <c r="U337" s="82"/>
      <c r="V337" s="58"/>
      <c r="W337" s="58"/>
      <c r="X337" s="105"/>
      <c r="Y337" s="105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</row>
    <row r="338" ht="14.25" spans="1:48">
      <c r="A338" s="20"/>
      <c r="B338" s="20"/>
      <c r="C338" s="58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8"/>
      <c r="R338" s="58"/>
      <c r="S338" s="58"/>
      <c r="T338" s="82"/>
      <c r="U338" s="82"/>
      <c r="V338" s="58"/>
      <c r="W338" s="58"/>
      <c r="X338" s="105"/>
      <c r="Y338" s="105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</row>
    <row r="339" ht="14.25" spans="1:48">
      <c r="A339" s="20"/>
      <c r="B339" s="20"/>
      <c r="C339" s="58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8"/>
      <c r="R339" s="58"/>
      <c r="S339" s="58"/>
      <c r="T339" s="82"/>
      <c r="U339" s="82"/>
      <c r="V339" s="58"/>
      <c r="W339" s="58"/>
      <c r="X339" s="105"/>
      <c r="Y339" s="105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</row>
    <row r="340" ht="14.25" spans="1:48">
      <c r="A340" s="20"/>
      <c r="B340" s="20"/>
      <c r="C340" s="58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8"/>
      <c r="R340" s="58"/>
      <c r="S340" s="58"/>
      <c r="T340" s="82"/>
      <c r="U340" s="82"/>
      <c r="V340" s="58"/>
      <c r="W340" s="58"/>
      <c r="X340" s="105"/>
      <c r="Y340" s="105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</row>
    <row r="341" ht="14.25" spans="1:48">
      <c r="A341" s="20"/>
      <c r="B341" s="20"/>
      <c r="C341" s="58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8"/>
      <c r="R341" s="58"/>
      <c r="S341" s="58"/>
      <c r="T341" s="82"/>
      <c r="U341" s="82"/>
      <c r="V341" s="58"/>
      <c r="W341" s="58"/>
      <c r="X341" s="105"/>
      <c r="Y341" s="105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</row>
    <row r="342" ht="14.25" spans="1:48">
      <c r="A342" s="20"/>
      <c r="B342" s="20"/>
      <c r="C342" s="58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8"/>
      <c r="R342" s="58"/>
      <c r="S342" s="58"/>
      <c r="T342" s="82"/>
      <c r="U342" s="82"/>
      <c r="V342" s="58"/>
      <c r="W342" s="58"/>
      <c r="X342" s="105"/>
      <c r="Y342" s="105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</row>
    <row r="343" ht="14.25" spans="1:48">
      <c r="A343" s="20"/>
      <c r="B343" s="20"/>
      <c r="C343" s="58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8"/>
      <c r="R343" s="58"/>
      <c r="S343" s="58"/>
      <c r="T343" s="82"/>
      <c r="U343" s="82"/>
      <c r="V343" s="58"/>
      <c r="W343" s="58"/>
      <c r="X343" s="105"/>
      <c r="Y343" s="105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</row>
    <row r="344" ht="14.25" spans="1:48">
      <c r="A344" s="20"/>
      <c r="B344" s="20"/>
      <c r="C344" s="58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8"/>
      <c r="R344" s="58"/>
      <c r="S344" s="58"/>
      <c r="T344" s="82"/>
      <c r="U344" s="82"/>
      <c r="V344" s="58"/>
      <c r="W344" s="58"/>
      <c r="X344" s="105"/>
      <c r="Y344" s="105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</row>
    <row r="345" ht="14.25" spans="1:48">
      <c r="A345" s="20"/>
      <c r="B345" s="20"/>
      <c r="C345" s="58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8"/>
      <c r="R345" s="58"/>
      <c r="S345" s="58"/>
      <c r="T345" s="82"/>
      <c r="U345" s="82"/>
      <c r="V345" s="58"/>
      <c r="W345" s="58"/>
      <c r="X345" s="105"/>
      <c r="Y345" s="105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</row>
    <row r="346" ht="14.25" spans="1:48">
      <c r="A346" s="20"/>
      <c r="B346" s="20"/>
      <c r="C346" s="58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8"/>
      <c r="R346" s="58"/>
      <c r="S346" s="58"/>
      <c r="T346" s="82"/>
      <c r="U346" s="82"/>
      <c r="V346" s="58"/>
      <c r="W346" s="58"/>
      <c r="X346" s="105"/>
      <c r="Y346" s="105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</row>
    <row r="347" ht="14.25" spans="1:48">
      <c r="A347" s="20"/>
      <c r="B347" s="20"/>
      <c r="C347" s="58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8"/>
      <c r="R347" s="58"/>
      <c r="S347" s="58"/>
      <c r="T347" s="82"/>
      <c r="U347" s="82"/>
      <c r="V347" s="58"/>
      <c r="W347" s="58"/>
      <c r="X347" s="105"/>
      <c r="Y347" s="105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</row>
    <row r="348" ht="14.25" spans="1:48">
      <c r="A348" s="20"/>
      <c r="B348" s="20"/>
      <c r="C348" s="58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8"/>
      <c r="R348" s="58"/>
      <c r="S348" s="58"/>
      <c r="T348" s="82"/>
      <c r="U348" s="82"/>
      <c r="V348" s="58"/>
      <c r="W348" s="58"/>
      <c r="X348" s="105"/>
      <c r="Y348" s="105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</row>
    <row r="349" ht="14.25" spans="1:48">
      <c r="A349" s="20"/>
      <c r="B349" s="20"/>
      <c r="C349" s="58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8"/>
      <c r="R349" s="58"/>
      <c r="S349" s="58"/>
      <c r="T349" s="82"/>
      <c r="U349" s="82"/>
      <c r="V349" s="58"/>
      <c r="W349" s="58"/>
      <c r="X349" s="105"/>
      <c r="Y349" s="105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</row>
    <row r="350" ht="14.25" spans="1:48">
      <c r="A350" s="20"/>
      <c r="B350" s="20"/>
      <c r="C350" s="58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8"/>
      <c r="R350" s="58"/>
      <c r="S350" s="58"/>
      <c r="T350" s="82"/>
      <c r="U350" s="82"/>
      <c r="V350" s="58"/>
      <c r="W350" s="58"/>
      <c r="X350" s="105"/>
      <c r="Y350" s="105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</row>
    <row r="351" ht="14.25" spans="1:48">
      <c r="A351" s="20"/>
      <c r="B351" s="20"/>
      <c r="C351" s="58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8"/>
      <c r="R351" s="58"/>
      <c r="S351" s="58"/>
      <c r="T351" s="82"/>
      <c r="U351" s="82"/>
      <c r="V351" s="58"/>
      <c r="W351" s="58"/>
      <c r="X351" s="105"/>
      <c r="Y351" s="105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</row>
    <row r="352" ht="14.25" spans="1:48">
      <c r="A352" s="20"/>
      <c r="B352" s="20"/>
      <c r="C352" s="58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8"/>
      <c r="R352" s="58"/>
      <c r="S352" s="58"/>
      <c r="T352" s="82"/>
      <c r="U352" s="82"/>
      <c r="V352" s="58"/>
      <c r="W352" s="58"/>
      <c r="X352" s="105"/>
      <c r="Y352" s="105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</row>
    <row r="353" ht="14.25" spans="1:48">
      <c r="A353" s="20"/>
      <c r="B353" s="20"/>
      <c r="C353" s="58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8"/>
      <c r="R353" s="58"/>
      <c r="S353" s="58"/>
      <c r="T353" s="82"/>
      <c r="U353" s="82"/>
      <c r="V353" s="58"/>
      <c r="W353" s="58"/>
      <c r="X353" s="105"/>
      <c r="Y353" s="105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</row>
    <row r="354" ht="14.25" spans="1:48">
      <c r="A354" s="20"/>
      <c r="B354" s="20"/>
      <c r="C354" s="58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8"/>
      <c r="R354" s="58"/>
      <c r="S354" s="58"/>
      <c r="T354" s="82"/>
      <c r="U354" s="82"/>
      <c r="V354" s="58"/>
      <c r="W354" s="58"/>
      <c r="X354" s="105"/>
      <c r="Y354" s="105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</row>
    <row r="355" ht="14.25" spans="1:48">
      <c r="A355" s="20"/>
      <c r="B355" s="20"/>
      <c r="C355" s="58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8"/>
      <c r="R355" s="58"/>
      <c r="S355" s="58"/>
      <c r="T355" s="82"/>
      <c r="U355" s="82"/>
      <c r="V355" s="58"/>
      <c r="W355" s="58"/>
      <c r="X355" s="105"/>
      <c r="Y355" s="105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</row>
    <row r="356" ht="14.25" spans="1:48">
      <c r="A356" s="20"/>
      <c r="B356" s="20"/>
      <c r="C356" s="58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8"/>
      <c r="R356" s="58"/>
      <c r="S356" s="58"/>
      <c r="T356" s="82"/>
      <c r="U356" s="82"/>
      <c r="V356" s="58"/>
      <c r="W356" s="58"/>
      <c r="X356" s="105"/>
      <c r="Y356" s="105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</row>
    <row r="357" ht="14.25" spans="1:48">
      <c r="A357" s="20"/>
      <c r="B357" s="20"/>
      <c r="C357" s="58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8"/>
      <c r="R357" s="58"/>
      <c r="S357" s="58"/>
      <c r="T357" s="82"/>
      <c r="U357" s="82"/>
      <c r="V357" s="58"/>
      <c r="W357" s="58"/>
      <c r="X357" s="105"/>
      <c r="Y357" s="105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</row>
    <row r="358" ht="14.25" spans="1:48">
      <c r="A358" s="20"/>
      <c r="B358" s="20"/>
      <c r="C358" s="58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8"/>
      <c r="R358" s="58"/>
      <c r="S358" s="58"/>
      <c r="T358" s="82"/>
      <c r="U358" s="82"/>
      <c r="V358" s="58"/>
      <c r="W358" s="58"/>
      <c r="X358" s="105"/>
      <c r="Y358" s="105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</row>
    <row r="359" ht="14.25" spans="1:48">
      <c r="A359" s="20"/>
      <c r="B359" s="20"/>
      <c r="C359" s="58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8"/>
      <c r="R359" s="58"/>
      <c r="S359" s="58"/>
      <c r="T359" s="82"/>
      <c r="U359" s="82"/>
      <c r="V359" s="58"/>
      <c r="W359" s="58"/>
      <c r="X359" s="105"/>
      <c r="Y359" s="105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</row>
    <row r="360" ht="14.25" spans="1:48">
      <c r="A360" s="20"/>
      <c r="B360" s="20"/>
      <c r="C360" s="58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8"/>
      <c r="R360" s="58"/>
      <c r="S360" s="58"/>
      <c r="T360" s="82"/>
      <c r="U360" s="82"/>
      <c r="V360" s="58"/>
      <c r="W360" s="58"/>
      <c r="X360" s="105"/>
      <c r="Y360" s="105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</row>
    <row r="361" ht="14.25" spans="1:48">
      <c r="A361" s="20"/>
      <c r="B361" s="20"/>
      <c r="C361" s="58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8"/>
      <c r="R361" s="58"/>
      <c r="S361" s="58"/>
      <c r="T361" s="82"/>
      <c r="U361" s="82"/>
      <c r="V361" s="58"/>
      <c r="W361" s="58"/>
      <c r="X361" s="105"/>
      <c r="Y361" s="105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</row>
    <row r="362" ht="14.25" spans="1:48">
      <c r="A362" s="20"/>
      <c r="B362" s="20"/>
      <c r="C362" s="58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8"/>
      <c r="R362" s="58"/>
      <c r="S362" s="58"/>
      <c r="T362" s="82"/>
      <c r="U362" s="82"/>
      <c r="V362" s="58"/>
      <c r="W362" s="58"/>
      <c r="X362" s="105"/>
      <c r="Y362" s="105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</row>
    <row r="363" ht="14.25" spans="1:48">
      <c r="A363" s="20"/>
      <c r="B363" s="20"/>
      <c r="C363" s="58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8"/>
      <c r="R363" s="58"/>
      <c r="S363" s="58"/>
      <c r="T363" s="82"/>
      <c r="U363" s="82"/>
      <c r="V363" s="58"/>
      <c r="W363" s="58"/>
      <c r="X363" s="105"/>
      <c r="Y363" s="105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</row>
    <row r="364" ht="14.25" spans="1:48">
      <c r="A364" s="20"/>
      <c r="B364" s="20"/>
      <c r="C364" s="58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8"/>
      <c r="R364" s="58"/>
      <c r="S364" s="58"/>
      <c r="T364" s="82"/>
      <c r="U364" s="82"/>
      <c r="V364" s="58"/>
      <c r="W364" s="58"/>
      <c r="X364" s="105"/>
      <c r="Y364" s="105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</row>
    <row r="365" ht="14.25" spans="1:48">
      <c r="A365" s="20"/>
      <c r="B365" s="20"/>
      <c r="C365" s="58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8"/>
      <c r="R365" s="58"/>
      <c r="S365" s="58"/>
      <c r="T365" s="82"/>
      <c r="U365" s="82"/>
      <c r="V365" s="58"/>
      <c r="W365" s="58"/>
      <c r="X365" s="105"/>
      <c r="Y365" s="105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</row>
    <row r="366" ht="14.25" spans="1:48">
      <c r="A366" s="20"/>
      <c r="B366" s="20"/>
      <c r="C366" s="58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8"/>
      <c r="R366" s="58"/>
      <c r="S366" s="58"/>
      <c r="T366" s="82"/>
      <c r="U366" s="82"/>
      <c r="V366" s="58"/>
      <c r="W366" s="58"/>
      <c r="X366" s="105"/>
      <c r="Y366" s="105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</row>
    <row r="367" ht="14.25" spans="1:48">
      <c r="A367" s="20"/>
      <c r="B367" s="20"/>
      <c r="C367" s="58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8"/>
      <c r="R367" s="58"/>
      <c r="S367" s="58"/>
      <c r="T367" s="82"/>
      <c r="U367" s="82"/>
      <c r="V367" s="58"/>
      <c r="W367" s="58"/>
      <c r="X367" s="105"/>
      <c r="Y367" s="105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</row>
    <row r="368" ht="14.25" spans="1:48">
      <c r="A368" s="20"/>
      <c r="B368" s="20"/>
      <c r="C368" s="58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8"/>
      <c r="R368" s="58"/>
      <c r="S368" s="58"/>
      <c r="T368" s="82"/>
      <c r="U368" s="82"/>
      <c r="V368" s="58"/>
      <c r="W368" s="58"/>
      <c r="X368" s="105"/>
      <c r="Y368" s="105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</row>
    <row r="369" ht="14.25" spans="1:48">
      <c r="A369" s="20"/>
      <c r="B369" s="20"/>
      <c r="C369" s="58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8"/>
      <c r="R369" s="58"/>
      <c r="S369" s="58"/>
      <c r="T369" s="82"/>
      <c r="U369" s="82"/>
      <c r="V369" s="58"/>
      <c r="W369" s="58"/>
      <c r="X369" s="105"/>
      <c r="Y369" s="105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</row>
    <row r="370" ht="14.25" spans="1:48">
      <c r="A370" s="20"/>
      <c r="B370" s="20"/>
      <c r="C370" s="58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8"/>
      <c r="R370" s="58"/>
      <c r="S370" s="58"/>
      <c r="T370" s="82"/>
      <c r="U370" s="82"/>
      <c r="V370" s="58"/>
      <c r="W370" s="58"/>
      <c r="X370" s="105"/>
      <c r="Y370" s="105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</row>
    <row r="371" ht="14.25" spans="1:48">
      <c r="A371" s="20"/>
      <c r="B371" s="20"/>
      <c r="C371" s="58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8"/>
      <c r="R371" s="58"/>
      <c r="S371" s="58"/>
      <c r="T371" s="82"/>
      <c r="U371" s="82"/>
      <c r="V371" s="58"/>
      <c r="W371" s="58"/>
      <c r="X371" s="105"/>
      <c r="Y371" s="105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</row>
    <row r="372" ht="14.25" spans="1:48">
      <c r="A372" s="20"/>
      <c r="B372" s="20"/>
      <c r="C372" s="58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8"/>
      <c r="R372" s="58"/>
      <c r="S372" s="58"/>
      <c r="T372" s="82"/>
      <c r="U372" s="82"/>
      <c r="V372" s="58"/>
      <c r="W372" s="58"/>
      <c r="X372" s="105"/>
      <c r="Y372" s="105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</row>
    <row r="373" ht="14.25" spans="1:48">
      <c r="A373" s="20"/>
      <c r="B373" s="20"/>
      <c r="C373" s="58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8"/>
      <c r="R373" s="58"/>
      <c r="S373" s="58"/>
      <c r="T373" s="82"/>
      <c r="U373" s="82"/>
      <c r="V373" s="58"/>
      <c r="W373" s="58"/>
      <c r="X373" s="105"/>
      <c r="Y373" s="105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</row>
    <row r="374" ht="14.25" spans="1:48">
      <c r="A374" s="20"/>
      <c r="B374" s="20"/>
      <c r="C374" s="58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8"/>
      <c r="R374" s="58"/>
      <c r="S374" s="58"/>
      <c r="T374" s="82"/>
      <c r="U374" s="82"/>
      <c r="V374" s="58"/>
      <c r="W374" s="58"/>
      <c r="X374" s="105"/>
      <c r="Y374" s="105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</row>
    <row r="375" ht="14.25" spans="1:48">
      <c r="A375" s="20"/>
      <c r="B375" s="20"/>
      <c r="C375" s="58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8"/>
      <c r="R375" s="58"/>
      <c r="S375" s="58"/>
      <c r="T375" s="82"/>
      <c r="U375" s="82"/>
      <c r="V375" s="58"/>
      <c r="W375" s="58"/>
      <c r="X375" s="105"/>
      <c r="Y375" s="105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</row>
    <row r="376" ht="14.25" spans="1:48">
      <c r="A376" s="20"/>
      <c r="B376" s="20"/>
      <c r="C376" s="58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8"/>
      <c r="R376" s="58"/>
      <c r="S376" s="58"/>
      <c r="T376" s="82"/>
      <c r="U376" s="82"/>
      <c r="V376" s="58"/>
      <c r="W376" s="58"/>
      <c r="X376" s="105"/>
      <c r="Y376" s="105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</row>
    <row r="377" ht="14.25" spans="1:48">
      <c r="A377" s="20"/>
      <c r="B377" s="20"/>
      <c r="C377" s="58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8"/>
      <c r="R377" s="58"/>
      <c r="S377" s="58"/>
      <c r="T377" s="82"/>
      <c r="U377" s="82"/>
      <c r="V377" s="58"/>
      <c r="W377" s="58"/>
      <c r="X377" s="105"/>
      <c r="Y377" s="105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</row>
    <row r="378" ht="14.25" spans="1:48">
      <c r="A378" s="20"/>
      <c r="B378" s="20"/>
      <c r="C378" s="58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8"/>
      <c r="R378" s="58"/>
      <c r="S378" s="58"/>
      <c r="T378" s="82"/>
      <c r="U378" s="82"/>
      <c r="V378" s="58"/>
      <c r="W378" s="58"/>
      <c r="X378" s="105"/>
      <c r="Y378" s="105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</row>
    <row r="379" ht="14.25" spans="1:48">
      <c r="A379" s="20"/>
      <c r="B379" s="20"/>
      <c r="C379" s="58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8"/>
      <c r="R379" s="58"/>
      <c r="S379" s="58"/>
      <c r="T379" s="82"/>
      <c r="U379" s="82"/>
      <c r="V379" s="58"/>
      <c r="W379" s="58"/>
      <c r="X379" s="105"/>
      <c r="Y379" s="105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</row>
    <row r="380" ht="14.25" spans="1:48">
      <c r="A380" s="20"/>
      <c r="B380" s="20"/>
      <c r="C380" s="58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8"/>
      <c r="R380" s="58"/>
      <c r="S380" s="58"/>
      <c r="T380" s="82"/>
      <c r="U380" s="82"/>
      <c r="V380" s="58"/>
      <c r="W380" s="58"/>
      <c r="X380" s="105"/>
      <c r="Y380" s="105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</row>
    <row r="381" ht="14.25" spans="1:48">
      <c r="A381" s="20"/>
      <c r="B381" s="20"/>
      <c r="C381" s="58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8"/>
      <c r="R381" s="58"/>
      <c r="S381" s="58"/>
      <c r="T381" s="82"/>
      <c r="U381" s="82"/>
      <c r="V381" s="58"/>
      <c r="W381" s="58"/>
      <c r="X381" s="105"/>
      <c r="Y381" s="105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</row>
    <row r="382" ht="14.25" spans="1:48">
      <c r="A382" s="20"/>
      <c r="B382" s="20"/>
      <c r="C382" s="58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8"/>
      <c r="R382" s="58"/>
      <c r="S382" s="58"/>
      <c r="T382" s="82"/>
      <c r="U382" s="82"/>
      <c r="V382" s="58"/>
      <c r="W382" s="58"/>
      <c r="X382" s="105"/>
      <c r="Y382" s="105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</row>
    <row r="383" ht="14.25" spans="1:48">
      <c r="A383" s="20"/>
      <c r="B383" s="20"/>
      <c r="C383" s="58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8"/>
      <c r="R383" s="58"/>
      <c r="S383" s="58"/>
      <c r="T383" s="82"/>
      <c r="U383" s="82"/>
      <c r="V383" s="58"/>
      <c r="W383" s="58"/>
      <c r="X383" s="105"/>
      <c r="Y383" s="105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</row>
    <row r="384" ht="14.25" spans="1:48">
      <c r="A384" s="20"/>
      <c r="B384" s="20"/>
      <c r="C384" s="58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8"/>
      <c r="R384" s="58"/>
      <c r="S384" s="58"/>
      <c r="T384" s="82"/>
      <c r="U384" s="82"/>
      <c r="V384" s="58"/>
      <c r="W384" s="58"/>
      <c r="X384" s="105"/>
      <c r="Y384" s="105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</row>
    <row r="385" ht="14.25" spans="1:48">
      <c r="A385" s="20"/>
      <c r="B385" s="20"/>
      <c r="C385" s="58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8"/>
      <c r="R385" s="58"/>
      <c r="S385" s="58"/>
      <c r="T385" s="82"/>
      <c r="U385" s="82"/>
      <c r="V385" s="58"/>
      <c r="W385" s="58"/>
      <c r="X385" s="105"/>
      <c r="Y385" s="105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</row>
    <row r="386" ht="14.25" spans="1:48">
      <c r="A386" s="20"/>
      <c r="B386" s="20"/>
      <c r="C386" s="58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8"/>
      <c r="R386" s="58"/>
      <c r="S386" s="58"/>
      <c r="T386" s="82"/>
      <c r="U386" s="82"/>
      <c r="V386" s="58"/>
      <c r="W386" s="58"/>
      <c r="X386" s="105"/>
      <c r="Y386" s="105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</row>
    <row r="387" ht="14.25" spans="1:48">
      <c r="A387" s="20"/>
      <c r="B387" s="20"/>
      <c r="C387" s="58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8"/>
      <c r="R387" s="58"/>
      <c r="S387" s="58"/>
      <c r="T387" s="82"/>
      <c r="U387" s="82"/>
      <c r="V387" s="58"/>
      <c r="W387" s="58"/>
      <c r="X387" s="105"/>
      <c r="Y387" s="105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</row>
    <row r="388" ht="14.25" spans="1:48">
      <c r="A388" s="20"/>
      <c r="B388" s="20"/>
      <c r="C388" s="58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8"/>
      <c r="R388" s="58"/>
      <c r="S388" s="58"/>
      <c r="T388" s="82"/>
      <c r="U388" s="82"/>
      <c r="V388" s="58"/>
      <c r="W388" s="58"/>
      <c r="X388" s="105"/>
      <c r="Y388" s="105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</row>
    <row r="389" ht="14.25" spans="1:48">
      <c r="A389" s="20"/>
      <c r="B389" s="20"/>
      <c r="C389" s="58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8"/>
      <c r="R389" s="58"/>
      <c r="S389" s="58"/>
      <c r="T389" s="82"/>
      <c r="U389" s="82"/>
      <c r="V389" s="58"/>
      <c r="W389" s="58"/>
      <c r="X389" s="105"/>
      <c r="Y389" s="105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</row>
    <row r="390" ht="14.25" spans="1:48">
      <c r="A390" s="20"/>
      <c r="B390" s="20"/>
      <c r="C390" s="58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8"/>
      <c r="R390" s="58"/>
      <c r="S390" s="58"/>
      <c r="T390" s="82"/>
      <c r="U390" s="82"/>
      <c r="V390" s="58"/>
      <c r="W390" s="58"/>
      <c r="X390" s="105"/>
      <c r="Y390" s="105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</row>
    <row r="391" ht="14.25" spans="1:48">
      <c r="A391" s="20"/>
      <c r="B391" s="20"/>
      <c r="C391" s="58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8"/>
      <c r="R391" s="58"/>
      <c r="S391" s="58"/>
      <c r="T391" s="82"/>
      <c r="U391" s="82"/>
      <c r="V391" s="58"/>
      <c r="W391" s="58"/>
      <c r="X391" s="105"/>
      <c r="Y391" s="105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</row>
    <row r="392" ht="14.25" spans="1:48">
      <c r="A392" s="20"/>
      <c r="B392" s="20"/>
      <c r="C392" s="58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8"/>
      <c r="R392" s="58"/>
      <c r="S392" s="58"/>
      <c r="T392" s="82"/>
      <c r="U392" s="82"/>
      <c r="V392" s="58"/>
      <c r="W392" s="58"/>
      <c r="X392" s="105"/>
      <c r="Y392" s="105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</row>
    <row r="393" ht="14.25" spans="1:48">
      <c r="A393" s="20"/>
      <c r="B393" s="20"/>
      <c r="C393" s="58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8"/>
      <c r="R393" s="58"/>
      <c r="S393" s="58"/>
      <c r="T393" s="82"/>
      <c r="U393" s="82"/>
      <c r="V393" s="58"/>
      <c r="W393" s="58"/>
      <c r="X393" s="105"/>
      <c r="Y393" s="105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</row>
    <row r="394" ht="14.25" spans="1:48">
      <c r="A394" s="20"/>
      <c r="B394" s="20"/>
      <c r="C394" s="58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8"/>
      <c r="R394" s="58"/>
      <c r="S394" s="58"/>
      <c r="T394" s="82"/>
      <c r="U394" s="82"/>
      <c r="V394" s="58"/>
      <c r="W394" s="58"/>
      <c r="X394" s="105"/>
      <c r="Y394" s="105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</row>
    <row r="395" ht="14.25" spans="1:48">
      <c r="A395" s="20"/>
      <c r="B395" s="20"/>
      <c r="C395" s="58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8"/>
      <c r="R395" s="58"/>
      <c r="S395" s="58"/>
      <c r="T395" s="82"/>
      <c r="U395" s="82"/>
      <c r="V395" s="58"/>
      <c r="W395" s="58"/>
      <c r="X395" s="105"/>
      <c r="Y395" s="105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</row>
    <row r="396" ht="14.25" spans="1:48">
      <c r="A396" s="20"/>
      <c r="B396" s="20"/>
      <c r="C396" s="58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8"/>
      <c r="R396" s="58"/>
      <c r="S396" s="58"/>
      <c r="T396" s="82"/>
      <c r="U396" s="82"/>
      <c r="V396" s="58"/>
      <c r="W396" s="58"/>
      <c r="X396" s="105"/>
      <c r="Y396" s="105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</row>
    <row r="397" ht="14.25" spans="1:48">
      <c r="A397" s="20"/>
      <c r="B397" s="20"/>
      <c r="C397" s="58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8"/>
      <c r="R397" s="58"/>
      <c r="S397" s="58"/>
      <c r="T397" s="82"/>
      <c r="U397" s="82"/>
      <c r="V397" s="58"/>
      <c r="W397" s="58"/>
      <c r="X397" s="105"/>
      <c r="Y397" s="105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</row>
    <row r="398" ht="14.25" spans="1:48">
      <c r="A398" s="20"/>
      <c r="B398" s="20"/>
      <c r="C398" s="58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8"/>
      <c r="R398" s="58"/>
      <c r="S398" s="58"/>
      <c r="T398" s="82"/>
      <c r="U398" s="82"/>
      <c r="V398" s="58"/>
      <c r="W398" s="58"/>
      <c r="X398" s="105"/>
      <c r="Y398" s="105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</row>
    <row r="399" ht="14.25" spans="1:48">
      <c r="A399" s="20"/>
      <c r="B399" s="20"/>
      <c r="C399" s="58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8"/>
      <c r="R399" s="58"/>
      <c r="S399" s="58"/>
      <c r="T399" s="82"/>
      <c r="U399" s="82"/>
      <c r="V399" s="58"/>
      <c r="W399" s="58"/>
      <c r="X399" s="105"/>
      <c r="Y399" s="105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</row>
    <row r="400" ht="14.25" spans="1:48">
      <c r="A400" s="20"/>
      <c r="B400" s="20"/>
      <c r="C400" s="58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8"/>
      <c r="R400" s="58"/>
      <c r="S400" s="58"/>
      <c r="T400" s="82"/>
      <c r="U400" s="82"/>
      <c r="V400" s="58"/>
      <c r="W400" s="58"/>
      <c r="X400" s="105"/>
      <c r="Y400" s="105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</row>
    <row r="401" ht="14.25" spans="1:48">
      <c r="A401" s="20"/>
      <c r="B401" s="20"/>
      <c r="C401" s="58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8"/>
      <c r="R401" s="58"/>
      <c r="S401" s="58"/>
      <c r="T401" s="82"/>
      <c r="U401" s="82"/>
      <c r="V401" s="58"/>
      <c r="W401" s="58"/>
      <c r="X401" s="105"/>
      <c r="Y401" s="105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</row>
    <row r="402" ht="14.25" spans="1:48">
      <c r="A402" s="20"/>
      <c r="B402" s="20"/>
      <c r="C402" s="58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8"/>
      <c r="R402" s="58"/>
      <c r="S402" s="58"/>
      <c r="T402" s="82"/>
      <c r="U402" s="82"/>
      <c r="V402" s="58"/>
      <c r="W402" s="58"/>
      <c r="X402" s="105"/>
      <c r="Y402" s="105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</row>
    <row r="403" ht="14.25" spans="1:48">
      <c r="A403" s="20"/>
      <c r="B403" s="20"/>
      <c r="C403" s="58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8"/>
      <c r="R403" s="58"/>
      <c r="S403" s="58"/>
      <c r="T403" s="82"/>
      <c r="U403" s="82"/>
      <c r="V403" s="58"/>
      <c r="W403" s="58"/>
      <c r="X403" s="105"/>
      <c r="Y403" s="105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</row>
    <row r="404" ht="14.25" spans="1:48">
      <c r="A404" s="20"/>
      <c r="B404" s="20"/>
      <c r="C404" s="58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8"/>
      <c r="R404" s="58"/>
      <c r="S404" s="58"/>
      <c r="T404" s="82"/>
      <c r="U404" s="82"/>
      <c r="V404" s="58"/>
      <c r="W404" s="58"/>
      <c r="X404" s="105"/>
      <c r="Y404" s="105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</row>
    <row r="405" ht="14.25" spans="1:48">
      <c r="A405" s="20"/>
      <c r="B405" s="20"/>
      <c r="C405" s="58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8"/>
      <c r="R405" s="58"/>
      <c r="S405" s="58"/>
      <c r="T405" s="82"/>
      <c r="U405" s="82"/>
      <c r="V405" s="58"/>
      <c r="W405" s="58"/>
      <c r="X405" s="105"/>
      <c r="Y405" s="105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</row>
    <row r="406" ht="14.25" spans="1:48">
      <c r="A406" s="20"/>
      <c r="B406" s="20"/>
      <c r="C406" s="58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8"/>
      <c r="R406" s="58"/>
      <c r="S406" s="58"/>
      <c r="T406" s="82"/>
      <c r="U406" s="82"/>
      <c r="V406" s="58"/>
      <c r="W406" s="58"/>
      <c r="X406" s="105"/>
      <c r="Y406" s="105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</row>
    <row r="407" ht="14.25" spans="1:48">
      <c r="A407" s="20"/>
      <c r="B407" s="20"/>
      <c r="C407" s="58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8"/>
      <c r="R407" s="58"/>
      <c r="S407" s="58"/>
      <c r="T407" s="82"/>
      <c r="U407" s="82"/>
      <c r="V407" s="58"/>
      <c r="W407" s="58"/>
      <c r="X407" s="105"/>
      <c r="Y407" s="105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</row>
    <row r="408" ht="14.25" spans="1:48">
      <c r="A408" s="20"/>
      <c r="B408" s="20"/>
      <c r="C408" s="58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8"/>
      <c r="R408" s="58"/>
      <c r="S408" s="58"/>
      <c r="T408" s="82"/>
      <c r="U408" s="82"/>
      <c r="V408" s="58"/>
      <c r="W408" s="58"/>
      <c r="X408" s="105"/>
      <c r="Y408" s="105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</row>
    <row r="409" ht="14.25" spans="1:48">
      <c r="A409" s="20"/>
      <c r="B409" s="20"/>
      <c r="C409" s="58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8"/>
      <c r="R409" s="58"/>
      <c r="S409" s="58"/>
      <c r="T409" s="82"/>
      <c r="U409" s="82"/>
      <c r="V409" s="58"/>
      <c r="W409" s="58"/>
      <c r="X409" s="105"/>
      <c r="Y409" s="105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</row>
    <row r="410" ht="14.25" spans="1:48">
      <c r="A410" s="20"/>
      <c r="B410" s="20"/>
      <c r="C410" s="58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8"/>
      <c r="R410" s="58"/>
      <c r="S410" s="58"/>
      <c r="T410" s="82"/>
      <c r="U410" s="82"/>
      <c r="V410" s="58"/>
      <c r="W410" s="58"/>
      <c r="X410" s="105"/>
      <c r="Y410" s="105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</row>
    <row r="411" ht="14.25" spans="1:48">
      <c r="A411" s="20"/>
      <c r="B411" s="20"/>
      <c r="C411" s="58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8"/>
      <c r="R411" s="58"/>
      <c r="S411" s="58"/>
      <c r="T411" s="82"/>
      <c r="U411" s="82"/>
      <c r="V411" s="58"/>
      <c r="W411" s="58"/>
      <c r="X411" s="105"/>
      <c r="Y411" s="105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</row>
    <row r="412" ht="14.25" spans="1:48">
      <c r="A412" s="20"/>
      <c r="B412" s="20"/>
      <c r="C412" s="58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8"/>
      <c r="R412" s="58"/>
      <c r="S412" s="58"/>
      <c r="T412" s="82"/>
      <c r="U412" s="82"/>
      <c r="V412" s="58"/>
      <c r="W412" s="58"/>
      <c r="X412" s="105"/>
      <c r="Y412" s="105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</row>
    <row r="413" ht="14.25" spans="1:48">
      <c r="A413" s="20"/>
      <c r="B413" s="20"/>
      <c r="C413" s="58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8"/>
      <c r="R413" s="58"/>
      <c r="S413" s="58"/>
      <c r="T413" s="82"/>
      <c r="U413" s="82"/>
      <c r="V413" s="58"/>
      <c r="W413" s="58"/>
      <c r="X413" s="105"/>
      <c r="Y413" s="105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</row>
    <row r="414" ht="14.25" spans="1:48">
      <c r="A414" s="20"/>
      <c r="B414" s="20"/>
      <c r="C414" s="58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8"/>
      <c r="R414" s="58"/>
      <c r="S414" s="58"/>
      <c r="T414" s="82"/>
      <c r="U414" s="82"/>
      <c r="V414" s="58"/>
      <c r="W414" s="58"/>
      <c r="X414" s="105"/>
      <c r="Y414" s="105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</row>
    <row r="415" ht="14.25" spans="1:48">
      <c r="A415" s="20"/>
      <c r="B415" s="20"/>
      <c r="C415" s="58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8"/>
      <c r="R415" s="58"/>
      <c r="S415" s="58"/>
      <c r="T415" s="82"/>
      <c r="U415" s="82"/>
      <c r="V415" s="58"/>
      <c r="W415" s="58"/>
      <c r="X415" s="105"/>
      <c r="Y415" s="105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</row>
    <row r="416" ht="14.25" spans="1:48">
      <c r="A416" s="20"/>
      <c r="B416" s="20"/>
      <c r="C416" s="58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8"/>
      <c r="R416" s="58"/>
      <c r="S416" s="58"/>
      <c r="T416" s="82"/>
      <c r="U416" s="82"/>
      <c r="V416" s="58"/>
      <c r="W416" s="58"/>
      <c r="X416" s="105"/>
      <c r="Y416" s="105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</row>
    <row r="417" ht="14.25" spans="1:48">
      <c r="A417" s="20"/>
      <c r="B417" s="20"/>
      <c r="C417" s="58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8"/>
      <c r="R417" s="58"/>
      <c r="S417" s="58"/>
      <c r="T417" s="82"/>
      <c r="U417" s="82"/>
      <c r="V417" s="58"/>
      <c r="W417" s="58"/>
      <c r="X417" s="105"/>
      <c r="Y417" s="105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</row>
    <row r="418" ht="14.25" spans="1:48">
      <c r="A418" s="20"/>
      <c r="B418" s="20"/>
      <c r="C418" s="58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8"/>
      <c r="R418" s="58"/>
      <c r="S418" s="58"/>
      <c r="T418" s="82"/>
      <c r="U418" s="82"/>
      <c r="V418" s="58"/>
      <c r="W418" s="58"/>
      <c r="X418" s="105"/>
      <c r="Y418" s="105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</row>
    <row r="419" ht="14.25" spans="1:48">
      <c r="A419" s="20"/>
      <c r="B419" s="20"/>
      <c r="C419" s="58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8"/>
      <c r="R419" s="58"/>
      <c r="S419" s="58"/>
      <c r="T419" s="82"/>
      <c r="U419" s="82"/>
      <c r="V419" s="58"/>
      <c r="W419" s="58"/>
      <c r="X419" s="105"/>
      <c r="Y419" s="105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</row>
    <row r="420" ht="14.25" spans="1:48">
      <c r="A420" s="20"/>
      <c r="B420" s="20"/>
      <c r="C420" s="58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8"/>
      <c r="R420" s="58"/>
      <c r="S420" s="58"/>
      <c r="T420" s="82"/>
      <c r="U420" s="82"/>
      <c r="V420" s="58"/>
      <c r="W420" s="58"/>
      <c r="X420" s="105"/>
      <c r="Y420" s="105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</row>
    <row r="421" ht="14.25" spans="1:48">
      <c r="A421" s="20"/>
      <c r="B421" s="20"/>
      <c r="C421" s="58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8"/>
      <c r="R421" s="58"/>
      <c r="S421" s="58"/>
      <c r="T421" s="82"/>
      <c r="U421" s="82"/>
      <c r="V421" s="58"/>
      <c r="W421" s="58"/>
      <c r="X421" s="105"/>
      <c r="Y421" s="105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</row>
    <row r="422" ht="14.25" spans="1:48">
      <c r="A422" s="20"/>
      <c r="B422" s="20"/>
      <c r="C422" s="58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8"/>
      <c r="R422" s="58"/>
      <c r="S422" s="58"/>
      <c r="T422" s="82"/>
      <c r="U422" s="82"/>
      <c r="V422" s="58"/>
      <c r="W422" s="58"/>
      <c r="X422" s="105"/>
      <c r="Y422" s="105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</row>
    <row r="423" ht="14.25" spans="1:48">
      <c r="A423" s="20"/>
      <c r="B423" s="20"/>
      <c r="C423" s="58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8"/>
      <c r="R423" s="58"/>
      <c r="S423" s="58"/>
      <c r="T423" s="82"/>
      <c r="U423" s="82"/>
      <c r="V423" s="58"/>
      <c r="W423" s="58"/>
      <c r="X423" s="105"/>
      <c r="Y423" s="105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</row>
    <row r="424" ht="14.25" spans="1:48">
      <c r="A424" s="20"/>
      <c r="B424" s="20"/>
      <c r="C424" s="58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8"/>
      <c r="R424" s="58"/>
      <c r="S424" s="58"/>
      <c r="T424" s="82"/>
      <c r="U424" s="82"/>
      <c r="V424" s="58"/>
      <c r="W424" s="58"/>
      <c r="X424" s="105"/>
      <c r="Y424" s="105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</row>
    <row r="425" ht="14.25" spans="1:48">
      <c r="A425" s="20"/>
      <c r="B425" s="20"/>
      <c r="C425" s="58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8"/>
      <c r="R425" s="58"/>
      <c r="S425" s="58"/>
      <c r="T425" s="82"/>
      <c r="U425" s="82"/>
      <c r="V425" s="58"/>
      <c r="W425" s="58"/>
      <c r="X425" s="105"/>
      <c r="Y425" s="105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</row>
    <row r="426" ht="14.25" spans="1:48">
      <c r="A426" s="20"/>
      <c r="B426" s="20"/>
      <c r="C426" s="58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8"/>
      <c r="R426" s="58"/>
      <c r="S426" s="58"/>
      <c r="T426" s="82"/>
      <c r="U426" s="82"/>
      <c r="V426" s="58"/>
      <c r="W426" s="58"/>
      <c r="X426" s="105"/>
      <c r="Y426" s="105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</row>
    <row r="427" ht="14.25" spans="1:48">
      <c r="A427" s="20"/>
      <c r="B427" s="20"/>
      <c r="C427" s="58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8"/>
      <c r="R427" s="58"/>
      <c r="S427" s="58"/>
      <c r="T427" s="82"/>
      <c r="U427" s="82"/>
      <c r="V427" s="58"/>
      <c r="W427" s="58"/>
      <c r="X427" s="105"/>
      <c r="Y427" s="105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</row>
    <row r="428" ht="14.25" spans="1:48">
      <c r="A428" s="20"/>
      <c r="B428" s="20"/>
      <c r="C428" s="58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8"/>
      <c r="R428" s="58"/>
      <c r="S428" s="58"/>
      <c r="T428" s="82"/>
      <c r="U428" s="82"/>
      <c r="V428" s="58"/>
      <c r="W428" s="58"/>
      <c r="X428" s="105"/>
      <c r="Y428" s="105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</row>
    <row r="429" ht="14.25" spans="1:48">
      <c r="A429" s="20"/>
      <c r="B429" s="20"/>
      <c r="C429" s="58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8"/>
      <c r="R429" s="58"/>
      <c r="S429" s="58"/>
      <c r="T429" s="82"/>
      <c r="U429" s="82"/>
      <c r="V429" s="58"/>
      <c r="W429" s="58"/>
      <c r="X429" s="105"/>
      <c r="Y429" s="105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</row>
    <row r="430" ht="14.25" spans="1:48">
      <c r="A430" s="20"/>
      <c r="B430" s="20"/>
      <c r="C430" s="58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8"/>
      <c r="R430" s="58"/>
      <c r="S430" s="58"/>
      <c r="T430" s="82"/>
      <c r="U430" s="82"/>
      <c r="V430" s="58"/>
      <c r="W430" s="58"/>
      <c r="X430" s="105"/>
      <c r="Y430" s="105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</row>
    <row r="431" ht="14.25" spans="1:48">
      <c r="A431" s="20"/>
      <c r="B431" s="20"/>
      <c r="C431" s="58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8"/>
      <c r="R431" s="58"/>
      <c r="S431" s="58"/>
      <c r="T431" s="82"/>
      <c r="U431" s="82"/>
      <c r="V431" s="58"/>
      <c r="W431" s="58"/>
      <c r="X431" s="105"/>
      <c r="Y431" s="105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</row>
    <row r="432" ht="14.25" spans="1:48">
      <c r="A432" s="20"/>
      <c r="B432" s="20"/>
      <c r="C432" s="58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8"/>
      <c r="R432" s="58"/>
      <c r="S432" s="58"/>
      <c r="T432" s="82"/>
      <c r="U432" s="82"/>
      <c r="V432" s="58"/>
      <c r="W432" s="58"/>
      <c r="X432" s="105"/>
      <c r="Y432" s="105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</row>
    <row r="433" ht="14.25" spans="1:48">
      <c r="A433" s="20"/>
      <c r="B433" s="20"/>
      <c r="C433" s="58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8"/>
      <c r="R433" s="58"/>
      <c r="S433" s="58"/>
      <c r="T433" s="82"/>
      <c r="U433" s="82"/>
      <c r="V433" s="58"/>
      <c r="W433" s="58"/>
      <c r="X433" s="105"/>
      <c r="Y433" s="105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</row>
    <row r="434" ht="14.25" spans="1:48">
      <c r="A434" s="20"/>
      <c r="B434" s="20"/>
      <c r="C434" s="58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8"/>
      <c r="R434" s="58"/>
      <c r="S434" s="58"/>
      <c r="T434" s="82"/>
      <c r="U434" s="82"/>
      <c r="V434" s="58"/>
      <c r="W434" s="58"/>
      <c r="X434" s="105"/>
      <c r="Y434" s="105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</row>
    <row r="435" ht="14.25" spans="1:48">
      <c r="A435" s="20"/>
      <c r="B435" s="20"/>
      <c r="C435" s="58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8"/>
      <c r="R435" s="58"/>
      <c r="S435" s="58"/>
      <c r="T435" s="82"/>
      <c r="U435" s="82"/>
      <c r="V435" s="58"/>
      <c r="W435" s="58"/>
      <c r="X435" s="105"/>
      <c r="Y435" s="105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</row>
    <row r="436" ht="14.25" spans="1:48">
      <c r="A436" s="20"/>
      <c r="B436" s="20"/>
      <c r="C436" s="58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8"/>
      <c r="R436" s="58"/>
      <c r="S436" s="58"/>
      <c r="T436" s="82"/>
      <c r="U436" s="82"/>
      <c r="V436" s="58"/>
      <c r="W436" s="58"/>
      <c r="X436" s="105"/>
      <c r="Y436" s="105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</row>
    <row r="437" ht="14.25" spans="1:48">
      <c r="A437" s="20"/>
      <c r="B437" s="20"/>
      <c r="C437" s="58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8"/>
      <c r="R437" s="58"/>
      <c r="S437" s="58"/>
      <c r="T437" s="82"/>
      <c r="U437" s="82"/>
      <c r="V437" s="58"/>
      <c r="W437" s="58"/>
      <c r="X437" s="105"/>
      <c r="Y437" s="105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</row>
    <row r="438" ht="14.25" spans="1:48">
      <c r="A438" s="20"/>
      <c r="B438" s="20"/>
      <c r="C438" s="58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8"/>
      <c r="R438" s="58"/>
      <c r="S438" s="58"/>
      <c r="T438" s="82"/>
      <c r="U438" s="82"/>
      <c r="V438" s="58"/>
      <c r="W438" s="58"/>
      <c r="X438" s="105"/>
      <c r="Y438" s="105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</row>
    <row r="439" ht="14.25" spans="1:48">
      <c r="A439" s="20"/>
      <c r="B439" s="20"/>
      <c r="C439" s="58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8"/>
      <c r="R439" s="58"/>
      <c r="S439" s="58"/>
      <c r="T439" s="82"/>
      <c r="U439" s="82"/>
      <c r="V439" s="58"/>
      <c r="W439" s="58"/>
      <c r="X439" s="105"/>
      <c r="Y439" s="105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</row>
    <row r="440" ht="14.25" spans="1:48">
      <c r="A440" s="20"/>
      <c r="B440" s="20"/>
      <c r="C440" s="58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8"/>
      <c r="R440" s="58"/>
      <c r="S440" s="58"/>
      <c r="T440" s="82"/>
      <c r="U440" s="82"/>
      <c r="V440" s="58"/>
      <c r="W440" s="58"/>
      <c r="X440" s="105"/>
      <c r="Y440" s="105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</row>
    <row r="441" ht="14.25" spans="1:48">
      <c r="A441" s="20"/>
      <c r="B441" s="20"/>
      <c r="C441" s="58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8"/>
      <c r="R441" s="58"/>
      <c r="S441" s="58"/>
      <c r="T441" s="82"/>
      <c r="U441" s="82"/>
      <c r="V441" s="58"/>
      <c r="W441" s="58"/>
      <c r="X441" s="105"/>
      <c r="Y441" s="105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</row>
    <row r="442" ht="14.25" spans="1:48">
      <c r="A442" s="20"/>
      <c r="B442" s="20"/>
      <c r="C442" s="58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8"/>
      <c r="R442" s="58"/>
      <c r="S442" s="58"/>
      <c r="T442" s="82"/>
      <c r="U442" s="82"/>
      <c r="V442" s="58"/>
      <c r="W442" s="58"/>
      <c r="X442" s="105"/>
      <c r="Y442" s="105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</row>
    <row r="443" ht="14.25" spans="1:48">
      <c r="A443" s="20"/>
      <c r="B443" s="20"/>
      <c r="C443" s="58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8"/>
      <c r="R443" s="58"/>
      <c r="S443" s="58"/>
      <c r="T443" s="82"/>
      <c r="U443" s="82"/>
      <c r="V443" s="58"/>
      <c r="W443" s="58"/>
      <c r="X443" s="105"/>
      <c r="Y443" s="105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</row>
    <row r="444" ht="14.25" spans="1:48">
      <c r="A444" s="20"/>
      <c r="B444" s="20"/>
      <c r="C444" s="58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8"/>
      <c r="R444" s="58"/>
      <c r="S444" s="58"/>
      <c r="T444" s="82"/>
      <c r="U444" s="82"/>
      <c r="V444" s="58"/>
      <c r="W444" s="58"/>
      <c r="X444" s="105"/>
      <c r="Y444" s="105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</row>
    <row r="445" ht="14.25" spans="1:48">
      <c r="A445" s="20"/>
      <c r="B445" s="20"/>
      <c r="C445" s="58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8"/>
      <c r="R445" s="58"/>
      <c r="S445" s="58"/>
      <c r="T445" s="82"/>
      <c r="U445" s="82"/>
      <c r="V445" s="58"/>
      <c r="W445" s="58"/>
      <c r="X445" s="105"/>
      <c r="Y445" s="105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</row>
    <row r="446" ht="14.25" spans="1:48">
      <c r="A446" s="20"/>
      <c r="B446" s="20"/>
      <c r="C446" s="58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8"/>
      <c r="R446" s="58"/>
      <c r="S446" s="58"/>
      <c r="T446" s="82"/>
      <c r="U446" s="82"/>
      <c r="V446" s="58"/>
      <c r="W446" s="58"/>
      <c r="X446" s="105"/>
      <c r="Y446" s="105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</row>
    <row r="447" ht="14.25" spans="1:48">
      <c r="A447" s="20"/>
      <c r="B447" s="20"/>
      <c r="C447" s="58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8"/>
      <c r="R447" s="58"/>
      <c r="S447" s="58"/>
      <c r="T447" s="82"/>
      <c r="U447" s="82"/>
      <c r="V447" s="58"/>
      <c r="W447" s="58"/>
      <c r="X447" s="105"/>
      <c r="Y447" s="105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</row>
    <row r="448" ht="14.25" spans="1:48">
      <c r="A448" s="20"/>
      <c r="B448" s="20"/>
      <c r="C448" s="58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8"/>
      <c r="R448" s="58"/>
      <c r="S448" s="58"/>
      <c r="T448" s="82"/>
      <c r="U448" s="82"/>
      <c r="V448" s="58"/>
      <c r="W448" s="58"/>
      <c r="X448" s="105"/>
      <c r="Y448" s="105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</row>
    <row r="449" ht="14.25" spans="1:48">
      <c r="A449" s="20"/>
      <c r="B449" s="20"/>
      <c r="C449" s="58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8"/>
      <c r="R449" s="58"/>
      <c r="S449" s="58"/>
      <c r="T449" s="82"/>
      <c r="U449" s="82"/>
      <c r="V449" s="58"/>
      <c r="W449" s="58"/>
      <c r="X449" s="105"/>
      <c r="Y449" s="105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</row>
    <row r="450" ht="14.25" spans="1:48">
      <c r="A450" s="20"/>
      <c r="B450" s="20"/>
      <c r="C450" s="58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8"/>
      <c r="R450" s="58"/>
      <c r="S450" s="58"/>
      <c r="T450" s="82"/>
      <c r="U450" s="82"/>
      <c r="V450" s="58"/>
      <c r="W450" s="58"/>
      <c r="X450" s="105"/>
      <c r="Y450" s="105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</row>
    <row r="451" ht="14.25" spans="1:48">
      <c r="A451" s="20"/>
      <c r="B451" s="20"/>
      <c r="C451" s="58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8"/>
      <c r="R451" s="58"/>
      <c r="S451" s="58"/>
      <c r="T451" s="82"/>
      <c r="U451" s="82"/>
      <c r="V451" s="58"/>
      <c r="W451" s="58"/>
      <c r="X451" s="105"/>
      <c r="Y451" s="105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</row>
    <row r="452" ht="14.25" spans="1:48">
      <c r="A452" s="20"/>
      <c r="B452" s="20"/>
      <c r="C452" s="58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8"/>
      <c r="R452" s="58"/>
      <c r="S452" s="58"/>
      <c r="T452" s="82"/>
      <c r="U452" s="82"/>
      <c r="V452" s="58"/>
      <c r="W452" s="58"/>
      <c r="X452" s="105"/>
      <c r="Y452" s="105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</row>
    <row r="453" ht="14.25" spans="1:48">
      <c r="A453" s="20"/>
      <c r="B453" s="20"/>
      <c r="C453" s="58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8"/>
      <c r="R453" s="58"/>
      <c r="S453" s="58"/>
      <c r="T453" s="82"/>
      <c r="U453" s="82"/>
      <c r="V453" s="58"/>
      <c r="W453" s="58"/>
      <c r="X453" s="105"/>
      <c r="Y453" s="105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</row>
    <row r="454" ht="14.25" spans="1:48">
      <c r="A454" s="20"/>
      <c r="B454" s="20"/>
      <c r="C454" s="58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8"/>
      <c r="R454" s="58"/>
      <c r="S454" s="58"/>
      <c r="T454" s="82"/>
      <c r="U454" s="82"/>
      <c r="V454" s="58"/>
      <c r="W454" s="58"/>
      <c r="X454" s="105"/>
      <c r="Y454" s="105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</row>
    <row r="455" ht="14.25" spans="1:48">
      <c r="A455" s="20"/>
      <c r="B455" s="20"/>
      <c r="C455" s="58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8"/>
      <c r="R455" s="58"/>
      <c r="S455" s="58"/>
      <c r="T455" s="82"/>
      <c r="U455" s="82"/>
      <c r="V455" s="58"/>
      <c r="W455" s="58"/>
      <c r="X455" s="105"/>
      <c r="Y455" s="105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</row>
    <row r="456" ht="14.25" spans="1:48">
      <c r="A456" s="20"/>
      <c r="B456" s="20"/>
      <c r="C456" s="58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8"/>
      <c r="R456" s="58"/>
      <c r="S456" s="58"/>
      <c r="T456" s="82"/>
      <c r="U456" s="82"/>
      <c r="V456" s="58"/>
      <c r="W456" s="58"/>
      <c r="X456" s="105"/>
      <c r="Y456" s="105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</row>
    <row r="457" ht="14.25" spans="1:48">
      <c r="A457" s="20"/>
      <c r="B457" s="20"/>
      <c r="C457" s="58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8"/>
      <c r="R457" s="58"/>
      <c r="S457" s="58"/>
      <c r="T457" s="82"/>
      <c r="U457" s="82"/>
      <c r="V457" s="58"/>
      <c r="W457" s="58"/>
      <c r="X457" s="105"/>
      <c r="Y457" s="105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</row>
    <row r="458" ht="14.25" spans="1:48">
      <c r="A458" s="20"/>
      <c r="B458" s="20"/>
      <c r="C458" s="58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8"/>
      <c r="R458" s="58"/>
      <c r="S458" s="58"/>
      <c r="T458" s="82"/>
      <c r="U458" s="82"/>
      <c r="V458" s="58"/>
      <c r="W458" s="58"/>
      <c r="X458" s="105"/>
      <c r="Y458" s="105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</row>
    <row r="459" ht="14.25" spans="1:48">
      <c r="A459" s="20"/>
      <c r="B459" s="20"/>
      <c r="C459" s="58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8"/>
      <c r="R459" s="58"/>
      <c r="S459" s="58"/>
      <c r="T459" s="82"/>
      <c r="U459" s="82"/>
      <c r="V459" s="58"/>
      <c r="W459" s="58"/>
      <c r="X459" s="105"/>
      <c r="Y459" s="105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</row>
    <row r="460" ht="14.25" spans="1:48">
      <c r="A460" s="20"/>
      <c r="B460" s="20"/>
      <c r="C460" s="58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8"/>
      <c r="R460" s="58"/>
      <c r="S460" s="58"/>
      <c r="T460" s="82"/>
      <c r="U460" s="82"/>
      <c r="V460" s="58"/>
      <c r="W460" s="58"/>
      <c r="X460" s="105"/>
      <c r="Y460" s="105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</row>
    <row r="461" ht="14.25" spans="1:48">
      <c r="A461" s="20"/>
      <c r="B461" s="20"/>
      <c r="C461" s="58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8"/>
      <c r="R461" s="58"/>
      <c r="S461" s="58"/>
      <c r="T461" s="82"/>
      <c r="U461" s="82"/>
      <c r="V461" s="58"/>
      <c r="W461" s="58"/>
      <c r="X461" s="105"/>
      <c r="Y461" s="105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</row>
    <row r="462" ht="14.25" spans="1:48">
      <c r="A462" s="20"/>
      <c r="B462" s="20"/>
      <c r="C462" s="58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8"/>
      <c r="R462" s="58"/>
      <c r="S462" s="58"/>
      <c r="T462" s="82"/>
      <c r="U462" s="82"/>
      <c r="V462" s="58"/>
      <c r="W462" s="58"/>
      <c r="X462" s="105"/>
      <c r="Y462" s="105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</row>
    <row r="463" ht="14.25" spans="1:48">
      <c r="A463" s="20"/>
      <c r="B463" s="20"/>
      <c r="C463" s="58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8"/>
      <c r="R463" s="58"/>
      <c r="S463" s="58"/>
      <c r="T463" s="82"/>
      <c r="U463" s="82"/>
      <c r="V463" s="58"/>
      <c r="W463" s="58"/>
      <c r="X463" s="105"/>
      <c r="Y463" s="105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</row>
    <row r="464" ht="14.25" spans="1:48">
      <c r="A464" s="20"/>
      <c r="B464" s="20"/>
      <c r="C464" s="58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8"/>
      <c r="R464" s="58"/>
      <c r="S464" s="58"/>
      <c r="T464" s="82"/>
      <c r="U464" s="82"/>
      <c r="V464" s="58"/>
      <c r="W464" s="58"/>
      <c r="X464" s="105"/>
      <c r="Y464" s="105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</row>
    <row r="465" ht="14.25" spans="1:48">
      <c r="A465" s="20"/>
      <c r="B465" s="20"/>
      <c r="C465" s="58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8"/>
      <c r="R465" s="58"/>
      <c r="S465" s="58"/>
      <c r="T465" s="82"/>
      <c r="U465" s="82"/>
      <c r="V465" s="58"/>
      <c r="W465" s="58"/>
      <c r="X465" s="105"/>
      <c r="Y465" s="105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</row>
    <row r="466" ht="14.25" spans="1:48">
      <c r="A466" s="20"/>
      <c r="B466" s="20"/>
      <c r="C466" s="58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8"/>
      <c r="R466" s="58"/>
      <c r="S466" s="58"/>
      <c r="T466" s="82"/>
      <c r="U466" s="82"/>
      <c r="V466" s="58"/>
      <c r="W466" s="58"/>
      <c r="X466" s="105"/>
      <c r="Y466" s="105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</row>
    <row r="467" ht="14.25" spans="1:48">
      <c r="A467" s="20"/>
      <c r="B467" s="20"/>
      <c r="C467" s="58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8"/>
      <c r="R467" s="58"/>
      <c r="S467" s="58"/>
      <c r="T467" s="82"/>
      <c r="U467" s="82"/>
      <c r="V467" s="58"/>
      <c r="W467" s="58"/>
      <c r="X467" s="105"/>
      <c r="Y467" s="105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</row>
    <row r="468" ht="14.25" spans="1:48">
      <c r="A468" s="20"/>
      <c r="B468" s="20"/>
      <c r="C468" s="58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8"/>
      <c r="R468" s="58"/>
      <c r="S468" s="58"/>
      <c r="T468" s="82"/>
      <c r="U468" s="82"/>
      <c r="V468" s="58"/>
      <c r="W468" s="58"/>
      <c r="X468" s="105"/>
      <c r="Y468" s="105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</row>
    <row r="469" ht="14.25" spans="1:48">
      <c r="A469" s="20"/>
      <c r="B469" s="20"/>
      <c r="C469" s="58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8"/>
      <c r="R469" s="58"/>
      <c r="S469" s="58"/>
      <c r="T469" s="82"/>
      <c r="U469" s="82"/>
      <c r="V469" s="58"/>
      <c r="W469" s="58"/>
      <c r="X469" s="105"/>
      <c r="Y469" s="105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</row>
    <row r="470" ht="14.25" spans="1:48">
      <c r="A470" s="20"/>
      <c r="B470" s="20"/>
      <c r="C470" s="58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8"/>
      <c r="R470" s="58"/>
      <c r="S470" s="58"/>
      <c r="T470" s="82"/>
      <c r="U470" s="82"/>
      <c r="V470" s="58"/>
      <c r="W470" s="58"/>
      <c r="X470" s="105"/>
      <c r="Y470" s="105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</row>
    <row r="471" ht="14.25" spans="1:48">
      <c r="A471" s="20"/>
      <c r="B471" s="20"/>
      <c r="C471" s="58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8"/>
      <c r="R471" s="58"/>
      <c r="S471" s="58"/>
      <c r="T471" s="82"/>
      <c r="U471" s="82"/>
      <c r="V471" s="58"/>
      <c r="W471" s="58"/>
      <c r="X471" s="105"/>
      <c r="Y471" s="105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</row>
    <row r="472" ht="14.25" spans="1:48">
      <c r="A472" s="20"/>
      <c r="B472" s="20"/>
      <c r="C472" s="58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8"/>
      <c r="R472" s="58"/>
      <c r="S472" s="58"/>
      <c r="T472" s="82"/>
      <c r="U472" s="82"/>
      <c r="V472" s="58"/>
      <c r="W472" s="58"/>
      <c r="X472" s="105"/>
      <c r="Y472" s="105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</row>
    <row r="473" ht="14.25" spans="1:48">
      <c r="A473" s="20"/>
      <c r="B473" s="20"/>
      <c r="C473" s="58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8"/>
      <c r="R473" s="58"/>
      <c r="S473" s="58"/>
      <c r="T473" s="82"/>
      <c r="U473" s="82"/>
      <c r="V473" s="58"/>
      <c r="W473" s="58"/>
      <c r="X473" s="105"/>
      <c r="Y473" s="105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</row>
    <row r="474" ht="14.25" spans="1:48">
      <c r="A474" s="20"/>
      <c r="B474" s="20"/>
      <c r="C474" s="58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8"/>
      <c r="R474" s="58"/>
      <c r="S474" s="58"/>
      <c r="T474" s="82"/>
      <c r="U474" s="82"/>
      <c r="V474" s="58"/>
      <c r="W474" s="58"/>
      <c r="X474" s="105"/>
      <c r="Y474" s="105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</row>
    <row r="475" ht="14.25" spans="1:48">
      <c r="A475" s="20"/>
      <c r="B475" s="20"/>
      <c r="C475" s="58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8"/>
      <c r="R475" s="58"/>
      <c r="S475" s="58"/>
      <c r="T475" s="82"/>
      <c r="U475" s="82"/>
      <c r="V475" s="58"/>
      <c r="W475" s="58"/>
      <c r="X475" s="105"/>
      <c r="Y475" s="105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</row>
    <row r="476" ht="14.25" spans="1:48">
      <c r="A476" s="20"/>
      <c r="B476" s="20"/>
      <c r="C476" s="58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8"/>
      <c r="R476" s="58"/>
      <c r="S476" s="58"/>
      <c r="T476" s="82"/>
      <c r="U476" s="82"/>
      <c r="V476" s="58"/>
      <c r="W476" s="58"/>
      <c r="X476" s="105"/>
      <c r="Y476" s="105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</row>
    <row r="477" ht="14.25" spans="1:48">
      <c r="A477" s="20"/>
      <c r="B477" s="20"/>
      <c r="C477" s="58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8"/>
      <c r="R477" s="58"/>
      <c r="S477" s="58"/>
      <c r="T477" s="82"/>
      <c r="U477" s="82"/>
      <c r="V477" s="58"/>
      <c r="W477" s="58"/>
      <c r="X477" s="105"/>
      <c r="Y477" s="105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</row>
    <row r="478" ht="14.25" spans="1:48">
      <c r="A478" s="20"/>
      <c r="B478" s="20"/>
      <c r="C478" s="58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8"/>
      <c r="R478" s="58"/>
      <c r="S478" s="58"/>
      <c r="T478" s="82"/>
      <c r="U478" s="82"/>
      <c r="V478" s="58"/>
      <c r="W478" s="58"/>
      <c r="X478" s="105"/>
      <c r="Y478" s="105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</row>
    <row r="479" ht="14.25" spans="1:48">
      <c r="A479" s="20"/>
      <c r="B479" s="20"/>
      <c r="C479" s="58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8"/>
      <c r="R479" s="58"/>
      <c r="S479" s="58"/>
      <c r="T479" s="82"/>
      <c r="U479" s="82"/>
      <c r="V479" s="58"/>
      <c r="W479" s="58"/>
      <c r="X479" s="105"/>
      <c r="Y479" s="105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</row>
    <row r="480" ht="14.25" spans="1:48">
      <c r="A480" s="20"/>
      <c r="B480" s="20"/>
      <c r="C480" s="58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8"/>
      <c r="R480" s="58"/>
      <c r="S480" s="58"/>
      <c r="T480" s="82"/>
      <c r="U480" s="82"/>
      <c r="V480" s="58"/>
      <c r="W480" s="58"/>
      <c r="X480" s="105"/>
      <c r="Y480" s="105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</row>
    <row r="481" ht="14.25" spans="1:48">
      <c r="A481" s="20"/>
      <c r="B481" s="20"/>
      <c r="C481" s="58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8"/>
      <c r="R481" s="58"/>
      <c r="S481" s="58"/>
      <c r="T481" s="82"/>
      <c r="U481" s="82"/>
      <c r="V481" s="58"/>
      <c r="W481" s="58"/>
      <c r="X481" s="105"/>
      <c r="Y481" s="105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</row>
    <row r="482" ht="14.25" spans="1:48">
      <c r="A482" s="20"/>
      <c r="B482" s="20"/>
      <c r="C482" s="58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8"/>
      <c r="R482" s="58"/>
      <c r="S482" s="58"/>
      <c r="T482" s="82"/>
      <c r="U482" s="82"/>
      <c r="V482" s="58"/>
      <c r="W482" s="58"/>
      <c r="X482" s="105"/>
      <c r="Y482" s="105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</row>
    <row r="483" ht="14.25" spans="1:48">
      <c r="A483" s="20"/>
      <c r="B483" s="20"/>
      <c r="C483" s="58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8"/>
      <c r="R483" s="58"/>
      <c r="S483" s="58"/>
      <c r="T483" s="82"/>
      <c r="U483" s="82"/>
      <c r="V483" s="58"/>
      <c r="W483" s="58"/>
      <c r="X483" s="105"/>
      <c r="Y483" s="105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</row>
    <row r="484" ht="14.25" spans="1:48">
      <c r="A484" s="20"/>
      <c r="B484" s="20"/>
      <c r="C484" s="58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8"/>
      <c r="R484" s="58"/>
      <c r="S484" s="58"/>
      <c r="T484" s="82"/>
      <c r="U484" s="82"/>
      <c r="V484" s="58"/>
      <c r="W484" s="58"/>
      <c r="X484" s="105"/>
      <c r="Y484" s="105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</row>
    <row r="485" ht="14.25" spans="1:48">
      <c r="A485" s="20"/>
      <c r="B485" s="20"/>
      <c r="C485" s="58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8"/>
      <c r="R485" s="58"/>
      <c r="S485" s="58"/>
      <c r="T485" s="82"/>
      <c r="U485" s="82"/>
      <c r="V485" s="58"/>
      <c r="W485" s="58"/>
      <c r="X485" s="105"/>
      <c r="Y485" s="105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</row>
    <row r="486" ht="14.25" spans="1:48">
      <c r="A486" s="20"/>
      <c r="B486" s="20"/>
      <c r="C486" s="58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8"/>
      <c r="R486" s="58"/>
      <c r="S486" s="58"/>
      <c r="T486" s="82"/>
      <c r="U486" s="82"/>
      <c r="V486" s="58"/>
      <c r="W486" s="58"/>
      <c r="X486" s="105"/>
      <c r="Y486" s="105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</row>
    <row r="487" ht="14.25" spans="1:48">
      <c r="A487" s="20"/>
      <c r="B487" s="20"/>
      <c r="C487" s="58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8"/>
      <c r="R487" s="58"/>
      <c r="S487" s="58"/>
      <c r="T487" s="82"/>
      <c r="U487" s="82"/>
      <c r="V487" s="58"/>
      <c r="W487" s="58"/>
      <c r="X487" s="105"/>
      <c r="Y487" s="105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</row>
    <row r="488" ht="14.25" spans="1:48">
      <c r="A488" s="20"/>
      <c r="B488" s="20"/>
      <c r="C488" s="58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8"/>
      <c r="R488" s="58"/>
      <c r="S488" s="58"/>
      <c r="T488" s="82"/>
      <c r="U488" s="82"/>
      <c r="V488" s="58"/>
      <c r="W488" s="58"/>
      <c r="X488" s="105"/>
      <c r="Y488" s="105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</row>
    <row r="489" ht="14.25" spans="1:48">
      <c r="A489" s="20"/>
      <c r="B489" s="20"/>
      <c r="C489" s="58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8"/>
      <c r="R489" s="58"/>
      <c r="S489" s="58"/>
      <c r="T489" s="82"/>
      <c r="U489" s="82"/>
      <c r="V489" s="58"/>
      <c r="W489" s="58"/>
      <c r="X489" s="105"/>
      <c r="Y489" s="105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</row>
    <row r="490" ht="14.25" spans="1:48">
      <c r="A490" s="20"/>
      <c r="B490" s="20"/>
      <c r="C490" s="58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8"/>
      <c r="R490" s="58"/>
      <c r="S490" s="58"/>
      <c r="T490" s="82"/>
      <c r="U490" s="82"/>
      <c r="V490" s="58"/>
      <c r="W490" s="58"/>
      <c r="X490" s="105"/>
      <c r="Y490" s="105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</row>
    <row r="491" ht="14.25" spans="1:48">
      <c r="A491" s="20"/>
      <c r="B491" s="20"/>
      <c r="C491" s="58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8"/>
      <c r="R491" s="58"/>
      <c r="S491" s="58"/>
      <c r="T491" s="82"/>
      <c r="U491" s="82"/>
      <c r="V491" s="58"/>
      <c r="W491" s="58"/>
      <c r="X491" s="105"/>
      <c r="Y491" s="105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</row>
    <row r="492" ht="14.25" spans="1:48">
      <c r="A492" s="20"/>
      <c r="B492" s="20"/>
      <c r="C492" s="58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8"/>
      <c r="R492" s="58"/>
      <c r="S492" s="58"/>
      <c r="T492" s="82"/>
      <c r="U492" s="82"/>
      <c r="V492" s="58"/>
      <c r="W492" s="58"/>
      <c r="X492" s="105"/>
      <c r="Y492" s="105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</row>
    <row r="493" ht="14.25" spans="1:48">
      <c r="A493" s="20"/>
      <c r="B493" s="20"/>
      <c r="C493" s="58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8"/>
      <c r="R493" s="58"/>
      <c r="S493" s="58"/>
      <c r="T493" s="82"/>
      <c r="U493" s="82"/>
      <c r="V493" s="58"/>
      <c r="W493" s="58"/>
      <c r="X493" s="105"/>
      <c r="Y493" s="105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</row>
    <row r="494" ht="14.25" spans="1:48">
      <c r="A494" s="20"/>
      <c r="B494" s="20"/>
      <c r="C494" s="58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8"/>
      <c r="R494" s="58"/>
      <c r="S494" s="58"/>
      <c r="T494" s="82"/>
      <c r="U494" s="82"/>
      <c r="V494" s="58"/>
      <c r="W494" s="58"/>
      <c r="X494" s="105"/>
      <c r="Y494" s="105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</row>
    <row r="495" ht="14.25" spans="1:48">
      <c r="A495" s="20"/>
      <c r="B495" s="20"/>
      <c r="C495" s="58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8"/>
      <c r="R495" s="58"/>
      <c r="S495" s="58"/>
      <c r="T495" s="82"/>
      <c r="U495" s="82"/>
      <c r="V495" s="58"/>
      <c r="W495" s="58"/>
      <c r="X495" s="105"/>
      <c r="Y495" s="105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</row>
    <row r="496" ht="14.25" spans="1:48">
      <c r="A496" s="20"/>
      <c r="B496" s="20"/>
      <c r="C496" s="58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8"/>
      <c r="R496" s="58"/>
      <c r="S496" s="58"/>
      <c r="T496" s="82"/>
      <c r="U496" s="82"/>
      <c r="V496" s="58"/>
      <c r="W496" s="58"/>
      <c r="X496" s="105"/>
      <c r="Y496" s="105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</row>
    <row r="497" ht="14.25" spans="1:48">
      <c r="A497" s="20"/>
      <c r="B497" s="20"/>
      <c r="C497" s="58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8"/>
      <c r="R497" s="58"/>
      <c r="S497" s="58"/>
      <c r="T497" s="82"/>
      <c r="U497" s="82"/>
      <c r="V497" s="58"/>
      <c r="W497" s="58"/>
      <c r="X497" s="105"/>
      <c r="Y497" s="105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</row>
    <row r="498" ht="14.25" spans="1:48">
      <c r="A498" s="20"/>
      <c r="B498" s="20"/>
      <c r="C498" s="58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8"/>
      <c r="R498" s="58"/>
      <c r="S498" s="58"/>
      <c r="T498" s="82"/>
      <c r="U498" s="82"/>
      <c r="V498" s="58"/>
      <c r="W498" s="58"/>
      <c r="X498" s="105"/>
      <c r="Y498" s="105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</row>
    <row r="499" ht="14.25" spans="1:48">
      <c r="A499" s="20"/>
      <c r="B499" s="20"/>
      <c r="C499" s="58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8"/>
      <c r="R499" s="58"/>
      <c r="S499" s="58"/>
      <c r="T499" s="82"/>
      <c r="U499" s="82"/>
      <c r="V499" s="58"/>
      <c r="W499" s="58"/>
      <c r="X499" s="105"/>
      <c r="Y499" s="105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</row>
    <row r="500" ht="14.25" spans="1:48">
      <c r="A500" s="20"/>
      <c r="B500" s="20"/>
      <c r="C500" s="58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8"/>
      <c r="R500" s="58"/>
      <c r="S500" s="58"/>
      <c r="T500" s="82"/>
      <c r="U500" s="82"/>
      <c r="V500" s="58"/>
      <c r="W500" s="58"/>
      <c r="X500" s="105"/>
      <c r="Y500" s="105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</row>
    <row r="501" ht="14.25" spans="1:48">
      <c r="A501" s="20"/>
      <c r="B501" s="20"/>
      <c r="C501" s="58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8"/>
      <c r="R501" s="58"/>
      <c r="S501" s="58"/>
      <c r="T501" s="82"/>
      <c r="U501" s="82"/>
      <c r="V501" s="58"/>
      <c r="W501" s="58"/>
      <c r="X501" s="105"/>
      <c r="Y501" s="105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</row>
    <row r="502" ht="14.25" spans="1:48">
      <c r="A502" s="20"/>
      <c r="B502" s="20"/>
      <c r="C502" s="58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8"/>
      <c r="R502" s="58"/>
      <c r="S502" s="58"/>
      <c r="T502" s="82"/>
      <c r="U502" s="82"/>
      <c r="V502" s="58"/>
      <c r="W502" s="58"/>
      <c r="X502" s="105"/>
      <c r="Y502" s="105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</row>
    <row r="503" ht="14.25" spans="1:48">
      <c r="A503" s="20"/>
      <c r="B503" s="20"/>
      <c r="C503" s="58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8"/>
      <c r="R503" s="58"/>
      <c r="S503" s="58"/>
      <c r="T503" s="82"/>
      <c r="U503" s="82"/>
      <c r="V503" s="58"/>
      <c r="W503" s="58"/>
      <c r="X503" s="105"/>
      <c r="Y503" s="105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</row>
    <row r="504" ht="14.25" spans="1:48">
      <c r="A504" s="20"/>
      <c r="B504" s="20"/>
      <c r="C504" s="58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8"/>
      <c r="R504" s="58"/>
      <c r="S504" s="58"/>
      <c r="T504" s="82"/>
      <c r="U504" s="82"/>
      <c r="V504" s="58"/>
      <c r="W504" s="58"/>
      <c r="X504" s="105"/>
      <c r="Y504" s="105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</row>
    <row r="505" ht="14.25" spans="1:48">
      <c r="A505" s="20"/>
      <c r="B505" s="20"/>
      <c r="C505" s="58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8"/>
      <c r="R505" s="58"/>
      <c r="S505" s="58"/>
      <c r="T505" s="82"/>
      <c r="U505" s="82"/>
      <c r="V505" s="58"/>
      <c r="W505" s="58"/>
      <c r="X505" s="105"/>
      <c r="Y505" s="105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</row>
    <row r="506" ht="14.25" spans="1:48">
      <c r="A506" s="20"/>
      <c r="B506" s="20"/>
      <c r="C506" s="58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8"/>
      <c r="R506" s="58"/>
      <c r="S506" s="58"/>
      <c r="T506" s="82"/>
      <c r="U506" s="82"/>
      <c r="V506" s="58"/>
      <c r="W506" s="58"/>
      <c r="X506" s="105"/>
      <c r="Y506" s="105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</row>
    <row r="507" ht="14.25" spans="1:48">
      <c r="A507" s="20"/>
      <c r="B507" s="20"/>
      <c r="C507" s="58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8"/>
      <c r="R507" s="58"/>
      <c r="S507" s="58"/>
      <c r="T507" s="82"/>
      <c r="U507" s="82"/>
      <c r="V507" s="58"/>
      <c r="W507" s="58"/>
      <c r="X507" s="105"/>
      <c r="Y507" s="105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</row>
    <row r="508" ht="14.25" spans="1:48">
      <c r="A508" s="20"/>
      <c r="B508" s="20"/>
      <c r="C508" s="58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8"/>
      <c r="R508" s="58"/>
      <c r="S508" s="58"/>
      <c r="T508" s="82"/>
      <c r="U508" s="82"/>
      <c r="V508" s="58"/>
      <c r="W508" s="58"/>
      <c r="X508" s="105"/>
      <c r="Y508" s="105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</row>
    <row r="509" ht="14.25" spans="1:48">
      <c r="A509" s="20"/>
      <c r="B509" s="20"/>
      <c r="C509" s="58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8"/>
      <c r="R509" s="58"/>
      <c r="S509" s="58"/>
      <c r="T509" s="82"/>
      <c r="U509" s="82"/>
      <c r="V509" s="58"/>
      <c r="W509" s="58"/>
      <c r="X509" s="105"/>
      <c r="Y509" s="105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</row>
    <row r="510" ht="14.25" spans="1:48">
      <c r="A510" s="20"/>
      <c r="B510" s="20"/>
      <c r="C510" s="58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8"/>
      <c r="R510" s="58"/>
      <c r="S510" s="58"/>
      <c r="T510" s="82"/>
      <c r="U510" s="82"/>
      <c r="V510" s="58"/>
      <c r="W510" s="58"/>
      <c r="X510" s="105"/>
      <c r="Y510" s="105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</row>
    <row r="511" ht="14.25" spans="1:48">
      <c r="A511" s="20"/>
      <c r="B511" s="20"/>
      <c r="C511" s="58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8"/>
      <c r="R511" s="58"/>
      <c r="S511" s="58"/>
      <c r="T511" s="82"/>
      <c r="U511" s="82"/>
      <c r="V511" s="58"/>
      <c r="W511" s="58"/>
      <c r="X511" s="105"/>
      <c r="Y511" s="105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</row>
    <row r="512" ht="14.25" spans="1:48">
      <c r="A512" s="20"/>
      <c r="B512" s="20"/>
      <c r="C512" s="58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8"/>
      <c r="R512" s="58"/>
      <c r="S512" s="58"/>
      <c r="T512" s="82"/>
      <c r="U512" s="82"/>
      <c r="V512" s="58"/>
      <c r="W512" s="58"/>
      <c r="X512" s="105"/>
      <c r="Y512" s="105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</row>
    <row r="513" ht="14.25" spans="1:48">
      <c r="A513" s="20"/>
      <c r="B513" s="20"/>
      <c r="C513" s="58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8"/>
      <c r="R513" s="58"/>
      <c r="S513" s="58"/>
      <c r="T513" s="82"/>
      <c r="U513" s="82"/>
      <c r="V513" s="58"/>
      <c r="W513" s="58"/>
      <c r="X513" s="105"/>
      <c r="Y513" s="105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</row>
    <row r="514" ht="14.25" spans="1:48">
      <c r="A514" s="20"/>
      <c r="B514" s="20"/>
      <c r="C514" s="58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8"/>
      <c r="R514" s="58"/>
      <c r="S514" s="58"/>
      <c r="T514" s="82"/>
      <c r="U514" s="82"/>
      <c r="V514" s="58"/>
      <c r="W514" s="58"/>
      <c r="X514" s="105"/>
      <c r="Y514" s="105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</row>
    <row r="515" ht="14.25" spans="1:48">
      <c r="A515" s="20"/>
      <c r="B515" s="20"/>
      <c r="C515" s="58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8"/>
      <c r="R515" s="58"/>
      <c r="S515" s="58"/>
      <c r="T515" s="82"/>
      <c r="U515" s="82"/>
      <c r="V515" s="58"/>
      <c r="W515" s="58"/>
      <c r="X515" s="105"/>
      <c r="Y515" s="105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</row>
    <row r="516" ht="14.25" spans="1:48">
      <c r="A516" s="20"/>
      <c r="B516" s="20"/>
      <c r="C516" s="58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8"/>
      <c r="R516" s="58"/>
      <c r="S516" s="58"/>
      <c r="T516" s="82"/>
      <c r="U516" s="82"/>
      <c r="V516" s="58"/>
      <c r="W516" s="58"/>
      <c r="X516" s="105"/>
      <c r="Y516" s="105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</row>
    <row r="517" ht="14.25" spans="1:48">
      <c r="A517" s="20"/>
      <c r="B517" s="20"/>
      <c r="C517" s="58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8"/>
      <c r="R517" s="58"/>
      <c r="S517" s="58"/>
      <c r="T517" s="82"/>
      <c r="U517" s="82"/>
      <c r="V517" s="58"/>
      <c r="W517" s="58"/>
      <c r="X517" s="105"/>
      <c r="Y517" s="105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</row>
    <row r="518" ht="14.25" spans="1:48">
      <c r="A518" s="20"/>
      <c r="B518" s="20"/>
      <c r="C518" s="58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8"/>
      <c r="R518" s="58"/>
      <c r="S518" s="58"/>
      <c r="T518" s="82"/>
      <c r="U518" s="82"/>
      <c r="V518" s="58"/>
      <c r="W518" s="58"/>
      <c r="X518" s="105"/>
      <c r="Y518" s="105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</row>
    <row r="519" ht="14.25" spans="1:48">
      <c r="A519" s="20"/>
      <c r="B519" s="20"/>
      <c r="C519" s="58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8"/>
      <c r="R519" s="58"/>
      <c r="S519" s="58"/>
      <c r="T519" s="82"/>
      <c r="U519" s="82"/>
      <c r="V519" s="58"/>
      <c r="W519" s="58"/>
      <c r="X519" s="105"/>
      <c r="Y519" s="105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</row>
    <row r="520" ht="14.25" spans="1:48">
      <c r="A520" s="20"/>
      <c r="B520" s="20"/>
      <c r="C520" s="58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8"/>
      <c r="R520" s="58"/>
      <c r="S520" s="58"/>
      <c r="T520" s="82"/>
      <c r="U520" s="82"/>
      <c r="V520" s="58"/>
      <c r="W520" s="58"/>
      <c r="X520" s="105"/>
      <c r="Y520" s="105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</row>
    <row r="521" ht="14.25" spans="1:48">
      <c r="A521" s="20"/>
      <c r="B521" s="20"/>
      <c r="C521" s="58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8"/>
      <c r="R521" s="58"/>
      <c r="S521" s="58"/>
      <c r="T521" s="82"/>
      <c r="U521" s="82"/>
      <c r="V521" s="58"/>
      <c r="W521" s="58"/>
      <c r="X521" s="105"/>
      <c r="Y521" s="105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</row>
    <row r="522" ht="14.25" spans="1:48">
      <c r="A522" s="20"/>
      <c r="B522" s="20"/>
      <c r="C522" s="58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8"/>
      <c r="R522" s="58"/>
      <c r="S522" s="58"/>
      <c r="T522" s="82"/>
      <c r="U522" s="82"/>
      <c r="V522" s="58"/>
      <c r="W522" s="58"/>
      <c r="X522" s="105"/>
      <c r="Y522" s="105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</row>
    <row r="523" ht="14.25" spans="1:48">
      <c r="A523" s="20"/>
      <c r="B523" s="20"/>
      <c r="C523" s="58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8"/>
      <c r="R523" s="58"/>
      <c r="S523" s="58"/>
      <c r="T523" s="82"/>
      <c r="U523" s="82"/>
      <c r="V523" s="58"/>
      <c r="W523" s="58"/>
      <c r="X523" s="105"/>
      <c r="Y523" s="105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</row>
    <row r="524" ht="14.25" spans="1:48">
      <c r="A524" s="20"/>
      <c r="B524" s="20"/>
      <c r="C524" s="58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8"/>
      <c r="R524" s="58"/>
      <c r="S524" s="58"/>
      <c r="T524" s="82"/>
      <c r="U524" s="82"/>
      <c r="V524" s="58"/>
      <c r="W524" s="58"/>
      <c r="X524" s="105"/>
      <c r="Y524" s="105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</row>
    <row r="525" ht="14.25" spans="1:48">
      <c r="A525" s="20"/>
      <c r="B525" s="20"/>
      <c r="C525" s="58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8"/>
      <c r="R525" s="58"/>
      <c r="S525" s="58"/>
      <c r="T525" s="82"/>
      <c r="U525" s="82"/>
      <c r="V525" s="58"/>
      <c r="W525" s="58"/>
      <c r="X525" s="105"/>
      <c r="Y525" s="105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</row>
    <row r="526" ht="14.25" spans="1:48">
      <c r="A526" s="20"/>
      <c r="B526" s="20"/>
      <c r="C526" s="58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8"/>
      <c r="R526" s="58"/>
      <c r="S526" s="58"/>
      <c r="T526" s="82"/>
      <c r="U526" s="82"/>
      <c r="V526" s="58"/>
      <c r="W526" s="58"/>
      <c r="X526" s="105"/>
      <c r="Y526" s="105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</row>
    <row r="527" ht="14.25" spans="1:48">
      <c r="A527" s="20"/>
      <c r="B527" s="20"/>
      <c r="C527" s="58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8"/>
      <c r="R527" s="58"/>
      <c r="S527" s="58"/>
      <c r="T527" s="82"/>
      <c r="U527" s="82"/>
      <c r="V527" s="58"/>
      <c r="W527" s="58"/>
      <c r="X527" s="105"/>
      <c r="Y527" s="105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</row>
    <row r="528" ht="14.25" spans="1:48">
      <c r="A528" s="20"/>
      <c r="B528" s="20"/>
      <c r="C528" s="58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8"/>
      <c r="R528" s="58"/>
      <c r="S528" s="58"/>
      <c r="T528" s="82"/>
      <c r="U528" s="82"/>
      <c r="V528" s="58"/>
      <c r="W528" s="58"/>
      <c r="X528" s="105"/>
      <c r="Y528" s="105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</row>
    <row r="529" ht="14.25" spans="1:48">
      <c r="A529" s="20"/>
      <c r="B529" s="20"/>
      <c r="C529" s="58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8"/>
      <c r="R529" s="58"/>
      <c r="S529" s="58"/>
      <c r="T529" s="82"/>
      <c r="U529" s="82"/>
      <c r="V529" s="58"/>
      <c r="W529" s="58"/>
      <c r="X529" s="105"/>
      <c r="Y529" s="105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</row>
    <row r="530" ht="14.25" spans="1:48">
      <c r="A530" s="20"/>
      <c r="B530" s="20"/>
      <c r="C530" s="58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8"/>
      <c r="R530" s="58"/>
      <c r="S530" s="58"/>
      <c r="T530" s="82"/>
      <c r="U530" s="82"/>
      <c r="V530" s="58"/>
      <c r="W530" s="58"/>
      <c r="X530" s="105"/>
      <c r="Y530" s="105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</row>
    <row r="531" ht="14.25" spans="1:48">
      <c r="A531" s="20"/>
      <c r="B531" s="20"/>
      <c r="C531" s="58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8"/>
      <c r="R531" s="58"/>
      <c r="S531" s="58"/>
      <c r="T531" s="82"/>
      <c r="U531" s="82"/>
      <c r="V531" s="58"/>
      <c r="W531" s="58"/>
      <c r="X531" s="105"/>
      <c r="Y531" s="105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</row>
    <row r="532" ht="14.25" spans="1:48">
      <c r="A532" s="20"/>
      <c r="B532" s="20"/>
      <c r="C532" s="58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8"/>
      <c r="R532" s="58"/>
      <c r="S532" s="58"/>
      <c r="T532" s="82"/>
      <c r="U532" s="82"/>
      <c r="V532" s="58"/>
      <c r="W532" s="58"/>
      <c r="X532" s="105"/>
      <c r="Y532" s="105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</row>
    <row r="533" ht="14.25" spans="1:48">
      <c r="A533" s="20"/>
      <c r="B533" s="20"/>
      <c r="C533" s="58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8"/>
      <c r="R533" s="58"/>
      <c r="S533" s="58"/>
      <c r="T533" s="82"/>
      <c r="U533" s="82"/>
      <c r="V533" s="58"/>
      <c r="W533" s="58"/>
      <c r="X533" s="105"/>
      <c r="Y533" s="105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</row>
    <row r="534" ht="14.25" spans="1:48">
      <c r="A534" s="20"/>
      <c r="B534" s="20"/>
      <c r="C534" s="58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8"/>
      <c r="R534" s="58"/>
      <c r="S534" s="58"/>
      <c r="T534" s="82"/>
      <c r="U534" s="82"/>
      <c r="V534" s="58"/>
      <c r="W534" s="58"/>
      <c r="X534" s="105"/>
      <c r="Y534" s="105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</row>
    <row r="535" ht="14.25" spans="1:48">
      <c r="A535" s="20"/>
      <c r="B535" s="20"/>
      <c r="C535" s="58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8"/>
      <c r="R535" s="58"/>
      <c r="S535" s="58"/>
      <c r="T535" s="82"/>
      <c r="U535" s="82"/>
      <c r="V535" s="58"/>
      <c r="W535" s="58"/>
      <c r="X535" s="105"/>
      <c r="Y535" s="105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</row>
    <row r="536" ht="14.25" spans="1:48">
      <c r="A536" s="20"/>
      <c r="B536" s="20"/>
      <c r="C536" s="58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8"/>
      <c r="R536" s="58"/>
      <c r="S536" s="58"/>
      <c r="T536" s="82"/>
      <c r="U536" s="82"/>
      <c r="V536" s="58"/>
      <c r="W536" s="58"/>
      <c r="X536" s="105"/>
      <c r="Y536" s="105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</row>
    <row r="537" ht="14.25" spans="1:48">
      <c r="A537" s="20"/>
      <c r="B537" s="20"/>
      <c r="C537" s="58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8"/>
      <c r="R537" s="58"/>
      <c r="S537" s="58"/>
      <c r="T537" s="82"/>
      <c r="U537" s="82"/>
      <c r="V537" s="58"/>
      <c r="W537" s="58"/>
      <c r="X537" s="105"/>
      <c r="Y537" s="105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</row>
    <row r="538" ht="14.25" spans="1:48">
      <c r="A538" s="20"/>
      <c r="B538" s="20"/>
      <c r="C538" s="58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8"/>
      <c r="R538" s="58"/>
      <c r="S538" s="58"/>
      <c r="T538" s="82"/>
      <c r="U538" s="82"/>
      <c r="V538" s="58"/>
      <c r="W538" s="58"/>
      <c r="X538" s="105"/>
      <c r="Y538" s="105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</row>
    <row r="539" ht="14.25" spans="1:48">
      <c r="A539" s="20"/>
      <c r="B539" s="20"/>
      <c r="C539" s="58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8"/>
      <c r="R539" s="58"/>
      <c r="S539" s="58"/>
      <c r="T539" s="82"/>
      <c r="U539" s="82"/>
      <c r="V539" s="58"/>
      <c r="W539" s="58"/>
      <c r="X539" s="105"/>
      <c r="Y539" s="105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</row>
    <row r="540" ht="14.25" spans="1:48">
      <c r="A540" s="20"/>
      <c r="B540" s="20"/>
      <c r="C540" s="58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8"/>
      <c r="R540" s="58"/>
      <c r="S540" s="58"/>
      <c r="T540" s="82"/>
      <c r="U540" s="82"/>
      <c r="V540" s="58"/>
      <c r="W540" s="58"/>
      <c r="X540" s="105"/>
      <c r="Y540" s="105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</row>
    <row r="541" ht="14.25" spans="1:48">
      <c r="A541" s="20"/>
      <c r="B541" s="20"/>
      <c r="C541" s="58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8"/>
      <c r="R541" s="58"/>
      <c r="S541" s="58"/>
      <c r="T541" s="82"/>
      <c r="U541" s="82"/>
      <c r="V541" s="58"/>
      <c r="W541" s="58"/>
      <c r="X541" s="105"/>
      <c r="Y541" s="105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</row>
    <row r="542" ht="14.25" spans="1:48">
      <c r="A542" s="20"/>
      <c r="B542" s="20"/>
      <c r="C542" s="58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8"/>
      <c r="R542" s="58"/>
      <c r="S542" s="58"/>
      <c r="T542" s="82"/>
      <c r="U542" s="82"/>
      <c r="V542" s="58"/>
      <c r="W542" s="58"/>
      <c r="X542" s="105"/>
      <c r="Y542" s="105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</row>
    <row r="543" ht="14.25" spans="1:48">
      <c r="A543" s="20"/>
      <c r="B543" s="20"/>
      <c r="C543" s="58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8"/>
      <c r="R543" s="58"/>
      <c r="S543" s="58"/>
      <c r="T543" s="82"/>
      <c r="U543" s="82"/>
      <c r="V543" s="58"/>
      <c r="W543" s="58"/>
      <c r="X543" s="105"/>
      <c r="Y543" s="105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</row>
    <row r="544" ht="14.25" spans="1:48">
      <c r="A544" s="20"/>
      <c r="B544" s="20"/>
      <c r="C544" s="58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8"/>
      <c r="R544" s="58"/>
      <c r="S544" s="58"/>
      <c r="T544" s="82"/>
      <c r="U544" s="82"/>
      <c r="V544" s="58"/>
      <c r="W544" s="58"/>
      <c r="X544" s="105"/>
      <c r="Y544" s="105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</row>
    <row r="545" ht="14.25" spans="1:48">
      <c r="A545" s="20"/>
      <c r="B545" s="20"/>
      <c r="C545" s="58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8"/>
      <c r="R545" s="58"/>
      <c r="S545" s="58"/>
      <c r="T545" s="82"/>
      <c r="U545" s="82"/>
      <c r="V545" s="58"/>
      <c r="W545" s="58"/>
      <c r="X545" s="105"/>
      <c r="Y545" s="105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</row>
    <row r="546" ht="14.25" spans="1:48">
      <c r="A546" s="20"/>
      <c r="B546" s="20"/>
      <c r="C546" s="58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8"/>
      <c r="R546" s="58"/>
      <c r="S546" s="58"/>
      <c r="T546" s="82"/>
      <c r="U546" s="82"/>
      <c r="V546" s="58"/>
      <c r="W546" s="58"/>
      <c r="X546" s="105"/>
      <c r="Y546" s="105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</row>
    <row r="547" ht="14.25" spans="1:48">
      <c r="A547" s="20"/>
      <c r="B547" s="20"/>
      <c r="C547" s="58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8"/>
      <c r="R547" s="58"/>
      <c r="S547" s="58"/>
      <c r="T547" s="82"/>
      <c r="U547" s="82"/>
      <c r="V547" s="58"/>
      <c r="W547" s="58"/>
      <c r="X547" s="105"/>
      <c r="Y547" s="105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</row>
    <row r="548" ht="14.25" spans="1:48">
      <c r="A548" s="20"/>
      <c r="B548" s="20"/>
      <c r="C548" s="58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8"/>
      <c r="R548" s="58"/>
      <c r="S548" s="58"/>
      <c r="T548" s="82"/>
      <c r="U548" s="82"/>
      <c r="V548" s="58"/>
      <c r="W548" s="58"/>
      <c r="X548" s="105"/>
      <c r="Y548" s="105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</row>
    <row r="549" ht="14.25" spans="1:48">
      <c r="A549" s="20"/>
      <c r="B549" s="20"/>
      <c r="C549" s="58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8"/>
      <c r="R549" s="58"/>
      <c r="S549" s="58"/>
      <c r="T549" s="82"/>
      <c r="U549" s="82"/>
      <c r="V549" s="58"/>
      <c r="W549" s="58"/>
      <c r="X549" s="105"/>
      <c r="Y549" s="105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</row>
    <row r="550" ht="14.25" spans="1:48">
      <c r="A550" s="20"/>
      <c r="B550" s="20"/>
      <c r="C550" s="58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8"/>
      <c r="R550" s="58"/>
      <c r="S550" s="58"/>
      <c r="T550" s="82"/>
      <c r="U550" s="82"/>
      <c r="V550" s="58"/>
      <c r="W550" s="58"/>
      <c r="X550" s="105"/>
      <c r="Y550" s="105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</row>
    <row r="551" ht="14.25" spans="1:48">
      <c r="A551" s="20"/>
      <c r="B551" s="20"/>
      <c r="C551" s="58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8"/>
      <c r="R551" s="58"/>
      <c r="S551" s="58"/>
      <c r="T551" s="82"/>
      <c r="U551" s="82"/>
      <c r="V551" s="58"/>
      <c r="W551" s="58"/>
      <c r="X551" s="105"/>
      <c r="Y551" s="105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</row>
    <row r="552" ht="14.25" spans="1:48">
      <c r="A552" s="20"/>
      <c r="B552" s="20"/>
      <c r="C552" s="58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8"/>
      <c r="R552" s="58"/>
      <c r="S552" s="58"/>
      <c r="T552" s="82"/>
      <c r="U552" s="82"/>
      <c r="V552" s="58"/>
      <c r="W552" s="58"/>
      <c r="X552" s="105"/>
      <c r="Y552" s="105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</row>
    <row r="553" ht="14.25" spans="1:48">
      <c r="A553" s="20"/>
      <c r="B553" s="20"/>
      <c r="C553" s="58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8"/>
      <c r="R553" s="58"/>
      <c r="S553" s="58"/>
      <c r="T553" s="82"/>
      <c r="U553" s="82"/>
      <c r="V553" s="58"/>
      <c r="W553" s="58"/>
      <c r="X553" s="105"/>
      <c r="Y553" s="105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</row>
    <row r="554" ht="14.25" spans="1:48">
      <c r="A554" s="20"/>
      <c r="B554" s="20"/>
      <c r="C554" s="58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8"/>
      <c r="R554" s="58"/>
      <c r="S554" s="58"/>
      <c r="T554" s="82"/>
      <c r="U554" s="82"/>
      <c r="V554" s="58"/>
      <c r="W554" s="58"/>
      <c r="X554" s="105"/>
      <c r="Y554" s="105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</row>
    <row r="555" ht="14.25" spans="1:48">
      <c r="A555" s="20"/>
      <c r="B555" s="20"/>
      <c r="C555" s="58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8"/>
      <c r="R555" s="58"/>
      <c r="S555" s="58"/>
      <c r="T555" s="82"/>
      <c r="U555" s="82"/>
      <c r="V555" s="58"/>
      <c r="W555" s="58"/>
      <c r="X555" s="105"/>
      <c r="Y555" s="105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</row>
    <row r="556" ht="14.25" spans="1:48">
      <c r="A556" s="20"/>
      <c r="B556" s="20"/>
      <c r="C556" s="58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8"/>
      <c r="R556" s="58"/>
      <c r="S556" s="58"/>
      <c r="T556" s="82"/>
      <c r="U556" s="82"/>
      <c r="V556" s="58"/>
      <c r="W556" s="58"/>
      <c r="X556" s="105"/>
      <c r="Y556" s="105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</row>
    <row r="557" ht="14.25" spans="1:48">
      <c r="A557" s="20"/>
      <c r="B557" s="20"/>
      <c r="C557" s="58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8"/>
      <c r="R557" s="58"/>
      <c r="S557" s="58"/>
      <c r="T557" s="82"/>
      <c r="U557" s="82"/>
      <c r="V557" s="58"/>
      <c r="W557" s="58"/>
      <c r="X557" s="105"/>
      <c r="Y557" s="105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</row>
    <row r="558" ht="14.25" spans="1:48">
      <c r="A558" s="20"/>
      <c r="B558" s="20"/>
      <c r="C558" s="58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8"/>
      <c r="R558" s="58"/>
      <c r="S558" s="58"/>
      <c r="T558" s="82"/>
      <c r="U558" s="82"/>
      <c r="V558" s="58"/>
      <c r="W558" s="58"/>
      <c r="X558" s="105"/>
      <c r="Y558" s="105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</row>
    <row r="559" ht="14.25" spans="1:48">
      <c r="A559" s="20"/>
      <c r="B559" s="20"/>
      <c r="C559" s="58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8"/>
      <c r="R559" s="58"/>
      <c r="S559" s="58"/>
      <c r="T559" s="82"/>
      <c r="U559" s="82"/>
      <c r="V559" s="58"/>
      <c r="W559" s="58"/>
      <c r="X559" s="105"/>
      <c r="Y559" s="105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</row>
    <row r="560" ht="14.25" spans="1:48">
      <c r="A560" s="20"/>
      <c r="B560" s="20"/>
      <c r="C560" s="58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8"/>
      <c r="R560" s="58"/>
      <c r="S560" s="58"/>
      <c r="T560" s="82"/>
      <c r="U560" s="82"/>
      <c r="V560" s="58"/>
      <c r="W560" s="58"/>
      <c r="X560" s="105"/>
      <c r="Y560" s="105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</row>
    <row r="561" ht="14.25" spans="1:48">
      <c r="A561" s="20"/>
      <c r="B561" s="20"/>
      <c r="C561" s="58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8"/>
      <c r="R561" s="58"/>
      <c r="S561" s="58"/>
      <c r="T561" s="82"/>
      <c r="U561" s="82"/>
      <c r="V561" s="58"/>
      <c r="W561" s="58"/>
      <c r="X561" s="105"/>
      <c r="Y561" s="105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</row>
    <row r="562" ht="14.25" spans="1:48">
      <c r="A562" s="20"/>
      <c r="B562" s="20"/>
      <c r="C562" s="58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8"/>
      <c r="R562" s="58"/>
      <c r="S562" s="58"/>
      <c r="T562" s="82"/>
      <c r="U562" s="82"/>
      <c r="V562" s="58"/>
      <c r="W562" s="58"/>
      <c r="X562" s="105"/>
      <c r="Y562" s="105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</row>
    <row r="563" ht="14.25" spans="1:48">
      <c r="A563" s="20"/>
      <c r="B563" s="20"/>
      <c r="C563" s="58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8"/>
      <c r="R563" s="58"/>
      <c r="S563" s="58"/>
      <c r="T563" s="82"/>
      <c r="U563" s="82"/>
      <c r="V563" s="58"/>
      <c r="W563" s="58"/>
      <c r="X563" s="105"/>
      <c r="Y563" s="105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</row>
    <row r="564" ht="14.25" spans="1:48">
      <c r="A564" s="20"/>
      <c r="B564" s="20"/>
      <c r="C564" s="58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8"/>
      <c r="R564" s="58"/>
      <c r="S564" s="58"/>
      <c r="T564" s="82"/>
      <c r="U564" s="82"/>
      <c r="V564" s="58"/>
      <c r="W564" s="58"/>
      <c r="X564" s="105"/>
      <c r="Y564" s="105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</row>
    <row r="565" ht="14.25" spans="1:48">
      <c r="A565" s="20"/>
      <c r="B565" s="20"/>
      <c r="C565" s="58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8"/>
      <c r="R565" s="58"/>
      <c r="S565" s="58"/>
      <c r="T565" s="82"/>
      <c r="U565" s="82"/>
      <c r="V565" s="58"/>
      <c r="W565" s="58"/>
      <c r="X565" s="105"/>
      <c r="Y565" s="105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</row>
    <row r="566" ht="14.25" spans="1:48">
      <c r="A566" s="20"/>
      <c r="B566" s="20"/>
      <c r="C566" s="58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8"/>
      <c r="R566" s="58"/>
      <c r="S566" s="58"/>
      <c r="T566" s="82"/>
      <c r="U566" s="82"/>
      <c r="V566" s="58"/>
      <c r="W566" s="58"/>
      <c r="X566" s="105"/>
      <c r="Y566" s="105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</row>
    <row r="567" ht="14.25" spans="1:48">
      <c r="A567" s="20"/>
      <c r="B567" s="20"/>
      <c r="C567" s="58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8"/>
      <c r="R567" s="58"/>
      <c r="S567" s="58"/>
      <c r="T567" s="82"/>
      <c r="U567" s="82"/>
      <c r="V567" s="58"/>
      <c r="W567" s="58"/>
      <c r="X567" s="105"/>
      <c r="Y567" s="105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</row>
    <row r="568" ht="14.25" spans="1:48">
      <c r="A568" s="20"/>
      <c r="B568" s="20"/>
      <c r="C568" s="58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8"/>
      <c r="R568" s="58"/>
      <c r="S568" s="58"/>
      <c r="T568" s="82"/>
      <c r="U568" s="82"/>
      <c r="V568" s="58"/>
      <c r="W568" s="58"/>
      <c r="X568" s="105"/>
      <c r="Y568" s="105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</row>
    <row r="569" ht="14.25" spans="1:48">
      <c r="A569" s="20"/>
      <c r="B569" s="20"/>
      <c r="C569" s="58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8"/>
      <c r="R569" s="58"/>
      <c r="S569" s="58"/>
      <c r="T569" s="82"/>
      <c r="U569" s="82"/>
      <c r="V569" s="58"/>
      <c r="W569" s="58"/>
      <c r="X569" s="105"/>
      <c r="Y569" s="105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</row>
    <row r="570" ht="14.25" spans="1:48">
      <c r="A570" s="20"/>
      <c r="B570" s="20"/>
      <c r="C570" s="58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8"/>
      <c r="R570" s="58"/>
      <c r="S570" s="58"/>
      <c r="T570" s="82"/>
      <c r="U570" s="82"/>
      <c r="V570" s="58"/>
      <c r="W570" s="58"/>
      <c r="X570" s="105"/>
      <c r="Y570" s="105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</row>
    <row r="571" ht="14.25" spans="1:48">
      <c r="A571" s="20"/>
      <c r="B571" s="20"/>
      <c r="C571" s="58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8"/>
      <c r="R571" s="58"/>
      <c r="S571" s="58"/>
      <c r="T571" s="82"/>
      <c r="U571" s="82"/>
      <c r="V571" s="58"/>
      <c r="W571" s="58"/>
      <c r="X571" s="105"/>
      <c r="Y571" s="105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</row>
    <row r="572" ht="14.25" spans="1:48">
      <c r="A572" s="20"/>
      <c r="B572" s="20"/>
      <c r="C572" s="58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8"/>
      <c r="R572" s="58"/>
      <c r="S572" s="58"/>
      <c r="T572" s="82"/>
      <c r="U572" s="82"/>
      <c r="V572" s="58"/>
      <c r="W572" s="58"/>
      <c r="X572" s="105"/>
      <c r="Y572" s="105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</row>
    <row r="573" ht="14.25" spans="1:48">
      <c r="A573" s="20"/>
      <c r="B573" s="20"/>
      <c r="C573" s="58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8"/>
      <c r="R573" s="58"/>
      <c r="S573" s="58"/>
      <c r="T573" s="82"/>
      <c r="U573" s="82"/>
      <c r="V573" s="58"/>
      <c r="W573" s="58"/>
      <c r="X573" s="105"/>
      <c r="Y573" s="105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</row>
    <row r="574" ht="14.25" spans="1:48">
      <c r="A574" s="20"/>
      <c r="B574" s="20"/>
      <c r="C574" s="58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8"/>
      <c r="R574" s="58"/>
      <c r="S574" s="58"/>
      <c r="T574" s="82"/>
      <c r="U574" s="82"/>
      <c r="V574" s="58"/>
      <c r="W574" s="58"/>
      <c r="X574" s="105"/>
      <c r="Y574" s="105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</row>
    <row r="575" ht="14.25" spans="1:48">
      <c r="A575" s="20"/>
      <c r="B575" s="20"/>
      <c r="C575" s="58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8"/>
      <c r="R575" s="58"/>
      <c r="S575" s="58"/>
      <c r="T575" s="82"/>
      <c r="U575" s="82"/>
      <c r="V575" s="58"/>
      <c r="W575" s="58"/>
      <c r="X575" s="105"/>
      <c r="Y575" s="105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</row>
    <row r="576" ht="14.25" spans="1:48">
      <c r="A576" s="20"/>
      <c r="B576" s="20"/>
      <c r="C576" s="58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8"/>
      <c r="R576" s="58"/>
      <c r="S576" s="58"/>
      <c r="T576" s="82"/>
      <c r="U576" s="82"/>
      <c r="V576" s="58"/>
      <c r="W576" s="58"/>
      <c r="X576" s="105"/>
      <c r="Y576" s="105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</row>
    <row r="577" ht="14.25" spans="1:48">
      <c r="A577" s="20"/>
      <c r="B577" s="20"/>
      <c r="C577" s="58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8"/>
      <c r="R577" s="58"/>
      <c r="S577" s="58"/>
      <c r="T577" s="82"/>
      <c r="U577" s="82"/>
      <c r="V577" s="58"/>
      <c r="W577" s="58"/>
      <c r="X577" s="105"/>
      <c r="Y577" s="105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</row>
    <row r="578" ht="14.25" spans="1:48">
      <c r="A578" s="20"/>
      <c r="B578" s="20"/>
      <c r="C578" s="58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8"/>
      <c r="R578" s="58"/>
      <c r="S578" s="58"/>
      <c r="T578" s="82"/>
      <c r="U578" s="82"/>
      <c r="V578" s="58"/>
      <c r="W578" s="58"/>
      <c r="X578" s="105"/>
      <c r="Y578" s="105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</row>
    <row r="579" ht="14.25" spans="1:48">
      <c r="A579" s="20"/>
      <c r="B579" s="20"/>
      <c r="C579" s="58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8"/>
      <c r="R579" s="58"/>
      <c r="S579" s="58"/>
      <c r="T579" s="82"/>
      <c r="U579" s="82"/>
      <c r="V579" s="58"/>
      <c r="W579" s="58"/>
      <c r="X579" s="105"/>
      <c r="Y579" s="105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</row>
    <row r="580" ht="14.25" spans="1:48">
      <c r="A580" s="20"/>
      <c r="B580" s="20"/>
      <c r="C580" s="58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8"/>
      <c r="R580" s="58"/>
      <c r="S580" s="58"/>
      <c r="T580" s="82"/>
      <c r="U580" s="82"/>
      <c r="V580" s="58"/>
      <c r="W580" s="58"/>
      <c r="X580" s="105"/>
      <c r="Y580" s="105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</row>
    <row r="581" ht="14.25" spans="1:48">
      <c r="A581" s="20"/>
      <c r="B581" s="20"/>
      <c r="C581" s="58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8"/>
      <c r="R581" s="58"/>
      <c r="S581" s="58"/>
      <c r="T581" s="82"/>
      <c r="U581" s="82"/>
      <c r="V581" s="58"/>
      <c r="W581" s="58"/>
      <c r="X581" s="105"/>
      <c r="Y581" s="105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</row>
    <row r="582" ht="14.25" spans="1:48">
      <c r="A582" s="20"/>
      <c r="B582" s="20"/>
      <c r="C582" s="58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8"/>
      <c r="R582" s="58"/>
      <c r="S582" s="58"/>
      <c r="T582" s="82"/>
      <c r="U582" s="82"/>
      <c r="V582" s="58"/>
      <c r="W582" s="58"/>
      <c r="X582" s="105"/>
      <c r="Y582" s="105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</row>
    <row r="583" ht="14.25" spans="1:48">
      <c r="A583" s="20"/>
      <c r="B583" s="20"/>
      <c r="C583" s="58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8"/>
      <c r="R583" s="58"/>
      <c r="S583" s="58"/>
      <c r="T583" s="82"/>
      <c r="U583" s="82"/>
      <c r="V583" s="58"/>
      <c r="W583" s="58"/>
      <c r="X583" s="105"/>
      <c r="Y583" s="105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</row>
    <row r="584" ht="14.25" spans="1:48">
      <c r="A584" s="20"/>
      <c r="B584" s="20"/>
      <c r="C584" s="58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8"/>
      <c r="R584" s="58"/>
      <c r="S584" s="58"/>
      <c r="T584" s="82"/>
      <c r="U584" s="82"/>
      <c r="V584" s="58"/>
      <c r="W584" s="58"/>
      <c r="X584" s="105"/>
      <c r="Y584" s="105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</row>
    <row r="585" ht="14.25" spans="1:48">
      <c r="A585" s="20"/>
      <c r="B585" s="20"/>
      <c r="C585" s="58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8"/>
      <c r="R585" s="58"/>
      <c r="S585" s="58"/>
      <c r="T585" s="82"/>
      <c r="U585" s="82"/>
      <c r="V585" s="58"/>
      <c r="W585" s="58"/>
      <c r="X585" s="105"/>
      <c r="Y585" s="105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</row>
    <row r="586" ht="14.25" spans="1:48">
      <c r="A586" s="20"/>
      <c r="B586" s="20"/>
      <c r="C586" s="58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8"/>
      <c r="R586" s="58"/>
      <c r="S586" s="58"/>
      <c r="T586" s="82"/>
      <c r="U586" s="82"/>
      <c r="V586" s="58"/>
      <c r="W586" s="58"/>
      <c r="X586" s="105"/>
      <c r="Y586" s="105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</row>
    <row r="587" ht="14.25" spans="1:48">
      <c r="A587" s="20"/>
      <c r="B587" s="20"/>
      <c r="C587" s="58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8"/>
      <c r="R587" s="58"/>
      <c r="S587" s="58"/>
      <c r="T587" s="82"/>
      <c r="U587" s="82"/>
      <c r="V587" s="58"/>
      <c r="W587" s="58"/>
      <c r="X587" s="105"/>
      <c r="Y587" s="105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</row>
    <row r="588" ht="14.25" spans="1:48">
      <c r="A588" s="20"/>
      <c r="B588" s="20"/>
      <c r="C588" s="58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8"/>
      <c r="R588" s="58"/>
      <c r="S588" s="58"/>
      <c r="T588" s="82"/>
      <c r="U588" s="82"/>
      <c r="V588" s="58"/>
      <c r="W588" s="58"/>
      <c r="X588" s="105"/>
      <c r="Y588" s="105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</row>
    <row r="589" ht="14.25" spans="1:48">
      <c r="A589" s="20"/>
      <c r="B589" s="20"/>
      <c r="C589" s="58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8"/>
      <c r="R589" s="58"/>
      <c r="S589" s="58"/>
      <c r="T589" s="82"/>
      <c r="U589" s="82"/>
      <c r="V589" s="58"/>
      <c r="W589" s="58"/>
      <c r="X589" s="105"/>
      <c r="Y589" s="105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</row>
    <row r="590" ht="14.25" spans="1:48">
      <c r="A590" s="20"/>
      <c r="B590" s="20"/>
      <c r="C590" s="58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8"/>
      <c r="R590" s="58"/>
      <c r="S590" s="58"/>
      <c r="T590" s="82"/>
      <c r="U590" s="82"/>
      <c r="V590" s="58"/>
      <c r="W590" s="58"/>
      <c r="X590" s="105"/>
      <c r="Y590" s="105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</row>
    <row r="591" ht="14.25" spans="1:48">
      <c r="A591" s="20"/>
      <c r="B591" s="20"/>
      <c r="C591" s="58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8"/>
      <c r="R591" s="58"/>
      <c r="S591" s="58"/>
      <c r="T591" s="82"/>
      <c r="U591" s="82"/>
      <c r="V591" s="58"/>
      <c r="W591" s="58"/>
      <c r="X591" s="105"/>
      <c r="Y591" s="105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</row>
    <row r="592" ht="14.25" spans="1:48">
      <c r="A592" s="20"/>
      <c r="B592" s="20"/>
      <c r="C592" s="58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8"/>
      <c r="R592" s="58"/>
      <c r="S592" s="58"/>
      <c r="T592" s="82"/>
      <c r="U592" s="82"/>
      <c r="V592" s="58"/>
      <c r="W592" s="58"/>
      <c r="X592" s="105"/>
      <c r="Y592" s="105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</row>
    <row r="593" ht="14.25" spans="1:48">
      <c r="A593" s="20"/>
      <c r="B593" s="20"/>
      <c r="C593" s="58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8"/>
      <c r="R593" s="58"/>
      <c r="S593" s="58"/>
      <c r="T593" s="82"/>
      <c r="U593" s="82"/>
      <c r="V593" s="58"/>
      <c r="W593" s="58"/>
      <c r="X593" s="105"/>
      <c r="Y593" s="105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</row>
    <row r="594" ht="14.25" spans="1:48">
      <c r="A594" s="20"/>
      <c r="B594" s="20"/>
      <c r="C594" s="58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8"/>
      <c r="R594" s="58"/>
      <c r="S594" s="58"/>
      <c r="T594" s="82"/>
      <c r="U594" s="82"/>
      <c r="V594" s="58"/>
      <c r="W594" s="58"/>
      <c r="X594" s="105"/>
      <c r="Y594" s="105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</row>
    <row r="595" ht="14.25" spans="1:48">
      <c r="A595" s="20"/>
      <c r="B595" s="20"/>
      <c r="C595" s="58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8"/>
      <c r="R595" s="58"/>
      <c r="S595" s="58"/>
      <c r="T595" s="82"/>
      <c r="U595" s="82"/>
      <c r="V595" s="58"/>
      <c r="W595" s="58"/>
      <c r="X595" s="105"/>
      <c r="Y595" s="105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</row>
    <row r="596" ht="14.25" spans="1:48">
      <c r="A596" s="20"/>
      <c r="B596" s="20"/>
      <c r="C596" s="58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8"/>
      <c r="R596" s="58"/>
      <c r="S596" s="58"/>
      <c r="T596" s="82"/>
      <c r="U596" s="82"/>
      <c r="V596" s="58"/>
      <c r="W596" s="58"/>
      <c r="X596" s="105"/>
      <c r="Y596" s="105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</row>
    <row r="597" ht="14.25" spans="1:48">
      <c r="A597" s="20"/>
      <c r="B597" s="20"/>
      <c r="C597" s="58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8"/>
      <c r="R597" s="58"/>
      <c r="S597" s="58"/>
      <c r="T597" s="82"/>
      <c r="U597" s="82"/>
      <c r="V597" s="58"/>
      <c r="W597" s="58"/>
      <c r="X597" s="105"/>
      <c r="Y597" s="105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</row>
    <row r="598" ht="14.25" spans="1:48">
      <c r="A598" s="20"/>
      <c r="B598" s="20"/>
      <c r="C598" s="58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8"/>
      <c r="R598" s="58"/>
      <c r="S598" s="58"/>
      <c r="T598" s="82"/>
      <c r="U598" s="82"/>
      <c r="V598" s="58"/>
      <c r="W598" s="58"/>
      <c r="X598" s="105"/>
      <c r="Y598" s="105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</row>
    <row r="599" ht="14.25" spans="1:48">
      <c r="A599" s="20"/>
      <c r="B599" s="20"/>
      <c r="C599" s="58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8"/>
      <c r="R599" s="58"/>
      <c r="S599" s="58"/>
      <c r="T599" s="82"/>
      <c r="U599" s="82"/>
      <c r="V599" s="58"/>
      <c r="W599" s="58"/>
      <c r="X599" s="105"/>
      <c r="Y599" s="105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</row>
    <row r="600" ht="14.25" spans="1:48">
      <c r="A600" s="20"/>
      <c r="B600" s="20"/>
      <c r="C600" s="58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8"/>
      <c r="R600" s="58"/>
      <c r="S600" s="58"/>
      <c r="T600" s="82"/>
      <c r="U600" s="82"/>
      <c r="V600" s="58"/>
      <c r="W600" s="58"/>
      <c r="X600" s="105"/>
      <c r="Y600" s="105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</row>
    <row r="601" ht="14.25" spans="1:48">
      <c r="A601" s="20"/>
      <c r="B601" s="20"/>
      <c r="C601" s="58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8"/>
      <c r="R601" s="58"/>
      <c r="S601" s="58"/>
      <c r="T601" s="82"/>
      <c r="U601" s="82"/>
      <c r="V601" s="58"/>
      <c r="W601" s="58"/>
      <c r="X601" s="105"/>
      <c r="Y601" s="105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</row>
    <row r="602" ht="14.25" spans="1:48">
      <c r="A602" s="20"/>
      <c r="B602" s="20"/>
      <c r="C602" s="58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8"/>
      <c r="R602" s="58"/>
      <c r="S602" s="58"/>
      <c r="T602" s="82"/>
      <c r="U602" s="82"/>
      <c r="V602" s="58"/>
      <c r="W602" s="58"/>
      <c r="X602" s="105"/>
      <c r="Y602" s="105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</row>
    <row r="603" ht="14.25" spans="1:48">
      <c r="A603" s="20"/>
      <c r="B603" s="20"/>
      <c r="C603" s="58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8"/>
      <c r="R603" s="58"/>
      <c r="S603" s="58"/>
      <c r="T603" s="82"/>
      <c r="U603" s="82"/>
      <c r="V603" s="58"/>
      <c r="W603" s="58"/>
      <c r="X603" s="105"/>
      <c r="Y603" s="105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</row>
    <row r="604" ht="14.25" spans="1:48">
      <c r="A604" s="20"/>
      <c r="B604" s="20"/>
      <c r="C604" s="58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8"/>
      <c r="R604" s="58"/>
      <c r="S604" s="58"/>
      <c r="T604" s="82"/>
      <c r="U604" s="82"/>
      <c r="V604" s="58"/>
      <c r="W604" s="58"/>
      <c r="X604" s="105"/>
      <c r="Y604" s="105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</row>
    <row r="605" ht="14.25" spans="1:48">
      <c r="A605" s="20"/>
      <c r="B605" s="20"/>
      <c r="C605" s="58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8"/>
      <c r="R605" s="58"/>
      <c r="S605" s="58"/>
      <c r="T605" s="82"/>
      <c r="U605" s="82"/>
      <c r="V605" s="58"/>
      <c r="W605" s="58"/>
      <c r="X605" s="105"/>
      <c r="Y605" s="105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</row>
    <row r="606" ht="14.25" spans="1:48">
      <c r="A606" s="20"/>
      <c r="B606" s="20"/>
      <c r="C606" s="58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8"/>
      <c r="R606" s="58"/>
      <c r="S606" s="58"/>
      <c r="T606" s="82"/>
      <c r="U606" s="82"/>
      <c r="V606" s="58"/>
      <c r="W606" s="58"/>
      <c r="X606" s="105"/>
      <c r="Y606" s="105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</row>
    <row r="607" ht="14.25" spans="1:48">
      <c r="A607" s="20"/>
      <c r="B607" s="20"/>
      <c r="C607" s="58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8"/>
      <c r="R607" s="58"/>
      <c r="S607" s="58"/>
      <c r="T607" s="82"/>
      <c r="U607" s="82"/>
      <c r="V607" s="58"/>
      <c r="W607" s="58"/>
      <c r="X607" s="105"/>
      <c r="Y607" s="105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</row>
    <row r="608" ht="14.25" spans="1:48">
      <c r="A608" s="20"/>
      <c r="B608" s="20"/>
      <c r="C608" s="58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8"/>
      <c r="R608" s="58"/>
      <c r="S608" s="58"/>
      <c r="T608" s="82"/>
      <c r="U608" s="82"/>
      <c r="V608" s="58"/>
      <c r="W608" s="58"/>
      <c r="X608" s="105"/>
      <c r="Y608" s="105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</row>
    <row r="609" ht="14.25" spans="1:48">
      <c r="A609" s="20"/>
      <c r="B609" s="20"/>
      <c r="C609" s="58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8"/>
      <c r="R609" s="58"/>
      <c r="S609" s="58"/>
      <c r="T609" s="82"/>
      <c r="U609" s="82"/>
      <c r="V609" s="58"/>
      <c r="W609" s="58"/>
      <c r="X609" s="105"/>
      <c r="Y609" s="105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</row>
    <row r="610" ht="14.25" spans="1:48">
      <c r="A610" s="20"/>
      <c r="B610" s="20"/>
      <c r="C610" s="58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8"/>
      <c r="R610" s="58"/>
      <c r="S610" s="58"/>
      <c r="T610" s="82"/>
      <c r="U610" s="82"/>
      <c r="V610" s="58"/>
      <c r="W610" s="58"/>
      <c r="X610" s="105"/>
      <c r="Y610" s="105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</row>
    <row r="611" ht="14.25" spans="1:48">
      <c r="A611" s="20"/>
      <c r="B611" s="20"/>
      <c r="C611" s="58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8"/>
      <c r="R611" s="58"/>
      <c r="S611" s="58"/>
      <c r="T611" s="82"/>
      <c r="U611" s="82"/>
      <c r="V611" s="58"/>
      <c r="W611" s="58"/>
      <c r="X611" s="105"/>
      <c r="Y611" s="105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</row>
    <row r="612" ht="14.25" spans="1:48">
      <c r="A612" s="20"/>
      <c r="B612" s="20"/>
      <c r="C612" s="58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8"/>
      <c r="R612" s="58"/>
      <c r="S612" s="58"/>
      <c r="T612" s="82"/>
      <c r="U612" s="82"/>
      <c r="V612" s="58"/>
      <c r="W612" s="58"/>
      <c r="X612" s="105"/>
      <c r="Y612" s="105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</row>
    <row r="613" ht="14.25" spans="1:48">
      <c r="A613" s="20"/>
      <c r="B613" s="20"/>
      <c r="C613" s="58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8"/>
      <c r="R613" s="58"/>
      <c r="S613" s="58"/>
      <c r="T613" s="82"/>
      <c r="U613" s="82"/>
      <c r="V613" s="58"/>
      <c r="W613" s="58"/>
      <c r="X613" s="105"/>
      <c r="Y613" s="105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</row>
    <row r="614" ht="14.25" spans="1:48">
      <c r="A614" s="20"/>
      <c r="B614" s="20"/>
      <c r="C614" s="58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8"/>
      <c r="R614" s="58"/>
      <c r="S614" s="58"/>
      <c r="T614" s="82"/>
      <c r="U614" s="82"/>
      <c r="V614" s="58"/>
      <c r="W614" s="58"/>
      <c r="X614" s="105"/>
      <c r="Y614" s="105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</row>
    <row r="615" ht="14.25" spans="1:48">
      <c r="A615" s="20"/>
      <c r="B615" s="20"/>
      <c r="C615" s="58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8"/>
      <c r="R615" s="58"/>
      <c r="S615" s="58"/>
      <c r="T615" s="82"/>
      <c r="U615" s="82"/>
      <c r="V615" s="58"/>
      <c r="W615" s="58"/>
      <c r="X615" s="105"/>
      <c r="Y615" s="105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</row>
    <row r="616" ht="14.25" spans="1:48">
      <c r="A616" s="20"/>
      <c r="B616" s="20"/>
      <c r="C616" s="58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8"/>
      <c r="R616" s="58"/>
      <c r="S616" s="58"/>
      <c r="T616" s="82"/>
      <c r="U616" s="82"/>
      <c r="V616" s="58"/>
      <c r="W616" s="58"/>
      <c r="X616" s="105"/>
      <c r="Y616" s="105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</row>
    <row r="617" ht="14.25" spans="1:48">
      <c r="A617" s="20"/>
      <c r="B617" s="20"/>
      <c r="C617" s="58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8"/>
      <c r="R617" s="58"/>
      <c r="S617" s="58"/>
      <c r="T617" s="82"/>
      <c r="U617" s="82"/>
      <c r="V617" s="58"/>
      <c r="W617" s="58"/>
      <c r="X617" s="105"/>
      <c r="Y617" s="105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</row>
    <row r="618" ht="14.25" spans="1:48">
      <c r="A618" s="20"/>
      <c r="B618" s="20"/>
      <c r="C618" s="58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8"/>
      <c r="R618" s="58"/>
      <c r="S618" s="58"/>
      <c r="T618" s="82"/>
      <c r="U618" s="82"/>
      <c r="V618" s="58"/>
      <c r="W618" s="58"/>
      <c r="X618" s="105"/>
      <c r="Y618" s="105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</row>
    <row r="619" ht="14.25" spans="1:48">
      <c r="A619" s="20"/>
      <c r="B619" s="20"/>
      <c r="C619" s="58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8"/>
      <c r="R619" s="58"/>
      <c r="S619" s="58"/>
      <c r="T619" s="82"/>
      <c r="U619" s="82"/>
      <c r="V619" s="58"/>
      <c r="W619" s="58"/>
      <c r="X619" s="105"/>
      <c r="Y619" s="105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</row>
    <row r="620" ht="14.25" spans="1:48">
      <c r="A620" s="20"/>
      <c r="B620" s="20"/>
      <c r="C620" s="58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8"/>
      <c r="R620" s="58"/>
      <c r="S620" s="58"/>
      <c r="T620" s="82"/>
      <c r="U620" s="82"/>
      <c r="V620" s="58"/>
      <c r="W620" s="58"/>
      <c r="X620" s="105"/>
      <c r="Y620" s="105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</row>
    <row r="621" ht="14.25" spans="1:48">
      <c r="A621" s="20"/>
      <c r="B621" s="20"/>
      <c r="C621" s="58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8"/>
      <c r="R621" s="58"/>
      <c r="S621" s="58"/>
      <c r="T621" s="82"/>
      <c r="U621" s="82"/>
      <c r="V621" s="58"/>
      <c r="W621" s="58"/>
      <c r="X621" s="105"/>
      <c r="Y621" s="105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</row>
    <row r="622" ht="14.25" spans="1:48">
      <c r="A622" s="20"/>
      <c r="B622" s="20"/>
      <c r="C622" s="58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8"/>
      <c r="R622" s="58"/>
      <c r="S622" s="58"/>
      <c r="T622" s="82"/>
      <c r="U622" s="82"/>
      <c r="V622" s="58"/>
      <c r="W622" s="58"/>
      <c r="X622" s="105"/>
      <c r="Y622" s="105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</row>
    <row r="623" ht="14.25" spans="1:48">
      <c r="A623" s="20"/>
      <c r="B623" s="20"/>
      <c r="C623" s="58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8"/>
      <c r="R623" s="58"/>
      <c r="S623" s="58"/>
      <c r="T623" s="82"/>
      <c r="U623" s="82"/>
      <c r="V623" s="58"/>
      <c r="W623" s="58"/>
      <c r="X623" s="105"/>
      <c r="Y623" s="105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</row>
    <row r="624" ht="14.25" spans="1:48">
      <c r="A624" s="20"/>
      <c r="B624" s="20"/>
      <c r="C624" s="58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8"/>
      <c r="R624" s="58"/>
      <c r="S624" s="58"/>
      <c r="T624" s="82"/>
      <c r="U624" s="82"/>
      <c r="V624" s="58"/>
      <c r="W624" s="58"/>
      <c r="X624" s="105"/>
      <c r="Y624" s="105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</row>
    <row r="625" ht="14.25" spans="1:48">
      <c r="A625" s="20"/>
      <c r="B625" s="20"/>
      <c r="C625" s="58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8"/>
      <c r="R625" s="58"/>
      <c r="S625" s="58"/>
      <c r="T625" s="82"/>
      <c r="U625" s="82"/>
      <c r="V625" s="58"/>
      <c r="W625" s="58"/>
      <c r="X625" s="105"/>
      <c r="Y625" s="105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</row>
    <row r="626" ht="14.25" spans="1:48">
      <c r="A626" s="20"/>
      <c r="B626" s="20"/>
      <c r="C626" s="58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8"/>
      <c r="R626" s="58"/>
      <c r="S626" s="58"/>
      <c r="T626" s="82"/>
      <c r="U626" s="82"/>
      <c r="V626" s="58"/>
      <c r="W626" s="58"/>
      <c r="X626" s="105"/>
      <c r="Y626" s="105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</row>
    <row r="627" ht="14.25" spans="1:48">
      <c r="A627" s="20"/>
      <c r="B627" s="20"/>
      <c r="C627" s="58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8"/>
      <c r="R627" s="58"/>
      <c r="S627" s="58"/>
      <c r="T627" s="82"/>
      <c r="U627" s="82"/>
      <c r="V627" s="58"/>
      <c r="W627" s="58"/>
      <c r="X627" s="105"/>
      <c r="Y627" s="105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</row>
    <row r="628" ht="14.25" spans="1:48">
      <c r="A628" s="20"/>
      <c r="B628" s="20"/>
      <c r="C628" s="58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8"/>
      <c r="R628" s="58"/>
      <c r="S628" s="58"/>
      <c r="T628" s="82"/>
      <c r="U628" s="82"/>
      <c r="V628" s="58"/>
      <c r="W628" s="58"/>
      <c r="X628" s="105"/>
      <c r="Y628" s="105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</row>
    <row r="629" ht="14.25" spans="1:48">
      <c r="A629" s="20"/>
      <c r="B629" s="20"/>
      <c r="C629" s="58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8"/>
      <c r="R629" s="58"/>
      <c r="S629" s="58"/>
      <c r="T629" s="82"/>
      <c r="U629" s="82"/>
      <c r="V629" s="58"/>
      <c r="W629" s="58"/>
      <c r="X629" s="105"/>
      <c r="Y629" s="105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</row>
    <row r="630" ht="14.25" spans="1:48">
      <c r="A630" s="20"/>
      <c r="B630" s="20"/>
      <c r="C630" s="58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8"/>
      <c r="R630" s="58"/>
      <c r="S630" s="58"/>
      <c r="T630" s="82"/>
      <c r="U630" s="82"/>
      <c r="V630" s="58"/>
      <c r="W630" s="58"/>
      <c r="X630" s="105"/>
      <c r="Y630" s="105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</row>
    <row r="631" ht="14.25" spans="1:48">
      <c r="A631" s="20"/>
      <c r="B631" s="20"/>
      <c r="C631" s="58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8"/>
      <c r="R631" s="58"/>
      <c r="S631" s="58"/>
      <c r="T631" s="82"/>
      <c r="U631" s="82"/>
      <c r="V631" s="58"/>
      <c r="W631" s="58"/>
      <c r="X631" s="105"/>
      <c r="Y631" s="105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</row>
    <row r="632" ht="14.25" spans="1:48">
      <c r="A632" s="20"/>
      <c r="B632" s="20"/>
      <c r="C632" s="58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8"/>
      <c r="R632" s="58"/>
      <c r="S632" s="58"/>
      <c r="T632" s="82"/>
      <c r="U632" s="82"/>
      <c r="V632" s="58"/>
      <c r="W632" s="58"/>
      <c r="X632" s="105"/>
      <c r="Y632" s="105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</row>
    <row r="633" ht="14.25" spans="1:48">
      <c r="A633" s="20"/>
      <c r="B633" s="20"/>
      <c r="C633" s="58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8"/>
      <c r="R633" s="58"/>
      <c r="S633" s="58"/>
      <c r="T633" s="82"/>
      <c r="U633" s="82"/>
      <c r="V633" s="58"/>
      <c r="W633" s="58"/>
      <c r="X633" s="105"/>
      <c r="Y633" s="105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</row>
    <row r="634" ht="14.25" spans="1:48">
      <c r="A634" s="20"/>
      <c r="B634" s="20"/>
      <c r="C634" s="58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8"/>
      <c r="R634" s="58"/>
      <c r="S634" s="58"/>
      <c r="T634" s="82"/>
      <c r="U634" s="82"/>
      <c r="V634" s="58"/>
      <c r="W634" s="58"/>
      <c r="X634" s="105"/>
      <c r="Y634" s="105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</row>
    <row r="635" ht="14.25" spans="1:48">
      <c r="A635" s="20"/>
      <c r="B635" s="20"/>
      <c r="C635" s="58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8"/>
      <c r="R635" s="58"/>
      <c r="S635" s="58"/>
      <c r="T635" s="82"/>
      <c r="U635" s="82"/>
      <c r="V635" s="58"/>
      <c r="W635" s="58"/>
      <c r="X635" s="105"/>
      <c r="Y635" s="105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</row>
    <row r="636" ht="14.25" spans="1:48">
      <c r="A636" s="20"/>
      <c r="B636" s="20"/>
      <c r="C636" s="58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8"/>
      <c r="R636" s="58"/>
      <c r="S636" s="58"/>
      <c r="T636" s="82"/>
      <c r="U636" s="82"/>
      <c r="V636" s="58"/>
      <c r="W636" s="58"/>
      <c r="X636" s="105"/>
      <c r="Y636" s="105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</row>
    <row r="637" ht="14.25" spans="1:48">
      <c r="A637" s="20"/>
      <c r="B637" s="20"/>
      <c r="C637" s="58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8"/>
      <c r="R637" s="58"/>
      <c r="S637" s="58"/>
      <c r="T637" s="82"/>
      <c r="U637" s="82"/>
      <c r="V637" s="58"/>
      <c r="W637" s="58"/>
      <c r="X637" s="105"/>
      <c r="Y637" s="105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</row>
    <row r="638" ht="14.25" spans="1:48">
      <c r="A638" s="20"/>
      <c r="B638" s="20"/>
      <c r="C638" s="58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8"/>
      <c r="R638" s="58"/>
      <c r="S638" s="58"/>
      <c r="T638" s="82"/>
      <c r="U638" s="82"/>
      <c r="V638" s="58"/>
      <c r="W638" s="58"/>
      <c r="X638" s="105"/>
      <c r="Y638" s="105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</row>
    <row r="639" ht="14.25" spans="1:48">
      <c r="A639" s="20"/>
      <c r="B639" s="20"/>
      <c r="C639" s="58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8"/>
      <c r="R639" s="58"/>
      <c r="S639" s="58"/>
      <c r="T639" s="82"/>
      <c r="U639" s="82"/>
      <c r="V639" s="58"/>
      <c r="W639" s="58"/>
      <c r="X639" s="105"/>
      <c r="Y639" s="105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</row>
    <row r="640" ht="14.25" spans="1:48">
      <c r="A640" s="20"/>
      <c r="B640" s="20"/>
      <c r="C640" s="58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8"/>
      <c r="R640" s="58"/>
      <c r="S640" s="58"/>
      <c r="T640" s="82"/>
      <c r="U640" s="82"/>
      <c r="V640" s="58"/>
      <c r="W640" s="58"/>
      <c r="X640" s="105"/>
      <c r="Y640" s="105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  <c r="AR640" s="20"/>
      <c r="AS640" s="20"/>
      <c r="AT640" s="20"/>
      <c r="AU640" s="20"/>
      <c r="AV640" s="20"/>
    </row>
    <row r="641" ht="14.25" spans="1:48">
      <c r="A641" s="20"/>
      <c r="B641" s="20"/>
      <c r="C641" s="58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8"/>
      <c r="R641" s="58"/>
      <c r="S641" s="58"/>
      <c r="T641" s="82"/>
      <c r="U641" s="82"/>
      <c r="V641" s="58"/>
      <c r="W641" s="58"/>
      <c r="X641" s="105"/>
      <c r="Y641" s="105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  <c r="AR641" s="20"/>
      <c r="AS641" s="20"/>
      <c r="AT641" s="20"/>
      <c r="AU641" s="20"/>
      <c r="AV641" s="20"/>
    </row>
    <row r="642" ht="14.25" spans="1:48">
      <c r="A642" s="20"/>
      <c r="B642" s="20"/>
      <c r="C642" s="58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8"/>
      <c r="R642" s="58"/>
      <c r="S642" s="58"/>
      <c r="T642" s="82"/>
      <c r="U642" s="82"/>
      <c r="V642" s="58"/>
      <c r="W642" s="58"/>
      <c r="X642" s="105"/>
      <c r="Y642" s="105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</row>
    <row r="643" ht="14.25" spans="1:48">
      <c r="A643" s="20"/>
      <c r="B643" s="20"/>
      <c r="C643" s="58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8"/>
      <c r="R643" s="58"/>
      <c r="S643" s="58"/>
      <c r="T643" s="82"/>
      <c r="U643" s="82"/>
      <c r="V643" s="58"/>
      <c r="W643" s="58"/>
      <c r="X643" s="105"/>
      <c r="Y643" s="105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</row>
    <row r="644" ht="14.25" spans="1:48">
      <c r="A644" s="20"/>
      <c r="B644" s="20"/>
      <c r="C644" s="58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8"/>
      <c r="R644" s="58"/>
      <c r="S644" s="58"/>
      <c r="T644" s="82"/>
      <c r="U644" s="82"/>
      <c r="V644" s="58"/>
      <c r="W644" s="58"/>
      <c r="X644" s="105"/>
      <c r="Y644" s="105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</row>
    <row r="645" ht="14.25" spans="1:48">
      <c r="A645" s="20"/>
      <c r="B645" s="20"/>
      <c r="C645" s="58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8"/>
      <c r="R645" s="58"/>
      <c r="S645" s="58"/>
      <c r="T645" s="82"/>
      <c r="U645" s="82"/>
      <c r="V645" s="58"/>
      <c r="W645" s="58"/>
      <c r="X645" s="105"/>
      <c r="Y645" s="105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</row>
    <row r="646" ht="14.25" spans="1:48">
      <c r="A646" s="20"/>
      <c r="B646" s="20"/>
      <c r="C646" s="58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8"/>
      <c r="R646" s="58"/>
      <c r="S646" s="58"/>
      <c r="T646" s="82"/>
      <c r="U646" s="82"/>
      <c r="V646" s="58"/>
      <c r="W646" s="58"/>
      <c r="X646" s="105"/>
      <c r="Y646" s="105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</row>
    <row r="647" ht="14.25" spans="1:48">
      <c r="A647" s="20"/>
      <c r="B647" s="20"/>
      <c r="C647" s="58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8"/>
      <c r="R647" s="58"/>
      <c r="S647" s="58"/>
      <c r="T647" s="82"/>
      <c r="U647" s="82"/>
      <c r="V647" s="58"/>
      <c r="W647" s="58"/>
      <c r="X647" s="105"/>
      <c r="Y647" s="105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</row>
    <row r="648" ht="14.25" spans="1:48">
      <c r="A648" s="20"/>
      <c r="B648" s="20"/>
      <c r="C648" s="58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8"/>
      <c r="R648" s="58"/>
      <c r="S648" s="58"/>
      <c r="T648" s="82"/>
      <c r="U648" s="82"/>
      <c r="V648" s="58"/>
      <c r="W648" s="58"/>
      <c r="X648" s="105"/>
      <c r="Y648" s="105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</row>
    <row r="649" ht="14.25" spans="1:48">
      <c r="A649" s="20"/>
      <c r="B649" s="20"/>
      <c r="C649" s="58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8"/>
      <c r="R649" s="58"/>
      <c r="S649" s="58"/>
      <c r="T649" s="82"/>
      <c r="U649" s="82"/>
      <c r="V649" s="58"/>
      <c r="W649" s="58"/>
      <c r="X649" s="105"/>
      <c r="Y649" s="105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</row>
    <row r="650" ht="14.25" spans="1:48">
      <c r="A650" s="20"/>
      <c r="B650" s="20"/>
      <c r="C650" s="58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8"/>
      <c r="R650" s="58"/>
      <c r="S650" s="58"/>
      <c r="T650" s="82"/>
      <c r="U650" s="82"/>
      <c r="V650" s="58"/>
      <c r="W650" s="58"/>
      <c r="X650" s="105"/>
      <c r="Y650" s="105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</row>
    <row r="651" ht="14.25" spans="1:48">
      <c r="A651" s="20"/>
      <c r="B651" s="20"/>
      <c r="C651" s="58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8"/>
      <c r="R651" s="58"/>
      <c r="S651" s="58"/>
      <c r="T651" s="82"/>
      <c r="U651" s="82"/>
      <c r="V651" s="58"/>
      <c r="W651" s="58"/>
      <c r="X651" s="105"/>
      <c r="Y651" s="105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</row>
    <row r="652" ht="14.25" spans="1:48">
      <c r="A652" s="20"/>
      <c r="B652" s="20"/>
      <c r="C652" s="58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8"/>
      <c r="R652" s="58"/>
      <c r="S652" s="58"/>
      <c r="T652" s="82"/>
      <c r="U652" s="82"/>
      <c r="V652" s="58"/>
      <c r="W652" s="58"/>
      <c r="X652" s="105"/>
      <c r="Y652" s="105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</row>
    <row r="653" ht="14.25" spans="1:48">
      <c r="A653" s="20"/>
      <c r="B653" s="20"/>
      <c r="C653" s="58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8"/>
      <c r="R653" s="58"/>
      <c r="S653" s="58"/>
      <c r="T653" s="82"/>
      <c r="U653" s="82"/>
      <c r="V653" s="58"/>
      <c r="W653" s="58"/>
      <c r="X653" s="105"/>
      <c r="Y653" s="105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</row>
    <row r="654" ht="14.25" spans="1:48">
      <c r="A654" s="20"/>
      <c r="B654" s="20"/>
      <c r="C654" s="58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8"/>
      <c r="R654" s="58"/>
      <c r="S654" s="58"/>
      <c r="T654" s="82"/>
      <c r="U654" s="82"/>
      <c r="V654" s="58"/>
      <c r="W654" s="58"/>
      <c r="X654" s="105"/>
      <c r="Y654" s="105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</row>
    <row r="655" ht="14.25" spans="1:48">
      <c r="A655" s="20"/>
      <c r="B655" s="20"/>
      <c r="C655" s="58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8"/>
      <c r="R655" s="58"/>
      <c r="S655" s="58"/>
      <c r="T655" s="82"/>
      <c r="U655" s="82"/>
      <c r="V655" s="58"/>
      <c r="W655" s="58"/>
      <c r="X655" s="105"/>
      <c r="Y655" s="105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</row>
    <row r="656" ht="14.25" spans="1:48">
      <c r="A656" s="20"/>
      <c r="B656" s="20"/>
      <c r="C656" s="58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8"/>
      <c r="R656" s="58"/>
      <c r="S656" s="58"/>
      <c r="T656" s="82"/>
      <c r="U656" s="82"/>
      <c r="V656" s="58"/>
      <c r="W656" s="58"/>
      <c r="X656" s="105"/>
      <c r="Y656" s="105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</row>
    <row r="657" ht="14.25" spans="1:48">
      <c r="A657" s="20"/>
      <c r="B657" s="20"/>
      <c r="C657" s="58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8"/>
      <c r="R657" s="58"/>
      <c r="S657" s="58"/>
      <c r="T657" s="82"/>
      <c r="U657" s="82"/>
      <c r="V657" s="58"/>
      <c r="W657" s="58"/>
      <c r="X657" s="105"/>
      <c r="Y657" s="105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</row>
    <row r="658" ht="14.25" spans="1:48">
      <c r="A658" s="20"/>
      <c r="B658" s="20"/>
      <c r="C658" s="58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8"/>
      <c r="R658" s="58"/>
      <c r="S658" s="58"/>
      <c r="T658" s="82"/>
      <c r="U658" s="82"/>
      <c r="V658" s="58"/>
      <c r="W658" s="58"/>
      <c r="X658" s="105"/>
      <c r="Y658" s="105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</row>
    <row r="659" ht="14.25" spans="1:48">
      <c r="A659" s="20"/>
      <c r="B659" s="20"/>
      <c r="C659" s="58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8"/>
      <c r="R659" s="58"/>
      <c r="S659" s="58"/>
      <c r="T659" s="82"/>
      <c r="U659" s="82"/>
      <c r="V659" s="58"/>
      <c r="W659" s="58"/>
      <c r="X659" s="105"/>
      <c r="Y659" s="105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</row>
    <row r="660" ht="14.25" spans="1:48">
      <c r="A660" s="20"/>
      <c r="B660" s="20"/>
      <c r="C660" s="58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8"/>
      <c r="R660" s="58"/>
      <c r="S660" s="58"/>
      <c r="T660" s="82"/>
      <c r="U660" s="82"/>
      <c r="V660" s="58"/>
      <c r="W660" s="58"/>
      <c r="X660" s="105"/>
      <c r="Y660" s="105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</row>
    <row r="661" ht="14.25" spans="1:48">
      <c r="A661" s="20"/>
      <c r="B661" s="20"/>
      <c r="C661" s="58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8"/>
      <c r="R661" s="58"/>
      <c r="S661" s="58"/>
      <c r="T661" s="82"/>
      <c r="U661" s="82"/>
      <c r="V661" s="58"/>
      <c r="W661" s="58"/>
      <c r="X661" s="105"/>
      <c r="Y661" s="105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</row>
    <row r="662" ht="14.25" spans="1:48">
      <c r="A662" s="20"/>
      <c r="B662" s="20"/>
      <c r="C662" s="58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8"/>
      <c r="R662" s="58"/>
      <c r="S662" s="58"/>
      <c r="T662" s="82"/>
      <c r="U662" s="82"/>
      <c r="V662" s="58"/>
      <c r="W662" s="58"/>
      <c r="X662" s="105"/>
      <c r="Y662" s="105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</row>
    <row r="663" ht="14.25" spans="1:48">
      <c r="A663" s="20"/>
      <c r="B663" s="20"/>
      <c r="C663" s="58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8"/>
      <c r="R663" s="58"/>
      <c r="S663" s="58"/>
      <c r="T663" s="82"/>
      <c r="U663" s="82"/>
      <c r="V663" s="58"/>
      <c r="W663" s="58"/>
      <c r="X663" s="105"/>
      <c r="Y663" s="105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</row>
    <row r="664" ht="14.25" spans="1:48">
      <c r="A664" s="20"/>
      <c r="B664" s="20"/>
      <c r="C664" s="58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8"/>
      <c r="R664" s="58"/>
      <c r="S664" s="58"/>
      <c r="T664" s="82"/>
      <c r="U664" s="82"/>
      <c r="V664" s="58"/>
      <c r="W664" s="58"/>
      <c r="X664" s="105"/>
      <c r="Y664" s="105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</row>
    <row r="665" ht="14.25" spans="1:48">
      <c r="A665" s="20"/>
      <c r="B665" s="20"/>
      <c r="C665" s="58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8"/>
      <c r="R665" s="58"/>
      <c r="S665" s="58"/>
      <c r="T665" s="82"/>
      <c r="U665" s="82"/>
      <c r="V665" s="58"/>
      <c r="W665" s="58"/>
      <c r="X665" s="105"/>
      <c r="Y665" s="105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</row>
    <row r="666" ht="14.25" spans="1:48">
      <c r="A666" s="20"/>
      <c r="B666" s="20"/>
      <c r="C666" s="58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8"/>
      <c r="R666" s="58"/>
      <c r="S666" s="58"/>
      <c r="T666" s="82"/>
      <c r="U666" s="82"/>
      <c r="V666" s="58"/>
      <c r="W666" s="58"/>
      <c r="X666" s="105"/>
      <c r="Y666" s="105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</row>
    <row r="667" ht="14.25" spans="1:48">
      <c r="A667" s="20"/>
      <c r="B667" s="20"/>
      <c r="C667" s="58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8"/>
      <c r="R667" s="58"/>
      <c r="S667" s="58"/>
      <c r="T667" s="82"/>
      <c r="U667" s="82"/>
      <c r="V667" s="58"/>
      <c r="W667" s="58"/>
      <c r="X667" s="105"/>
      <c r="Y667" s="105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</row>
    <row r="668" ht="14.25" spans="1:48">
      <c r="A668" s="20"/>
      <c r="B668" s="20"/>
      <c r="C668" s="58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8"/>
      <c r="R668" s="58"/>
      <c r="S668" s="58"/>
      <c r="T668" s="82"/>
      <c r="U668" s="82"/>
      <c r="V668" s="58"/>
      <c r="W668" s="58"/>
      <c r="X668" s="105"/>
      <c r="Y668" s="105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</row>
    <row r="669" ht="14.25" spans="1:48">
      <c r="A669" s="20"/>
      <c r="B669" s="20"/>
      <c r="C669" s="58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8"/>
      <c r="R669" s="58"/>
      <c r="S669" s="58"/>
      <c r="T669" s="82"/>
      <c r="U669" s="82"/>
      <c r="V669" s="58"/>
      <c r="W669" s="58"/>
      <c r="X669" s="105"/>
      <c r="Y669" s="105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</row>
    <row r="670" ht="14.25" spans="1:48">
      <c r="A670" s="20"/>
      <c r="B670" s="20"/>
      <c r="C670" s="58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8"/>
      <c r="R670" s="58"/>
      <c r="S670" s="58"/>
      <c r="T670" s="82"/>
      <c r="U670" s="82"/>
      <c r="V670" s="58"/>
      <c r="W670" s="58"/>
      <c r="X670" s="105"/>
      <c r="Y670" s="105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</row>
    <row r="671" ht="14.25" spans="1:48">
      <c r="A671" s="20"/>
      <c r="B671" s="20"/>
      <c r="C671" s="58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8"/>
      <c r="R671" s="58"/>
      <c r="S671" s="58"/>
      <c r="T671" s="82"/>
      <c r="U671" s="82"/>
      <c r="V671" s="58"/>
      <c r="W671" s="58"/>
      <c r="X671" s="105"/>
      <c r="Y671" s="105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</row>
    <row r="672" ht="14.25" spans="1:48">
      <c r="A672" s="20"/>
      <c r="B672" s="20"/>
      <c r="C672" s="58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8"/>
      <c r="R672" s="58"/>
      <c r="S672" s="58"/>
      <c r="T672" s="82"/>
      <c r="U672" s="82"/>
      <c r="V672" s="58"/>
      <c r="W672" s="58"/>
      <c r="X672" s="105"/>
      <c r="Y672" s="105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</row>
    <row r="673" ht="14.25" spans="1:48">
      <c r="A673" s="20"/>
      <c r="B673" s="20"/>
      <c r="C673" s="58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8"/>
      <c r="R673" s="58"/>
      <c r="S673" s="58"/>
      <c r="T673" s="82"/>
      <c r="U673" s="82"/>
      <c r="V673" s="58"/>
      <c r="W673" s="58"/>
      <c r="X673" s="105"/>
      <c r="Y673" s="105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</row>
    <row r="674" ht="14.25" spans="1:48">
      <c r="A674" s="20"/>
      <c r="B674" s="20"/>
      <c r="C674" s="58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8"/>
      <c r="R674" s="58"/>
      <c r="S674" s="58"/>
      <c r="T674" s="82"/>
      <c r="U674" s="82"/>
      <c r="V674" s="58"/>
      <c r="W674" s="58"/>
      <c r="X674" s="105"/>
      <c r="Y674" s="105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</row>
    <row r="675" ht="14.25" spans="1:48">
      <c r="A675" s="20"/>
      <c r="B675" s="20"/>
      <c r="C675" s="58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8"/>
      <c r="R675" s="58"/>
      <c r="S675" s="58"/>
      <c r="T675" s="82"/>
      <c r="U675" s="82"/>
      <c r="V675" s="58"/>
      <c r="W675" s="58"/>
      <c r="X675" s="105"/>
      <c r="Y675" s="105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</row>
    <row r="676" ht="14.25" spans="1:48">
      <c r="A676" s="20"/>
      <c r="B676" s="20"/>
      <c r="C676" s="58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8"/>
      <c r="R676" s="58"/>
      <c r="S676" s="58"/>
      <c r="T676" s="82"/>
      <c r="U676" s="82"/>
      <c r="V676" s="58"/>
      <c r="W676" s="58"/>
      <c r="X676" s="105"/>
      <c r="Y676" s="105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</row>
    <row r="677" ht="14.25" spans="1:48">
      <c r="A677" s="20"/>
      <c r="B677" s="20"/>
      <c r="C677" s="58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8"/>
      <c r="R677" s="58"/>
      <c r="S677" s="58"/>
      <c r="T677" s="82"/>
      <c r="U677" s="82"/>
      <c r="V677" s="58"/>
      <c r="W677" s="58"/>
      <c r="X677" s="105"/>
      <c r="Y677" s="105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</row>
    <row r="678" ht="14.25" spans="1:48">
      <c r="A678" s="20"/>
      <c r="B678" s="20"/>
      <c r="C678" s="58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8"/>
      <c r="R678" s="58"/>
      <c r="S678" s="58"/>
      <c r="T678" s="82"/>
      <c r="U678" s="82"/>
      <c r="V678" s="58"/>
      <c r="W678" s="58"/>
      <c r="X678" s="105"/>
      <c r="Y678" s="105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</row>
    <row r="679" ht="14.25" spans="1:48">
      <c r="A679" s="20"/>
      <c r="B679" s="20"/>
      <c r="C679" s="58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8"/>
      <c r="R679" s="58"/>
      <c r="S679" s="58"/>
      <c r="T679" s="82"/>
      <c r="U679" s="82"/>
      <c r="V679" s="58"/>
      <c r="W679" s="58"/>
      <c r="X679" s="105"/>
      <c r="Y679" s="105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</row>
    <row r="680" ht="14.25" spans="1:48">
      <c r="A680" s="20"/>
      <c r="B680" s="20"/>
      <c r="C680" s="58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8"/>
      <c r="R680" s="58"/>
      <c r="S680" s="58"/>
      <c r="T680" s="82"/>
      <c r="U680" s="82"/>
      <c r="V680" s="58"/>
      <c r="W680" s="58"/>
      <c r="X680" s="105"/>
      <c r="Y680" s="105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</row>
    <row r="681" ht="14.25" spans="1:48">
      <c r="A681" s="20"/>
      <c r="B681" s="20"/>
      <c r="C681" s="58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8"/>
      <c r="R681" s="58"/>
      <c r="S681" s="58"/>
      <c r="T681" s="82"/>
      <c r="U681" s="82"/>
      <c r="V681" s="58"/>
      <c r="W681" s="58"/>
      <c r="X681" s="105"/>
      <c r="Y681" s="105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</row>
    <row r="682" ht="14.25" spans="1:48">
      <c r="A682" s="20"/>
      <c r="B682" s="20"/>
      <c r="C682" s="58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8"/>
      <c r="R682" s="58"/>
      <c r="S682" s="58"/>
      <c r="T682" s="82"/>
      <c r="U682" s="82"/>
      <c r="V682" s="58"/>
      <c r="W682" s="58"/>
      <c r="X682" s="105"/>
      <c r="Y682" s="105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</row>
    <row r="683" ht="14.25" spans="1:48">
      <c r="A683" s="20"/>
      <c r="B683" s="20"/>
      <c r="C683" s="58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8"/>
      <c r="R683" s="58"/>
      <c r="S683" s="58"/>
      <c r="T683" s="82"/>
      <c r="U683" s="82"/>
      <c r="V683" s="58"/>
      <c r="W683" s="58"/>
      <c r="X683" s="105"/>
      <c r="Y683" s="105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</row>
    <row r="684" ht="14.25" spans="1:48">
      <c r="A684" s="20"/>
      <c r="B684" s="20"/>
      <c r="C684" s="58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8"/>
      <c r="R684" s="58"/>
      <c r="S684" s="58"/>
      <c r="T684" s="82"/>
      <c r="U684" s="82"/>
      <c r="V684" s="58"/>
      <c r="W684" s="58"/>
      <c r="X684" s="105"/>
      <c r="Y684" s="105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</row>
    <row r="685" ht="14.25" spans="1:48">
      <c r="A685" s="20"/>
      <c r="B685" s="20"/>
      <c r="C685" s="58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8"/>
      <c r="R685" s="58"/>
      <c r="S685" s="58"/>
      <c r="T685" s="82"/>
      <c r="U685" s="82"/>
      <c r="V685" s="58"/>
      <c r="W685" s="58"/>
      <c r="X685" s="105"/>
      <c r="Y685" s="105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</row>
    <row r="686" ht="14.25" spans="1:48">
      <c r="A686" s="20"/>
      <c r="B686" s="20"/>
      <c r="C686" s="58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8"/>
      <c r="R686" s="58"/>
      <c r="S686" s="58"/>
      <c r="T686" s="82"/>
      <c r="U686" s="82"/>
      <c r="V686" s="58"/>
      <c r="W686" s="58"/>
      <c r="X686" s="105"/>
      <c r="Y686" s="105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</row>
    <row r="687" ht="14.25" spans="1:48">
      <c r="A687" s="20"/>
      <c r="B687" s="20"/>
      <c r="C687" s="58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8"/>
      <c r="R687" s="58"/>
      <c r="S687" s="58"/>
      <c r="T687" s="82"/>
      <c r="U687" s="82"/>
      <c r="V687" s="58"/>
      <c r="W687" s="58"/>
      <c r="X687" s="105"/>
      <c r="Y687" s="105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</row>
    <row r="688" ht="14.25" spans="1:48">
      <c r="A688" s="20"/>
      <c r="B688" s="20"/>
      <c r="C688" s="58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8"/>
      <c r="R688" s="58"/>
      <c r="S688" s="58"/>
      <c r="T688" s="82"/>
      <c r="U688" s="82"/>
      <c r="V688" s="58"/>
      <c r="W688" s="58"/>
      <c r="X688" s="105"/>
      <c r="Y688" s="105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</row>
    <row r="689" ht="14.25" spans="1:48">
      <c r="A689" s="20"/>
      <c r="B689" s="20"/>
      <c r="C689" s="58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8"/>
      <c r="R689" s="58"/>
      <c r="S689" s="58"/>
      <c r="T689" s="82"/>
      <c r="U689" s="82"/>
      <c r="V689" s="58"/>
      <c r="W689" s="58"/>
      <c r="X689" s="105"/>
      <c r="Y689" s="105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</row>
    <row r="690" ht="14.25" spans="1:48">
      <c r="A690" s="20"/>
      <c r="B690" s="20"/>
      <c r="C690" s="58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8"/>
      <c r="R690" s="58"/>
      <c r="S690" s="58"/>
      <c r="T690" s="82"/>
      <c r="U690" s="82"/>
      <c r="V690" s="58"/>
      <c r="W690" s="58"/>
      <c r="X690" s="105"/>
      <c r="Y690" s="105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</row>
    <row r="691" ht="14.25" spans="1:48">
      <c r="A691" s="20"/>
      <c r="B691" s="20"/>
      <c r="C691" s="58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8"/>
      <c r="R691" s="58"/>
      <c r="S691" s="58"/>
      <c r="T691" s="82"/>
      <c r="U691" s="82"/>
      <c r="V691" s="58"/>
      <c r="W691" s="58"/>
      <c r="X691" s="105"/>
      <c r="Y691" s="105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</row>
    <row r="692" ht="14.25" spans="1:48">
      <c r="A692" s="20"/>
      <c r="B692" s="20"/>
      <c r="C692" s="58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8"/>
      <c r="R692" s="58"/>
      <c r="S692" s="58"/>
      <c r="T692" s="82"/>
      <c r="U692" s="82"/>
      <c r="V692" s="58"/>
      <c r="W692" s="58"/>
      <c r="X692" s="105"/>
      <c r="Y692" s="105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</row>
    <row r="693" ht="14.25" spans="1:48">
      <c r="A693" s="20"/>
      <c r="B693" s="20"/>
      <c r="C693" s="58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8"/>
      <c r="R693" s="58"/>
      <c r="S693" s="58"/>
      <c r="T693" s="82"/>
      <c r="U693" s="82"/>
      <c r="V693" s="58"/>
      <c r="W693" s="58"/>
      <c r="X693" s="105"/>
      <c r="Y693" s="105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</row>
    <row r="694" ht="14.25" spans="1:48">
      <c r="A694" s="20"/>
      <c r="B694" s="20"/>
      <c r="C694" s="58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8"/>
      <c r="R694" s="58"/>
      <c r="S694" s="58"/>
      <c r="T694" s="82"/>
      <c r="U694" s="82"/>
      <c r="V694" s="58"/>
      <c r="W694" s="58"/>
      <c r="X694" s="105"/>
      <c r="Y694" s="105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</row>
    <row r="695" ht="14.25" spans="1:48">
      <c r="A695" s="20"/>
      <c r="B695" s="20"/>
      <c r="C695" s="58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8"/>
      <c r="R695" s="58"/>
      <c r="S695" s="58"/>
      <c r="T695" s="82"/>
      <c r="U695" s="82"/>
      <c r="V695" s="58"/>
      <c r="W695" s="58"/>
      <c r="X695" s="105"/>
      <c r="Y695" s="105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</row>
    <row r="696" ht="14.25" spans="1:48">
      <c r="A696" s="20"/>
      <c r="B696" s="20"/>
      <c r="C696" s="58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8"/>
      <c r="R696" s="58"/>
      <c r="S696" s="58"/>
      <c r="T696" s="82"/>
      <c r="U696" s="82"/>
      <c r="V696" s="58"/>
      <c r="W696" s="58"/>
      <c r="X696" s="105"/>
      <c r="Y696" s="105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</row>
    <row r="697" ht="14.25" spans="1:48">
      <c r="A697" s="20"/>
      <c r="B697" s="20"/>
      <c r="C697" s="58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8"/>
      <c r="R697" s="58"/>
      <c r="S697" s="58"/>
      <c r="T697" s="82"/>
      <c r="U697" s="82"/>
      <c r="V697" s="58"/>
      <c r="W697" s="58"/>
      <c r="X697" s="105"/>
      <c r="Y697" s="105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</row>
    <row r="698" ht="14.25" spans="1:48">
      <c r="A698" s="20"/>
      <c r="B698" s="20"/>
      <c r="C698" s="58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8"/>
      <c r="R698" s="58"/>
      <c r="S698" s="58"/>
      <c r="T698" s="82"/>
      <c r="U698" s="82"/>
      <c r="V698" s="58"/>
      <c r="W698" s="58"/>
      <c r="X698" s="105"/>
      <c r="Y698" s="105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</row>
    <row r="699" ht="14.25" spans="1:48">
      <c r="A699" s="20"/>
      <c r="B699" s="20"/>
      <c r="C699" s="58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8"/>
      <c r="R699" s="58"/>
      <c r="S699" s="58"/>
      <c r="T699" s="82"/>
      <c r="U699" s="82"/>
      <c r="V699" s="58"/>
      <c r="W699" s="58"/>
      <c r="X699" s="105"/>
      <c r="Y699" s="105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</row>
    <row r="700" ht="14.25" spans="1:48">
      <c r="A700" s="20"/>
      <c r="B700" s="20"/>
      <c r="C700" s="58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8"/>
      <c r="R700" s="58"/>
      <c r="S700" s="58"/>
      <c r="T700" s="82"/>
      <c r="U700" s="82"/>
      <c r="V700" s="58"/>
      <c r="W700" s="58"/>
      <c r="X700" s="105"/>
      <c r="Y700" s="105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</row>
    <row r="701" ht="14.25" spans="1:48">
      <c r="A701" s="20"/>
      <c r="B701" s="20"/>
      <c r="C701" s="58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8"/>
      <c r="R701" s="58"/>
      <c r="S701" s="58"/>
      <c r="T701" s="82"/>
      <c r="U701" s="82"/>
      <c r="V701" s="58"/>
      <c r="W701" s="58"/>
      <c r="X701" s="105"/>
      <c r="Y701" s="105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</row>
    <row r="702" ht="14.25" spans="1:48">
      <c r="A702" s="20"/>
      <c r="B702" s="20"/>
      <c r="C702" s="58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8"/>
      <c r="R702" s="58"/>
      <c r="S702" s="58"/>
      <c r="T702" s="82"/>
      <c r="U702" s="82"/>
      <c r="V702" s="58"/>
      <c r="W702" s="58"/>
      <c r="X702" s="105"/>
      <c r="Y702" s="105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</row>
    <row r="703" ht="14.25" spans="1:48">
      <c r="A703" s="20"/>
      <c r="B703" s="20"/>
      <c r="C703" s="58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8"/>
      <c r="R703" s="58"/>
      <c r="S703" s="58"/>
      <c r="T703" s="82"/>
      <c r="U703" s="82"/>
      <c r="V703" s="58"/>
      <c r="W703" s="58"/>
      <c r="X703" s="105"/>
      <c r="Y703" s="105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</row>
    <row r="704" ht="14.25" spans="1:48">
      <c r="A704" s="20"/>
      <c r="B704" s="20"/>
      <c r="C704" s="58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8"/>
      <c r="R704" s="58"/>
      <c r="S704" s="58"/>
      <c r="T704" s="82"/>
      <c r="U704" s="82"/>
      <c r="V704" s="58"/>
      <c r="W704" s="58"/>
      <c r="X704" s="105"/>
      <c r="Y704" s="105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</row>
    <row r="705" ht="14.25" spans="1:48">
      <c r="A705" s="20"/>
      <c r="B705" s="20"/>
      <c r="C705" s="58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8"/>
      <c r="R705" s="58"/>
      <c r="S705" s="58"/>
      <c r="T705" s="82"/>
      <c r="U705" s="82"/>
      <c r="V705" s="58"/>
      <c r="W705" s="58"/>
      <c r="X705" s="105"/>
      <c r="Y705" s="105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</row>
    <row r="706" ht="14.25" spans="1:48">
      <c r="A706" s="20"/>
      <c r="B706" s="20"/>
      <c r="C706" s="58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8"/>
      <c r="R706" s="58"/>
      <c r="S706" s="58"/>
      <c r="T706" s="82"/>
      <c r="U706" s="82"/>
      <c r="V706" s="58"/>
      <c r="W706" s="58"/>
      <c r="X706" s="105"/>
      <c r="Y706" s="105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</row>
    <row r="707" ht="14.25" spans="1:48">
      <c r="A707" s="20"/>
      <c r="B707" s="20"/>
      <c r="C707" s="58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8"/>
      <c r="R707" s="58"/>
      <c r="S707" s="58"/>
      <c r="T707" s="82"/>
      <c r="U707" s="82"/>
      <c r="V707" s="58"/>
      <c r="W707" s="58"/>
      <c r="X707" s="105"/>
      <c r="Y707" s="105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</row>
    <row r="708" ht="14.25" spans="1:48">
      <c r="A708" s="20"/>
      <c r="B708" s="20"/>
      <c r="C708" s="58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8"/>
      <c r="R708" s="58"/>
      <c r="S708" s="58"/>
      <c r="T708" s="82"/>
      <c r="U708" s="82"/>
      <c r="V708" s="58"/>
      <c r="W708" s="58"/>
      <c r="X708" s="105"/>
      <c r="Y708" s="105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</row>
    <row r="709" ht="14.25" spans="1:48">
      <c r="A709" s="20"/>
      <c r="B709" s="20"/>
      <c r="C709" s="58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8"/>
      <c r="R709" s="58"/>
      <c r="S709" s="58"/>
      <c r="T709" s="82"/>
      <c r="U709" s="82"/>
      <c r="V709" s="58"/>
      <c r="W709" s="58"/>
      <c r="X709" s="105"/>
      <c r="Y709" s="105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</row>
    <row r="710" ht="14.25" spans="1:48">
      <c r="A710" s="20"/>
      <c r="B710" s="20"/>
      <c r="C710" s="58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8"/>
      <c r="R710" s="58"/>
      <c r="S710" s="58"/>
      <c r="T710" s="82"/>
      <c r="U710" s="82"/>
      <c r="V710" s="58"/>
      <c r="W710" s="58"/>
      <c r="X710" s="105"/>
      <c r="Y710" s="105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</row>
    <row r="711" ht="14.25" spans="1:48">
      <c r="A711" s="20"/>
      <c r="B711" s="20"/>
      <c r="C711" s="58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8"/>
      <c r="R711" s="58"/>
      <c r="S711" s="58"/>
      <c r="T711" s="82"/>
      <c r="U711" s="82"/>
      <c r="V711" s="58"/>
      <c r="W711" s="58"/>
      <c r="X711" s="105"/>
      <c r="Y711" s="105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</row>
    <row r="712" ht="14.25" spans="1:48">
      <c r="A712" s="20"/>
      <c r="B712" s="20"/>
      <c r="C712" s="58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8"/>
      <c r="R712" s="58"/>
      <c r="S712" s="58"/>
      <c r="T712" s="82"/>
      <c r="U712" s="82"/>
      <c r="V712" s="58"/>
      <c r="W712" s="58"/>
      <c r="X712" s="105"/>
      <c r="Y712" s="105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</row>
    <row r="713" ht="14.25" spans="1:48">
      <c r="A713" s="20"/>
      <c r="B713" s="20"/>
      <c r="C713" s="58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8"/>
      <c r="R713" s="58"/>
      <c r="S713" s="58"/>
      <c r="T713" s="82"/>
      <c r="U713" s="82"/>
      <c r="V713" s="58"/>
      <c r="W713" s="58"/>
      <c r="X713" s="105"/>
      <c r="Y713" s="105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</row>
    <row r="714" ht="14.25" spans="1:48">
      <c r="A714" s="20"/>
      <c r="B714" s="20"/>
      <c r="C714" s="58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8"/>
      <c r="R714" s="58"/>
      <c r="S714" s="58"/>
      <c r="T714" s="82"/>
      <c r="U714" s="82"/>
      <c r="V714" s="58"/>
      <c r="W714" s="58"/>
      <c r="X714" s="105"/>
      <c r="Y714" s="105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</row>
    <row r="715" ht="14.25" spans="1:48">
      <c r="A715" s="20"/>
      <c r="B715" s="20"/>
      <c r="C715" s="58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8"/>
      <c r="R715" s="58"/>
      <c r="S715" s="58"/>
      <c r="T715" s="82"/>
      <c r="U715" s="82"/>
      <c r="V715" s="58"/>
      <c r="W715" s="58"/>
      <c r="X715" s="105"/>
      <c r="Y715" s="105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</row>
    <row r="716" ht="14.25" spans="1:48">
      <c r="A716" s="20"/>
      <c r="B716" s="20"/>
      <c r="C716" s="58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8"/>
      <c r="R716" s="58"/>
      <c r="S716" s="58"/>
      <c r="T716" s="82"/>
      <c r="U716" s="82"/>
      <c r="V716" s="58"/>
      <c r="W716" s="58"/>
      <c r="X716" s="105"/>
      <c r="Y716" s="105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</row>
    <row r="717" ht="14.25" spans="1:48">
      <c r="A717" s="20"/>
      <c r="B717" s="20"/>
      <c r="C717" s="58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8"/>
      <c r="R717" s="58"/>
      <c r="S717" s="58"/>
      <c r="T717" s="82"/>
      <c r="U717" s="82"/>
      <c r="V717" s="58"/>
      <c r="W717" s="58"/>
      <c r="X717" s="105"/>
      <c r="Y717" s="105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</row>
    <row r="718" ht="14.25" spans="1:48">
      <c r="A718" s="20"/>
      <c r="B718" s="20"/>
      <c r="C718" s="58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8"/>
      <c r="R718" s="58"/>
      <c r="S718" s="58"/>
      <c r="T718" s="82"/>
      <c r="U718" s="82"/>
      <c r="V718" s="58"/>
      <c r="W718" s="58"/>
      <c r="X718" s="105"/>
      <c r="Y718" s="105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</row>
    <row r="719" ht="14.25" spans="1:48">
      <c r="A719" s="20"/>
      <c r="B719" s="20"/>
      <c r="C719" s="58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8"/>
      <c r="R719" s="58"/>
      <c r="S719" s="58"/>
      <c r="T719" s="82"/>
      <c r="U719" s="82"/>
      <c r="V719" s="58"/>
      <c r="W719" s="58"/>
      <c r="X719" s="105"/>
      <c r="Y719" s="105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</row>
    <row r="720" ht="14.25" spans="1:48">
      <c r="A720" s="20"/>
      <c r="B720" s="20"/>
      <c r="C720" s="58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8"/>
      <c r="R720" s="58"/>
      <c r="S720" s="58"/>
      <c r="T720" s="82"/>
      <c r="U720" s="82"/>
      <c r="V720" s="58"/>
      <c r="W720" s="58"/>
      <c r="X720" s="105"/>
      <c r="Y720" s="105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</row>
    <row r="721" ht="14.25" spans="1:48">
      <c r="A721" s="20"/>
      <c r="B721" s="20"/>
      <c r="C721" s="58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8"/>
      <c r="R721" s="58"/>
      <c r="S721" s="58"/>
      <c r="T721" s="82"/>
      <c r="U721" s="82"/>
      <c r="V721" s="58"/>
      <c r="W721" s="58"/>
      <c r="X721" s="105"/>
      <c r="Y721" s="105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</row>
    <row r="722" ht="14.25" spans="1:48">
      <c r="A722" s="20"/>
      <c r="B722" s="20"/>
      <c r="C722" s="58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8"/>
      <c r="R722" s="58"/>
      <c r="S722" s="58"/>
      <c r="T722" s="82"/>
      <c r="U722" s="82"/>
      <c r="V722" s="58"/>
      <c r="W722" s="58"/>
      <c r="X722" s="105"/>
      <c r="Y722" s="105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</row>
    <row r="723" ht="14.25" spans="1:48">
      <c r="A723" s="20"/>
      <c r="B723" s="20"/>
      <c r="C723" s="58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8"/>
      <c r="R723" s="58"/>
      <c r="S723" s="58"/>
      <c r="T723" s="82"/>
      <c r="U723" s="82"/>
      <c r="V723" s="58"/>
      <c r="W723" s="58"/>
      <c r="X723" s="105"/>
      <c r="Y723" s="105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</row>
    <row r="724" ht="14.25" spans="1:48">
      <c r="A724" s="20"/>
      <c r="B724" s="20"/>
      <c r="C724" s="58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8"/>
      <c r="R724" s="58"/>
      <c r="S724" s="58"/>
      <c r="T724" s="82"/>
      <c r="U724" s="82"/>
      <c r="V724" s="58"/>
      <c r="W724" s="58"/>
      <c r="X724" s="105"/>
      <c r="Y724" s="105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</row>
    <row r="725" ht="14.25" spans="1:48">
      <c r="A725" s="20"/>
      <c r="B725" s="20"/>
      <c r="C725" s="58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8"/>
      <c r="R725" s="58"/>
      <c r="S725" s="58"/>
      <c r="T725" s="82"/>
      <c r="U725" s="82"/>
      <c r="V725" s="58"/>
      <c r="W725" s="58"/>
      <c r="X725" s="105"/>
      <c r="Y725" s="105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</row>
    <row r="726" ht="14.25" spans="1:48">
      <c r="A726" s="20"/>
      <c r="B726" s="20"/>
      <c r="C726" s="58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8"/>
      <c r="R726" s="58"/>
      <c r="S726" s="58"/>
      <c r="T726" s="82"/>
      <c r="U726" s="82"/>
      <c r="V726" s="58"/>
      <c r="W726" s="58"/>
      <c r="X726" s="105"/>
      <c r="Y726" s="105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</row>
    <row r="727" ht="14.25" spans="1:48">
      <c r="A727" s="20"/>
      <c r="B727" s="20"/>
      <c r="C727" s="58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8"/>
      <c r="R727" s="58"/>
      <c r="S727" s="58"/>
      <c r="T727" s="82"/>
      <c r="U727" s="82"/>
      <c r="V727" s="58"/>
      <c r="W727" s="58"/>
      <c r="X727" s="105"/>
      <c r="Y727" s="105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</row>
    <row r="728" ht="14.25" spans="1:48">
      <c r="A728" s="20"/>
      <c r="B728" s="20"/>
      <c r="C728" s="58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8"/>
      <c r="R728" s="58"/>
      <c r="S728" s="58"/>
      <c r="T728" s="82"/>
      <c r="U728" s="82"/>
      <c r="V728" s="58"/>
      <c r="W728" s="58"/>
      <c r="X728" s="105"/>
      <c r="Y728" s="105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</row>
    <row r="729" ht="14.25" spans="1:48">
      <c r="A729" s="20"/>
      <c r="B729" s="20"/>
      <c r="C729" s="58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8"/>
      <c r="R729" s="58"/>
      <c r="S729" s="58"/>
      <c r="T729" s="82"/>
      <c r="U729" s="82"/>
      <c r="V729" s="58"/>
      <c r="W729" s="58"/>
      <c r="X729" s="105"/>
      <c r="Y729" s="105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</row>
    <row r="730" ht="14.25" spans="1:48">
      <c r="A730" s="20"/>
      <c r="B730" s="20"/>
      <c r="C730" s="58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8"/>
      <c r="R730" s="58"/>
      <c r="S730" s="58"/>
      <c r="T730" s="82"/>
      <c r="U730" s="82"/>
      <c r="V730" s="58"/>
      <c r="W730" s="58"/>
      <c r="X730" s="105"/>
      <c r="Y730" s="105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</row>
    <row r="731" ht="14.25" spans="1:48">
      <c r="A731" s="20"/>
      <c r="B731" s="20"/>
      <c r="C731" s="58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8"/>
      <c r="R731" s="58"/>
      <c r="S731" s="58"/>
      <c r="T731" s="82"/>
      <c r="U731" s="82"/>
      <c r="V731" s="58"/>
      <c r="W731" s="58"/>
      <c r="X731" s="105"/>
      <c r="Y731" s="105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</row>
    <row r="732" ht="14.25" spans="1:48">
      <c r="A732" s="20"/>
      <c r="B732" s="20"/>
      <c r="C732" s="58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8"/>
      <c r="R732" s="58"/>
      <c r="S732" s="58"/>
      <c r="T732" s="82"/>
      <c r="U732" s="82"/>
      <c r="V732" s="58"/>
      <c r="W732" s="58"/>
      <c r="X732" s="105"/>
      <c r="Y732" s="105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</row>
    <row r="733" ht="14.25" spans="1:48">
      <c r="A733" s="20"/>
      <c r="B733" s="20"/>
      <c r="C733" s="58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8"/>
      <c r="R733" s="58"/>
      <c r="S733" s="58"/>
      <c r="T733" s="82"/>
      <c r="U733" s="82"/>
      <c r="V733" s="58"/>
      <c r="W733" s="58"/>
      <c r="X733" s="105"/>
      <c r="Y733" s="105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</row>
    <row r="734" ht="14.25" spans="1:48">
      <c r="A734" s="20"/>
      <c r="B734" s="20"/>
      <c r="C734" s="58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8"/>
      <c r="R734" s="58"/>
      <c r="S734" s="58"/>
      <c r="T734" s="82"/>
      <c r="U734" s="82"/>
      <c r="V734" s="58"/>
      <c r="W734" s="58"/>
      <c r="X734" s="105"/>
      <c r="Y734" s="105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</row>
    <row r="735" ht="14.25" spans="1:48">
      <c r="A735" s="20"/>
      <c r="B735" s="20"/>
      <c r="C735" s="58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8"/>
      <c r="R735" s="58"/>
      <c r="S735" s="58"/>
      <c r="T735" s="82"/>
      <c r="U735" s="82"/>
      <c r="V735" s="58"/>
      <c r="W735" s="58"/>
      <c r="X735" s="105"/>
      <c r="Y735" s="105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</row>
    <row r="736" ht="14.25" spans="1:48">
      <c r="A736" s="20"/>
      <c r="B736" s="20"/>
      <c r="C736" s="58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8"/>
      <c r="R736" s="58"/>
      <c r="S736" s="58"/>
      <c r="T736" s="82"/>
      <c r="U736" s="82"/>
      <c r="V736" s="58"/>
      <c r="W736" s="58"/>
      <c r="X736" s="105"/>
      <c r="Y736" s="105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</row>
    <row r="737" ht="14.25" spans="1:48">
      <c r="A737" s="20"/>
      <c r="B737" s="20"/>
      <c r="C737" s="58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8"/>
      <c r="R737" s="58"/>
      <c r="S737" s="58"/>
      <c r="T737" s="82"/>
      <c r="U737" s="82"/>
      <c r="V737" s="58"/>
      <c r="W737" s="58"/>
      <c r="X737" s="105"/>
      <c r="Y737" s="105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</row>
    <row r="738" ht="14.25" spans="1:48">
      <c r="A738" s="20"/>
      <c r="B738" s="20"/>
      <c r="C738" s="58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8"/>
      <c r="R738" s="58"/>
      <c r="S738" s="58"/>
      <c r="T738" s="82"/>
      <c r="U738" s="82"/>
      <c r="V738" s="58"/>
      <c r="W738" s="58"/>
      <c r="X738" s="105"/>
      <c r="Y738" s="105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</row>
    <row r="739" ht="14.25" spans="1:48">
      <c r="A739" s="20"/>
      <c r="B739" s="20"/>
      <c r="C739" s="58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8"/>
      <c r="R739" s="58"/>
      <c r="S739" s="58"/>
      <c r="T739" s="82"/>
      <c r="U739" s="82"/>
      <c r="V739" s="58"/>
      <c r="W739" s="58"/>
      <c r="X739" s="105"/>
      <c r="Y739" s="105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</row>
    <row r="740" ht="14.25" spans="1:48">
      <c r="A740" s="20"/>
      <c r="B740" s="20"/>
      <c r="C740" s="58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8"/>
      <c r="R740" s="58"/>
      <c r="S740" s="58"/>
      <c r="T740" s="82"/>
      <c r="U740" s="82"/>
      <c r="V740" s="58"/>
      <c r="W740" s="58"/>
      <c r="X740" s="105"/>
      <c r="Y740" s="105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</row>
    <row r="741" ht="14.25" spans="1:48">
      <c r="A741" s="20"/>
      <c r="B741" s="20"/>
      <c r="C741" s="58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8"/>
      <c r="R741" s="58"/>
      <c r="S741" s="58"/>
      <c r="T741" s="82"/>
      <c r="U741" s="82"/>
      <c r="V741" s="58"/>
      <c r="W741" s="58"/>
      <c r="X741" s="105"/>
      <c r="Y741" s="105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</row>
    <row r="742" ht="14.25" spans="1:48">
      <c r="A742" s="20"/>
      <c r="B742" s="20"/>
      <c r="C742" s="58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8"/>
      <c r="R742" s="58"/>
      <c r="S742" s="58"/>
      <c r="T742" s="82"/>
      <c r="U742" s="82"/>
      <c r="V742" s="58"/>
      <c r="W742" s="58"/>
      <c r="X742" s="105"/>
      <c r="Y742" s="105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</row>
    <row r="743" ht="14.25" spans="1:48">
      <c r="A743" s="20"/>
      <c r="B743" s="20"/>
      <c r="C743" s="58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8"/>
      <c r="R743" s="58"/>
      <c r="S743" s="58"/>
      <c r="T743" s="82"/>
      <c r="U743" s="82"/>
      <c r="V743" s="58"/>
      <c r="W743" s="58"/>
      <c r="X743" s="105"/>
      <c r="Y743" s="105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</row>
    <row r="744" ht="14.25" spans="1:48">
      <c r="A744" s="20"/>
      <c r="B744" s="20"/>
      <c r="C744" s="58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8"/>
      <c r="R744" s="58"/>
      <c r="S744" s="58"/>
      <c r="T744" s="82"/>
      <c r="U744" s="82"/>
      <c r="V744" s="58"/>
      <c r="W744" s="58"/>
      <c r="X744" s="105"/>
      <c r="Y744" s="105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</row>
    <row r="745" ht="14.25" spans="1:48">
      <c r="A745" s="20"/>
      <c r="B745" s="20"/>
      <c r="C745" s="58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8"/>
      <c r="R745" s="58"/>
      <c r="S745" s="58"/>
      <c r="T745" s="82"/>
      <c r="U745" s="82"/>
      <c r="V745" s="58"/>
      <c r="W745" s="58"/>
      <c r="X745" s="105"/>
      <c r="Y745" s="105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</row>
    <row r="746" ht="14.25" spans="1:48">
      <c r="A746" s="20"/>
      <c r="B746" s="20"/>
      <c r="C746" s="58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8"/>
      <c r="R746" s="58"/>
      <c r="S746" s="58"/>
      <c r="T746" s="82"/>
      <c r="U746" s="82"/>
      <c r="V746" s="58"/>
      <c r="W746" s="58"/>
      <c r="X746" s="105"/>
      <c r="Y746" s="105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</row>
    <row r="747" ht="14.25" spans="1:48">
      <c r="A747" s="20"/>
      <c r="B747" s="20"/>
      <c r="C747" s="58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8"/>
      <c r="R747" s="58"/>
      <c r="S747" s="58"/>
      <c r="T747" s="82"/>
      <c r="U747" s="82"/>
      <c r="V747" s="58"/>
      <c r="W747" s="58"/>
      <c r="X747" s="105"/>
      <c r="Y747" s="105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</row>
    <row r="748" ht="14.25" spans="1:48">
      <c r="A748" s="20"/>
      <c r="B748" s="20"/>
      <c r="C748" s="58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8"/>
      <c r="R748" s="58"/>
      <c r="S748" s="58"/>
      <c r="T748" s="82"/>
      <c r="U748" s="82"/>
      <c r="V748" s="58"/>
      <c r="W748" s="58"/>
      <c r="X748" s="105"/>
      <c r="Y748" s="105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</row>
    <row r="749" ht="14.25" spans="1:48">
      <c r="A749" s="20"/>
      <c r="B749" s="20"/>
      <c r="C749" s="58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8"/>
      <c r="R749" s="58"/>
      <c r="S749" s="58"/>
      <c r="T749" s="82"/>
      <c r="U749" s="82"/>
      <c r="V749" s="58"/>
      <c r="W749" s="58"/>
      <c r="X749" s="105"/>
      <c r="Y749" s="105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</row>
    <row r="750" ht="14.25" spans="1:48">
      <c r="A750" s="20"/>
      <c r="B750" s="20"/>
      <c r="C750" s="58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8"/>
      <c r="R750" s="58"/>
      <c r="S750" s="58"/>
      <c r="T750" s="82"/>
      <c r="U750" s="82"/>
      <c r="V750" s="58"/>
      <c r="W750" s="58"/>
      <c r="X750" s="105"/>
      <c r="Y750" s="105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</row>
    <row r="751" ht="14.25" spans="1:48">
      <c r="A751" s="20"/>
      <c r="B751" s="20"/>
      <c r="C751" s="58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8"/>
      <c r="R751" s="58"/>
      <c r="S751" s="58"/>
      <c r="T751" s="82"/>
      <c r="U751" s="82"/>
      <c r="V751" s="58"/>
      <c r="W751" s="58"/>
      <c r="X751" s="105"/>
      <c r="Y751" s="105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</row>
    <row r="752" ht="14.25" spans="1:48">
      <c r="A752" s="20"/>
      <c r="B752" s="20"/>
      <c r="C752" s="58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8"/>
      <c r="R752" s="58"/>
      <c r="S752" s="58"/>
      <c r="T752" s="82"/>
      <c r="U752" s="82"/>
      <c r="V752" s="58"/>
      <c r="W752" s="58"/>
      <c r="X752" s="105"/>
      <c r="Y752" s="105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</row>
    <row r="753" ht="14.25" spans="1:48">
      <c r="A753" s="20"/>
      <c r="B753" s="20"/>
      <c r="C753" s="58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8"/>
      <c r="R753" s="58"/>
      <c r="S753" s="58"/>
      <c r="T753" s="82"/>
      <c r="U753" s="82"/>
      <c r="V753" s="58"/>
      <c r="W753" s="58"/>
      <c r="X753" s="105"/>
      <c r="Y753" s="105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</row>
    <row r="754" ht="14.25" spans="1:48">
      <c r="A754" s="20"/>
      <c r="B754" s="20"/>
      <c r="C754" s="58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8"/>
      <c r="R754" s="58"/>
      <c r="S754" s="58"/>
      <c r="T754" s="82"/>
      <c r="U754" s="82"/>
      <c r="V754" s="58"/>
      <c r="W754" s="58"/>
      <c r="X754" s="105"/>
      <c r="Y754" s="105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</row>
    <row r="755" ht="14.25" spans="1:48">
      <c r="A755" s="20"/>
      <c r="B755" s="20"/>
      <c r="C755" s="58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8"/>
      <c r="R755" s="58"/>
      <c r="S755" s="58"/>
      <c r="T755" s="82"/>
      <c r="U755" s="82"/>
      <c r="V755" s="58"/>
      <c r="W755" s="58"/>
      <c r="X755" s="105"/>
      <c r="Y755" s="105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</row>
    <row r="756" ht="14.25" spans="1:48">
      <c r="A756" s="20"/>
      <c r="B756" s="20"/>
      <c r="C756" s="58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8"/>
      <c r="R756" s="58"/>
      <c r="S756" s="58"/>
      <c r="T756" s="82"/>
      <c r="U756" s="82"/>
      <c r="V756" s="58"/>
      <c r="W756" s="58"/>
      <c r="X756" s="105"/>
      <c r="Y756" s="105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</row>
    <row r="757" ht="14.25" spans="1:48">
      <c r="A757" s="20"/>
      <c r="B757" s="20"/>
      <c r="C757" s="58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8"/>
      <c r="R757" s="58"/>
      <c r="S757" s="58"/>
      <c r="T757" s="82"/>
      <c r="U757" s="82"/>
      <c r="V757" s="58"/>
      <c r="W757" s="58"/>
      <c r="X757" s="105"/>
      <c r="Y757" s="105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</row>
    <row r="758" ht="14.25" spans="1:48">
      <c r="A758" s="20"/>
      <c r="B758" s="20"/>
      <c r="C758" s="58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8"/>
      <c r="R758" s="58"/>
      <c r="S758" s="58"/>
      <c r="T758" s="82"/>
      <c r="U758" s="82"/>
      <c r="V758" s="58"/>
      <c r="W758" s="58"/>
      <c r="X758" s="105"/>
      <c r="Y758" s="105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</row>
    <row r="759" ht="14.25" spans="1:48">
      <c r="A759" s="20"/>
      <c r="B759" s="20"/>
      <c r="C759" s="58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8"/>
      <c r="R759" s="58"/>
      <c r="S759" s="58"/>
      <c r="T759" s="82"/>
      <c r="U759" s="82"/>
      <c r="V759" s="58"/>
      <c r="W759" s="58"/>
      <c r="X759" s="105"/>
      <c r="Y759" s="105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</row>
    <row r="760" ht="14.25" spans="1:48">
      <c r="A760" s="20"/>
      <c r="B760" s="20"/>
      <c r="C760" s="58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8"/>
      <c r="R760" s="58"/>
      <c r="S760" s="58"/>
      <c r="T760" s="82"/>
      <c r="U760" s="82"/>
      <c r="V760" s="58"/>
      <c r="W760" s="58"/>
      <c r="X760" s="105"/>
      <c r="Y760" s="105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</row>
    <row r="761" ht="14.25" spans="1:48">
      <c r="A761" s="20"/>
      <c r="B761" s="20"/>
      <c r="C761" s="58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8"/>
      <c r="R761" s="58"/>
      <c r="S761" s="58"/>
      <c r="T761" s="82"/>
      <c r="U761" s="82"/>
      <c r="V761" s="58"/>
      <c r="W761" s="58"/>
      <c r="X761" s="105"/>
      <c r="Y761" s="105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</row>
    <row r="762" ht="14.25" spans="1:48">
      <c r="A762" s="20"/>
      <c r="B762" s="20"/>
      <c r="C762" s="58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8"/>
      <c r="R762" s="58"/>
      <c r="S762" s="58"/>
      <c r="T762" s="82"/>
      <c r="U762" s="82"/>
      <c r="V762" s="58"/>
      <c r="W762" s="58"/>
      <c r="X762" s="105"/>
      <c r="Y762" s="105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</row>
    <row r="763" ht="14.25" spans="1:48">
      <c r="A763" s="20"/>
      <c r="B763" s="20"/>
      <c r="C763" s="58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8"/>
      <c r="R763" s="58"/>
      <c r="S763" s="58"/>
      <c r="T763" s="82"/>
      <c r="U763" s="82"/>
      <c r="V763" s="58"/>
      <c r="W763" s="58"/>
      <c r="X763" s="105"/>
      <c r="Y763" s="105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</row>
    <row r="764" ht="14.25" spans="1:48">
      <c r="A764" s="20"/>
      <c r="B764" s="20"/>
      <c r="C764" s="58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8"/>
      <c r="R764" s="58"/>
      <c r="S764" s="58"/>
      <c r="T764" s="82"/>
      <c r="U764" s="82"/>
      <c r="V764" s="58"/>
      <c r="W764" s="58"/>
      <c r="X764" s="105"/>
      <c r="Y764" s="105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</row>
    <row r="765" ht="14.25" spans="1:48">
      <c r="A765" s="20"/>
      <c r="B765" s="20"/>
      <c r="C765" s="58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8"/>
      <c r="R765" s="58"/>
      <c r="S765" s="58"/>
      <c r="T765" s="82"/>
      <c r="U765" s="82"/>
      <c r="V765" s="58"/>
      <c r="W765" s="58"/>
      <c r="X765" s="105"/>
      <c r="Y765" s="105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</row>
    <row r="766" ht="14.25" spans="1:48">
      <c r="A766" s="20"/>
      <c r="B766" s="20"/>
      <c r="C766" s="58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8"/>
      <c r="R766" s="58"/>
      <c r="S766" s="58"/>
      <c r="T766" s="82"/>
      <c r="U766" s="82"/>
      <c r="V766" s="58"/>
      <c r="W766" s="58"/>
      <c r="X766" s="105"/>
      <c r="Y766" s="105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</row>
    <row r="767" ht="14.25" spans="1:48">
      <c r="A767" s="20"/>
      <c r="B767" s="20"/>
      <c r="C767" s="58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8"/>
      <c r="R767" s="58"/>
      <c r="S767" s="58"/>
      <c r="T767" s="82"/>
      <c r="U767" s="82"/>
      <c r="V767" s="58"/>
      <c r="W767" s="58"/>
      <c r="X767" s="105"/>
      <c r="Y767" s="105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</row>
    <row r="768" ht="14.25" spans="1:48">
      <c r="A768" s="20"/>
      <c r="B768" s="20"/>
      <c r="C768" s="58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8"/>
      <c r="R768" s="58"/>
      <c r="S768" s="58"/>
      <c r="T768" s="82"/>
      <c r="U768" s="82"/>
      <c r="V768" s="58"/>
      <c r="W768" s="58"/>
      <c r="X768" s="105"/>
      <c r="Y768" s="105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</row>
    <row r="769" ht="14.25" spans="1:48">
      <c r="A769" s="20"/>
      <c r="B769" s="20"/>
      <c r="C769" s="58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8"/>
      <c r="R769" s="58"/>
      <c r="S769" s="58"/>
      <c r="T769" s="82"/>
      <c r="U769" s="82"/>
      <c r="V769" s="58"/>
      <c r="W769" s="58"/>
      <c r="X769" s="105"/>
      <c r="Y769" s="105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</row>
    <row r="770" ht="14.25" spans="1:48">
      <c r="A770" s="20"/>
      <c r="B770" s="20"/>
      <c r="C770" s="58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8"/>
      <c r="R770" s="58"/>
      <c r="S770" s="58"/>
      <c r="T770" s="82"/>
      <c r="U770" s="82"/>
      <c r="V770" s="58"/>
      <c r="W770" s="58"/>
      <c r="X770" s="105"/>
      <c r="Y770" s="105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</row>
    <row r="771" ht="14.25" spans="1:48">
      <c r="A771" s="20"/>
      <c r="B771" s="20"/>
      <c r="C771" s="58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8"/>
      <c r="R771" s="58"/>
      <c r="S771" s="58"/>
      <c r="T771" s="82"/>
      <c r="U771" s="82"/>
      <c r="V771" s="58"/>
      <c r="W771" s="58"/>
      <c r="X771" s="105"/>
      <c r="Y771" s="105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</row>
    <row r="772" ht="14.25" spans="1:48">
      <c r="A772" s="20"/>
      <c r="B772" s="20"/>
      <c r="C772" s="58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8"/>
      <c r="R772" s="58"/>
      <c r="S772" s="58"/>
      <c r="T772" s="82"/>
      <c r="U772" s="82"/>
      <c r="V772" s="58"/>
      <c r="W772" s="58"/>
      <c r="X772" s="105"/>
      <c r="Y772" s="105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</row>
    <row r="773" ht="14.25" spans="1:48">
      <c r="A773" s="20"/>
      <c r="B773" s="20"/>
      <c r="C773" s="58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8"/>
      <c r="R773" s="58"/>
      <c r="S773" s="58"/>
      <c r="T773" s="82"/>
      <c r="U773" s="82"/>
      <c r="V773" s="58"/>
      <c r="W773" s="58"/>
      <c r="X773" s="105"/>
      <c r="Y773" s="105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</row>
    <row r="774" ht="14.25" spans="1:48">
      <c r="A774" s="20"/>
      <c r="B774" s="20"/>
      <c r="C774" s="58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8"/>
      <c r="R774" s="58"/>
      <c r="S774" s="58"/>
      <c r="T774" s="82"/>
      <c r="U774" s="82"/>
      <c r="V774" s="58"/>
      <c r="W774" s="58"/>
      <c r="X774" s="105"/>
      <c r="Y774" s="105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</row>
    <row r="775" ht="14.25" spans="1:48">
      <c r="A775" s="20"/>
      <c r="B775" s="20"/>
      <c r="C775" s="58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8"/>
      <c r="R775" s="58"/>
      <c r="S775" s="58"/>
      <c r="T775" s="82"/>
      <c r="U775" s="82"/>
      <c r="V775" s="58"/>
      <c r="W775" s="58"/>
      <c r="X775" s="105"/>
      <c r="Y775" s="105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</row>
    <row r="776" ht="14.25" spans="1:48">
      <c r="A776" s="20"/>
      <c r="B776" s="20"/>
      <c r="C776" s="58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8"/>
      <c r="R776" s="58"/>
      <c r="S776" s="58"/>
      <c r="T776" s="82"/>
      <c r="U776" s="82"/>
      <c r="V776" s="58"/>
      <c r="W776" s="58"/>
      <c r="X776" s="105"/>
      <c r="Y776" s="105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</row>
    <row r="777" ht="14.25" spans="1:48">
      <c r="A777" s="20"/>
      <c r="B777" s="20"/>
      <c r="C777" s="58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8"/>
      <c r="R777" s="58"/>
      <c r="S777" s="58"/>
      <c r="T777" s="82"/>
      <c r="U777" s="82"/>
      <c r="V777" s="58"/>
      <c r="W777" s="58"/>
      <c r="X777" s="105"/>
      <c r="Y777" s="105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</row>
    <row r="778" ht="14.25" spans="1:48">
      <c r="A778" s="20"/>
      <c r="B778" s="20"/>
      <c r="C778" s="58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8"/>
      <c r="R778" s="58"/>
      <c r="S778" s="58"/>
      <c r="T778" s="82"/>
      <c r="U778" s="82"/>
      <c r="V778" s="58"/>
      <c r="W778" s="58"/>
      <c r="X778" s="105"/>
      <c r="Y778" s="105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</row>
    <row r="779" ht="14.25" spans="1:48">
      <c r="A779" s="20"/>
      <c r="B779" s="20"/>
      <c r="C779" s="58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8"/>
      <c r="R779" s="58"/>
      <c r="S779" s="58"/>
      <c r="T779" s="82"/>
      <c r="U779" s="82"/>
      <c r="V779" s="58"/>
      <c r="W779" s="58"/>
      <c r="X779" s="105"/>
      <c r="Y779" s="105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</row>
    <row r="780" ht="14.25" spans="1:48">
      <c r="A780" s="20"/>
      <c r="B780" s="20"/>
      <c r="C780" s="58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8"/>
      <c r="R780" s="58"/>
      <c r="S780" s="58"/>
      <c r="T780" s="82"/>
      <c r="U780" s="82"/>
      <c r="V780" s="58"/>
      <c r="W780" s="58"/>
      <c r="X780" s="105"/>
      <c r="Y780" s="105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</row>
    <row r="781" ht="14.25" spans="1:48">
      <c r="A781" s="20"/>
      <c r="B781" s="20"/>
      <c r="C781" s="58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8"/>
      <c r="R781" s="58"/>
      <c r="S781" s="58"/>
      <c r="T781" s="82"/>
      <c r="U781" s="82"/>
      <c r="V781" s="58"/>
      <c r="W781" s="58"/>
      <c r="X781" s="105"/>
      <c r="Y781" s="105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</row>
    <row r="782" ht="14.25" spans="1:48">
      <c r="A782" s="20"/>
      <c r="B782" s="20"/>
      <c r="C782" s="58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8"/>
      <c r="R782" s="58"/>
      <c r="S782" s="58"/>
      <c r="T782" s="82"/>
      <c r="U782" s="82"/>
      <c r="V782" s="58"/>
      <c r="W782" s="58"/>
      <c r="X782" s="105"/>
      <c r="Y782" s="105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</row>
    <row r="783" ht="14.25" spans="1:48">
      <c r="A783" s="20"/>
      <c r="B783" s="20"/>
      <c r="C783" s="58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8"/>
      <c r="R783" s="58"/>
      <c r="S783" s="58"/>
      <c r="T783" s="82"/>
      <c r="U783" s="82"/>
      <c r="V783" s="58"/>
      <c r="W783" s="58"/>
      <c r="X783" s="105"/>
      <c r="Y783" s="105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</row>
    <row r="784" ht="14.25" spans="1:48">
      <c r="A784" s="20"/>
      <c r="B784" s="20"/>
      <c r="C784" s="58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8"/>
      <c r="R784" s="58"/>
      <c r="S784" s="58"/>
      <c r="T784" s="82"/>
      <c r="U784" s="82"/>
      <c r="V784" s="58"/>
      <c r="W784" s="58"/>
      <c r="X784" s="105"/>
      <c r="Y784" s="105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</row>
    <row r="785" ht="14.25" spans="1:48">
      <c r="A785" s="20"/>
      <c r="B785" s="20"/>
      <c r="C785" s="58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8"/>
      <c r="R785" s="58"/>
      <c r="S785" s="58"/>
      <c r="T785" s="82"/>
      <c r="U785" s="82"/>
      <c r="V785" s="58"/>
      <c r="W785" s="58"/>
      <c r="X785" s="105"/>
      <c r="Y785" s="105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</row>
    <row r="786" ht="14.25" spans="1:48">
      <c r="A786" s="20"/>
      <c r="B786" s="20"/>
      <c r="C786" s="58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8"/>
      <c r="R786" s="58"/>
      <c r="S786" s="58"/>
      <c r="T786" s="82"/>
      <c r="U786" s="82"/>
      <c r="V786" s="58"/>
      <c r="W786" s="58"/>
      <c r="X786" s="105"/>
      <c r="Y786" s="105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</row>
    <row r="787" ht="14.25" spans="1:48">
      <c r="A787" s="20"/>
      <c r="B787" s="20"/>
      <c r="C787" s="58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8"/>
      <c r="R787" s="58"/>
      <c r="S787" s="58"/>
      <c r="T787" s="82"/>
      <c r="U787" s="82"/>
      <c r="V787" s="58"/>
      <c r="W787" s="58"/>
      <c r="X787" s="105"/>
      <c r="Y787" s="105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</row>
    <row r="788" ht="14.25" spans="1:48">
      <c r="A788" s="20"/>
      <c r="B788" s="20"/>
      <c r="C788" s="58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8"/>
      <c r="R788" s="58"/>
      <c r="S788" s="58"/>
      <c r="T788" s="82"/>
      <c r="U788" s="82"/>
      <c r="V788" s="58"/>
      <c r="W788" s="58"/>
      <c r="X788" s="105"/>
      <c r="Y788" s="105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</row>
    <row r="789" ht="14.25" spans="1:48">
      <c r="A789" s="20"/>
      <c r="B789" s="20"/>
      <c r="C789" s="58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8"/>
      <c r="R789" s="58"/>
      <c r="S789" s="58"/>
      <c r="T789" s="82"/>
      <c r="U789" s="82"/>
      <c r="V789" s="58"/>
      <c r="W789" s="58"/>
      <c r="X789" s="105"/>
      <c r="Y789" s="105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</row>
    <row r="790" ht="14.25" spans="1:48">
      <c r="A790" s="20"/>
      <c r="B790" s="20"/>
      <c r="C790" s="58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8"/>
      <c r="R790" s="58"/>
      <c r="S790" s="58"/>
      <c r="T790" s="82"/>
      <c r="U790" s="82"/>
      <c r="V790" s="58"/>
      <c r="W790" s="58"/>
      <c r="X790" s="105"/>
      <c r="Y790" s="105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</row>
    <row r="791" ht="14.25" spans="1:48">
      <c r="A791" s="20"/>
      <c r="B791" s="20"/>
      <c r="C791" s="58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8"/>
      <c r="R791" s="58"/>
      <c r="S791" s="58"/>
      <c r="T791" s="82"/>
      <c r="U791" s="82"/>
      <c r="V791" s="58"/>
      <c r="W791" s="58"/>
      <c r="X791" s="105"/>
      <c r="Y791" s="105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</row>
    <row r="792" ht="14.25" spans="1:48">
      <c r="A792" s="20"/>
      <c r="B792" s="20"/>
      <c r="C792" s="58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8"/>
      <c r="R792" s="58"/>
      <c r="S792" s="58"/>
      <c r="T792" s="82"/>
      <c r="U792" s="82"/>
      <c r="V792" s="58"/>
      <c r="W792" s="58"/>
      <c r="X792" s="105"/>
      <c r="Y792" s="105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</row>
    <row r="793" ht="14.25" spans="1:48">
      <c r="A793" s="20"/>
      <c r="B793" s="20"/>
      <c r="C793" s="58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8"/>
      <c r="R793" s="58"/>
      <c r="S793" s="58"/>
      <c r="T793" s="82"/>
      <c r="U793" s="82"/>
      <c r="V793" s="58"/>
      <c r="W793" s="58"/>
      <c r="X793" s="105"/>
      <c r="Y793" s="105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</row>
    <row r="794" ht="14.25" spans="1:48">
      <c r="A794" s="20"/>
      <c r="B794" s="20"/>
      <c r="C794" s="58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8"/>
      <c r="R794" s="58"/>
      <c r="S794" s="58"/>
      <c r="T794" s="82"/>
      <c r="U794" s="82"/>
      <c r="V794" s="58"/>
      <c r="W794" s="58"/>
      <c r="X794" s="105"/>
      <c r="Y794" s="105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</row>
    <row r="795" ht="14.25" spans="1:48">
      <c r="A795" s="20"/>
      <c r="B795" s="20"/>
      <c r="C795" s="58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8"/>
      <c r="R795" s="58"/>
      <c r="S795" s="58"/>
      <c r="T795" s="82"/>
      <c r="U795" s="82"/>
      <c r="V795" s="58"/>
      <c r="W795" s="58"/>
      <c r="X795" s="105"/>
      <c r="Y795" s="105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</row>
    <row r="796" ht="14.25" spans="1:48">
      <c r="A796" s="20"/>
      <c r="B796" s="20"/>
      <c r="C796" s="58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8"/>
      <c r="R796" s="58"/>
      <c r="S796" s="58"/>
      <c r="T796" s="82"/>
      <c r="U796" s="82"/>
      <c r="V796" s="58"/>
      <c r="W796" s="58"/>
      <c r="X796" s="105"/>
      <c r="Y796" s="105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</row>
    <row r="797" ht="14.25" spans="1:48">
      <c r="A797" s="20"/>
      <c r="B797" s="20"/>
      <c r="C797" s="58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8"/>
      <c r="R797" s="58"/>
      <c r="S797" s="58"/>
      <c r="T797" s="82"/>
      <c r="U797" s="82"/>
      <c r="V797" s="58"/>
      <c r="W797" s="58"/>
      <c r="X797" s="105"/>
      <c r="Y797" s="105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</row>
    <row r="798" ht="14.25" spans="1:48">
      <c r="A798" s="20"/>
      <c r="B798" s="20"/>
      <c r="C798" s="58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8"/>
      <c r="R798" s="58"/>
      <c r="S798" s="58"/>
      <c r="T798" s="82"/>
      <c r="U798" s="82"/>
      <c r="V798" s="58"/>
      <c r="W798" s="58"/>
      <c r="X798" s="105"/>
      <c r="Y798" s="105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</row>
    <row r="799" ht="14.25" spans="1:48">
      <c r="A799" s="20"/>
      <c r="B799" s="20"/>
      <c r="C799" s="58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8"/>
      <c r="R799" s="58"/>
      <c r="S799" s="58"/>
      <c r="T799" s="82"/>
      <c r="U799" s="82"/>
      <c r="V799" s="58"/>
      <c r="W799" s="58"/>
      <c r="X799" s="105"/>
      <c r="Y799" s="105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</row>
    <row r="800" ht="14.25" spans="1:48">
      <c r="A800" s="20"/>
      <c r="B800" s="20"/>
      <c r="C800" s="58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8"/>
      <c r="R800" s="58"/>
      <c r="S800" s="58"/>
      <c r="T800" s="82"/>
      <c r="U800" s="82"/>
      <c r="V800" s="58"/>
      <c r="W800" s="58"/>
      <c r="X800" s="105"/>
      <c r="Y800" s="105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</row>
    <row r="801" ht="14.25" spans="1:48">
      <c r="A801" s="20"/>
      <c r="B801" s="20"/>
      <c r="C801" s="58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8"/>
      <c r="R801" s="58"/>
      <c r="S801" s="58"/>
      <c r="T801" s="82"/>
      <c r="U801" s="82"/>
      <c r="V801" s="58"/>
      <c r="W801" s="58"/>
      <c r="X801" s="105"/>
      <c r="Y801" s="105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</row>
    <row r="802" ht="14.25" spans="1:48">
      <c r="A802" s="20"/>
      <c r="B802" s="20"/>
      <c r="C802" s="58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8"/>
      <c r="R802" s="58"/>
      <c r="S802" s="58"/>
      <c r="T802" s="82"/>
      <c r="U802" s="82"/>
      <c r="V802" s="58"/>
      <c r="W802" s="58"/>
      <c r="X802" s="105"/>
      <c r="Y802" s="105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</row>
    <row r="803" ht="14.25" spans="1:48">
      <c r="A803" s="20"/>
      <c r="B803" s="20"/>
      <c r="C803" s="58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8"/>
      <c r="R803" s="58"/>
      <c r="S803" s="58"/>
      <c r="T803" s="82"/>
      <c r="U803" s="82"/>
      <c r="V803" s="58"/>
      <c r="W803" s="58"/>
      <c r="X803" s="105"/>
      <c r="Y803" s="105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</row>
    <row r="804" ht="14.25" spans="1:48">
      <c r="A804" s="20"/>
      <c r="B804" s="20"/>
      <c r="C804" s="58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8"/>
      <c r="R804" s="58"/>
      <c r="S804" s="58"/>
      <c r="T804" s="82"/>
      <c r="U804" s="82"/>
      <c r="V804" s="58"/>
      <c r="W804" s="58"/>
      <c r="X804" s="105"/>
      <c r="Y804" s="105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</row>
    <row r="805" ht="14.25" spans="1:48">
      <c r="A805" s="20"/>
      <c r="B805" s="20"/>
      <c r="C805" s="58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8"/>
      <c r="R805" s="58"/>
      <c r="S805" s="58"/>
      <c r="T805" s="82"/>
      <c r="U805" s="82"/>
      <c r="V805" s="58"/>
      <c r="W805" s="58"/>
      <c r="X805" s="105"/>
      <c r="Y805" s="105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</row>
    <row r="806" ht="14.25" spans="1:48">
      <c r="A806" s="20"/>
      <c r="B806" s="20"/>
      <c r="C806" s="58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8"/>
      <c r="R806" s="58"/>
      <c r="S806" s="58"/>
      <c r="T806" s="82"/>
      <c r="U806" s="82"/>
      <c r="V806" s="58"/>
      <c r="W806" s="58"/>
      <c r="X806" s="105"/>
      <c r="Y806" s="105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</row>
    <row r="807" ht="14.25" spans="1:48">
      <c r="A807" s="20"/>
      <c r="B807" s="20"/>
      <c r="C807" s="58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8"/>
      <c r="R807" s="58"/>
      <c r="S807" s="58"/>
      <c r="T807" s="82"/>
      <c r="U807" s="82"/>
      <c r="V807" s="58"/>
      <c r="W807" s="58"/>
      <c r="X807" s="105"/>
      <c r="Y807" s="105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</row>
    <row r="808" ht="14.25" spans="1:48">
      <c r="A808" s="20"/>
      <c r="B808" s="20"/>
      <c r="C808" s="58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8"/>
      <c r="R808" s="58"/>
      <c r="S808" s="58"/>
      <c r="T808" s="82"/>
      <c r="U808" s="82"/>
      <c r="V808" s="58"/>
      <c r="W808" s="58"/>
      <c r="X808" s="105"/>
      <c r="Y808" s="105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</row>
    <row r="809" ht="14.25" spans="1:48">
      <c r="A809" s="20"/>
      <c r="B809" s="20"/>
      <c r="C809" s="58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8"/>
      <c r="R809" s="58"/>
      <c r="S809" s="58"/>
      <c r="T809" s="82"/>
      <c r="U809" s="82"/>
      <c r="V809" s="58"/>
      <c r="W809" s="58"/>
      <c r="X809" s="105"/>
      <c r="Y809" s="105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</row>
    <row r="810" ht="14.25" spans="1:48">
      <c r="A810" s="20"/>
      <c r="B810" s="20"/>
      <c r="C810" s="58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8"/>
      <c r="R810" s="58"/>
      <c r="S810" s="58"/>
      <c r="T810" s="82"/>
      <c r="U810" s="82"/>
      <c r="V810" s="58"/>
      <c r="W810" s="58"/>
      <c r="X810" s="105"/>
      <c r="Y810" s="105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</row>
    <row r="811" ht="14.25" spans="1:48">
      <c r="A811" s="20"/>
      <c r="B811" s="20"/>
      <c r="C811" s="58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8"/>
      <c r="R811" s="58"/>
      <c r="S811" s="58"/>
      <c r="T811" s="82"/>
      <c r="U811" s="82"/>
      <c r="V811" s="58"/>
      <c r="W811" s="58"/>
      <c r="X811" s="105"/>
      <c r="Y811" s="105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</row>
    <row r="812" ht="14.25" spans="1:48">
      <c r="A812" s="20"/>
      <c r="B812" s="20"/>
      <c r="C812" s="58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8"/>
      <c r="R812" s="58"/>
      <c r="S812" s="58"/>
      <c r="T812" s="82"/>
      <c r="U812" s="82"/>
      <c r="V812" s="58"/>
      <c r="W812" s="58"/>
      <c r="X812" s="105"/>
      <c r="Y812" s="105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</row>
    <row r="813" ht="14.25" spans="1:48">
      <c r="A813" s="20"/>
      <c r="B813" s="20"/>
      <c r="C813" s="58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8"/>
      <c r="R813" s="58"/>
      <c r="S813" s="58"/>
      <c r="T813" s="82"/>
      <c r="U813" s="82"/>
      <c r="V813" s="58"/>
      <c r="W813" s="58"/>
      <c r="X813" s="105"/>
      <c r="Y813" s="105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</row>
    <row r="814" ht="14.25" spans="1:48">
      <c r="A814" s="20"/>
      <c r="B814" s="20"/>
      <c r="C814" s="58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8"/>
      <c r="R814" s="58"/>
      <c r="S814" s="58"/>
      <c r="T814" s="82"/>
      <c r="U814" s="82"/>
      <c r="V814" s="58"/>
      <c r="W814" s="58"/>
      <c r="X814" s="105"/>
      <c r="Y814" s="105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</row>
    <row r="815" ht="14.25" spans="1:48">
      <c r="A815" s="20"/>
      <c r="B815" s="20"/>
      <c r="C815" s="58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8"/>
      <c r="R815" s="58"/>
      <c r="S815" s="58"/>
      <c r="T815" s="82"/>
      <c r="U815" s="82"/>
      <c r="V815" s="58"/>
      <c r="W815" s="58"/>
      <c r="X815" s="105"/>
      <c r="Y815" s="105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</row>
    <row r="816" ht="14.25" spans="1:48">
      <c r="A816" s="20"/>
      <c r="B816" s="20"/>
      <c r="C816" s="58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8"/>
      <c r="R816" s="58"/>
      <c r="S816" s="58"/>
      <c r="T816" s="82"/>
      <c r="U816" s="82"/>
      <c r="V816" s="58"/>
      <c r="W816" s="58"/>
      <c r="X816" s="105"/>
      <c r="Y816" s="105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</row>
    <row r="817" ht="14.25" spans="1:48">
      <c r="A817" s="20"/>
      <c r="B817" s="20"/>
      <c r="C817" s="58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8"/>
      <c r="R817" s="58"/>
      <c r="S817" s="58"/>
      <c r="T817" s="82"/>
      <c r="U817" s="82"/>
      <c r="V817" s="58"/>
      <c r="W817" s="58"/>
      <c r="X817" s="105"/>
      <c r="Y817" s="105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</row>
    <row r="818" ht="14.25" spans="1:48">
      <c r="A818" s="20"/>
      <c r="B818" s="20"/>
      <c r="C818" s="58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8"/>
      <c r="R818" s="58"/>
      <c r="S818" s="58"/>
      <c r="T818" s="82"/>
      <c r="U818" s="82"/>
      <c r="V818" s="58"/>
      <c r="W818" s="58"/>
      <c r="X818" s="105"/>
      <c r="Y818" s="105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</row>
    <row r="819" ht="14.25" spans="1:48">
      <c r="A819" s="20"/>
      <c r="B819" s="20"/>
      <c r="C819" s="58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8"/>
      <c r="R819" s="58"/>
      <c r="S819" s="58"/>
      <c r="T819" s="82"/>
      <c r="U819" s="82"/>
      <c r="V819" s="58"/>
      <c r="W819" s="58"/>
      <c r="X819" s="105"/>
      <c r="Y819" s="105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</row>
    <row r="820" ht="14.25" spans="1:48">
      <c r="A820" s="20"/>
      <c r="B820" s="20"/>
      <c r="C820" s="58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8"/>
      <c r="R820" s="58"/>
      <c r="S820" s="58"/>
      <c r="T820" s="82"/>
      <c r="U820" s="82"/>
      <c r="V820" s="58"/>
      <c r="W820" s="58"/>
      <c r="X820" s="105"/>
      <c r="Y820" s="105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</row>
    <row r="821" ht="14.25" spans="1:48">
      <c r="A821" s="20"/>
      <c r="B821" s="20"/>
      <c r="C821" s="58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8"/>
      <c r="R821" s="58"/>
      <c r="S821" s="58"/>
      <c r="T821" s="82"/>
      <c r="U821" s="82"/>
      <c r="V821" s="58"/>
      <c r="W821" s="58"/>
      <c r="X821" s="105"/>
      <c r="Y821" s="105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</row>
    <row r="822" ht="14.25" spans="1:48">
      <c r="A822" s="20"/>
      <c r="B822" s="20"/>
      <c r="C822" s="58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8"/>
      <c r="R822" s="58"/>
      <c r="S822" s="58"/>
      <c r="T822" s="82"/>
      <c r="U822" s="82"/>
      <c r="V822" s="58"/>
      <c r="W822" s="58"/>
      <c r="X822" s="105"/>
      <c r="Y822" s="105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</row>
    <row r="823" ht="14.25" spans="1:48">
      <c r="A823" s="20"/>
      <c r="B823" s="20"/>
      <c r="C823" s="58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8"/>
      <c r="R823" s="58"/>
      <c r="S823" s="58"/>
      <c r="T823" s="82"/>
      <c r="U823" s="82"/>
      <c r="V823" s="58"/>
      <c r="W823" s="58"/>
      <c r="X823" s="105"/>
      <c r="Y823" s="105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</row>
    <row r="824" ht="14.25" spans="1:48">
      <c r="A824" s="20"/>
      <c r="B824" s="20"/>
      <c r="C824" s="58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8"/>
      <c r="R824" s="58"/>
      <c r="S824" s="58"/>
      <c r="T824" s="82"/>
      <c r="U824" s="82"/>
      <c r="V824" s="58"/>
      <c r="W824" s="58"/>
      <c r="X824" s="105"/>
      <c r="Y824" s="105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</row>
    <row r="825" ht="14.25" spans="1:48">
      <c r="A825" s="20"/>
      <c r="B825" s="20"/>
      <c r="C825" s="58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8"/>
      <c r="R825" s="58"/>
      <c r="S825" s="58"/>
      <c r="T825" s="82"/>
      <c r="U825" s="82"/>
      <c r="V825" s="58"/>
      <c r="W825" s="58"/>
      <c r="X825" s="105"/>
      <c r="Y825" s="105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</row>
    <row r="826" ht="14.25" spans="1:48">
      <c r="A826" s="20"/>
      <c r="B826" s="20"/>
      <c r="C826" s="58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8"/>
      <c r="R826" s="58"/>
      <c r="S826" s="58"/>
      <c r="T826" s="82"/>
      <c r="U826" s="82"/>
      <c r="V826" s="58"/>
      <c r="W826" s="58"/>
      <c r="X826" s="105"/>
      <c r="Y826" s="105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</row>
    <row r="827" ht="14.25" spans="1:48">
      <c r="A827" s="20"/>
      <c r="B827" s="20"/>
      <c r="C827" s="58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8"/>
      <c r="R827" s="58"/>
      <c r="S827" s="58"/>
      <c r="T827" s="82"/>
      <c r="U827" s="82"/>
      <c r="V827" s="58"/>
      <c r="W827" s="58"/>
      <c r="X827" s="105"/>
      <c r="Y827" s="105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</row>
    <row r="828" ht="14.25" spans="1:48">
      <c r="A828" s="20"/>
      <c r="B828" s="20"/>
      <c r="C828" s="58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8"/>
      <c r="R828" s="58"/>
      <c r="S828" s="58"/>
      <c r="T828" s="82"/>
      <c r="U828" s="82"/>
      <c r="V828" s="58"/>
      <c r="W828" s="58"/>
      <c r="X828" s="105"/>
      <c r="Y828" s="105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</row>
    <row r="829" ht="14.25" spans="1:48">
      <c r="A829" s="20"/>
      <c r="B829" s="20"/>
      <c r="C829" s="58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8"/>
      <c r="R829" s="58"/>
      <c r="S829" s="58"/>
      <c r="T829" s="82"/>
      <c r="U829" s="82"/>
      <c r="V829" s="58"/>
      <c r="W829" s="58"/>
      <c r="X829" s="105"/>
      <c r="Y829" s="105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</row>
    <row r="830" ht="14.25" spans="1:48">
      <c r="A830" s="20"/>
      <c r="B830" s="20"/>
      <c r="C830" s="58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8"/>
      <c r="R830" s="58"/>
      <c r="S830" s="58"/>
      <c r="T830" s="82"/>
      <c r="U830" s="82"/>
      <c r="V830" s="58"/>
      <c r="W830" s="58"/>
      <c r="X830" s="105"/>
      <c r="Y830" s="105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</row>
    <row r="831" ht="14.25" spans="1:48">
      <c r="A831" s="20"/>
      <c r="B831" s="20"/>
      <c r="C831" s="58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8"/>
      <c r="R831" s="58"/>
      <c r="S831" s="58"/>
      <c r="T831" s="82"/>
      <c r="U831" s="82"/>
      <c r="V831" s="58"/>
      <c r="W831" s="58"/>
      <c r="X831" s="105"/>
      <c r="Y831" s="105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</row>
    <row r="832" ht="14.25" spans="1:48">
      <c r="A832" s="20"/>
      <c r="B832" s="20"/>
      <c r="C832" s="58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8"/>
      <c r="R832" s="58"/>
      <c r="S832" s="58"/>
      <c r="T832" s="82"/>
      <c r="U832" s="82"/>
      <c r="V832" s="58"/>
      <c r="W832" s="58"/>
      <c r="X832" s="105"/>
      <c r="Y832" s="105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</row>
    <row r="833" ht="14.25" spans="1:48">
      <c r="A833" s="20"/>
      <c r="B833" s="20"/>
      <c r="C833" s="58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8"/>
      <c r="R833" s="58"/>
      <c r="S833" s="58"/>
      <c r="T833" s="82"/>
      <c r="U833" s="82"/>
      <c r="V833" s="58"/>
      <c r="W833" s="58"/>
      <c r="X833" s="105"/>
      <c r="Y833" s="105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</row>
    <row r="834" ht="14.25" spans="1:48">
      <c r="A834" s="20"/>
      <c r="B834" s="20"/>
      <c r="C834" s="58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8"/>
      <c r="R834" s="58"/>
      <c r="S834" s="58"/>
      <c r="T834" s="82"/>
      <c r="U834" s="82"/>
      <c r="V834" s="58"/>
      <c r="W834" s="58"/>
      <c r="X834" s="105"/>
      <c r="Y834" s="105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</row>
    <row r="835" ht="14.25" spans="1:48">
      <c r="A835" s="20"/>
      <c r="B835" s="20"/>
      <c r="C835" s="58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8"/>
      <c r="R835" s="58"/>
      <c r="S835" s="58"/>
      <c r="T835" s="82"/>
      <c r="U835" s="82"/>
      <c r="V835" s="58"/>
      <c r="W835" s="58"/>
      <c r="X835" s="105"/>
      <c r="Y835" s="105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</row>
    <row r="836" ht="14.25" spans="1:48">
      <c r="A836" s="20"/>
      <c r="B836" s="20"/>
      <c r="C836" s="58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8"/>
      <c r="R836" s="58"/>
      <c r="S836" s="58"/>
      <c r="T836" s="82"/>
      <c r="U836" s="82"/>
      <c r="V836" s="58"/>
      <c r="W836" s="58"/>
      <c r="X836" s="105"/>
      <c r="Y836" s="105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</row>
    <row r="837" ht="14.25" spans="1:48">
      <c r="A837" s="20"/>
      <c r="B837" s="20"/>
      <c r="C837" s="58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8"/>
      <c r="R837" s="58"/>
      <c r="S837" s="58"/>
      <c r="T837" s="82"/>
      <c r="U837" s="82"/>
      <c r="V837" s="58"/>
      <c r="W837" s="58"/>
      <c r="X837" s="105"/>
      <c r="Y837" s="105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</row>
    <row r="838" ht="14.25" spans="1:48">
      <c r="A838" s="20"/>
      <c r="B838" s="20"/>
      <c r="C838" s="58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8"/>
      <c r="R838" s="58"/>
      <c r="S838" s="58"/>
      <c r="T838" s="82"/>
      <c r="U838" s="82"/>
      <c r="V838" s="58"/>
      <c r="W838" s="58"/>
      <c r="X838" s="105"/>
      <c r="Y838" s="105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</row>
    <row r="839" ht="14.25" spans="1:48">
      <c r="A839" s="20"/>
      <c r="B839" s="20"/>
      <c r="C839" s="58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8"/>
      <c r="R839" s="58"/>
      <c r="S839" s="58"/>
      <c r="T839" s="82"/>
      <c r="U839" s="82"/>
      <c r="V839" s="58"/>
      <c r="W839" s="58"/>
      <c r="X839" s="105"/>
      <c r="Y839" s="105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</row>
    <row r="840" ht="14.25" spans="1:48">
      <c r="A840" s="20"/>
      <c r="B840" s="20"/>
      <c r="C840" s="58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8"/>
      <c r="R840" s="58"/>
      <c r="S840" s="58"/>
      <c r="T840" s="82"/>
      <c r="U840" s="82"/>
      <c r="V840" s="58"/>
      <c r="W840" s="58"/>
      <c r="X840" s="105"/>
      <c r="Y840" s="105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</row>
    <row r="841" ht="14.25" spans="1:48">
      <c r="A841" s="20"/>
      <c r="B841" s="20"/>
      <c r="C841" s="58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8"/>
      <c r="R841" s="58"/>
      <c r="S841" s="58"/>
      <c r="T841" s="82"/>
      <c r="U841" s="82"/>
      <c r="V841" s="58"/>
      <c r="W841" s="58"/>
      <c r="X841" s="105"/>
      <c r="Y841" s="105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</row>
    <row r="842" ht="14.25" spans="1:48">
      <c r="A842" s="20"/>
      <c r="B842" s="20"/>
      <c r="C842" s="58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8"/>
      <c r="R842" s="58"/>
      <c r="S842" s="58"/>
      <c r="T842" s="82"/>
      <c r="U842" s="82"/>
      <c r="V842" s="58"/>
      <c r="W842" s="58"/>
      <c r="X842" s="105"/>
      <c r="Y842" s="105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</row>
    <row r="843" ht="14.25" spans="1:48">
      <c r="A843" s="20"/>
      <c r="B843" s="20"/>
      <c r="C843" s="58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8"/>
      <c r="R843" s="58"/>
      <c r="S843" s="58"/>
      <c r="T843" s="82"/>
      <c r="U843" s="82"/>
      <c r="V843" s="58"/>
      <c r="W843" s="58"/>
      <c r="X843" s="105"/>
      <c r="Y843" s="105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</row>
    <row r="844" ht="14.25" spans="1:48">
      <c r="A844" s="20"/>
      <c r="B844" s="20"/>
      <c r="C844" s="58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8"/>
      <c r="R844" s="58"/>
      <c r="S844" s="58"/>
      <c r="T844" s="82"/>
      <c r="U844" s="82"/>
      <c r="V844" s="58"/>
      <c r="W844" s="58"/>
      <c r="X844" s="105"/>
      <c r="Y844" s="105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</row>
    <row r="845" ht="14.25" spans="1:48">
      <c r="A845" s="20"/>
      <c r="B845" s="20"/>
      <c r="C845" s="58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8"/>
      <c r="R845" s="58"/>
      <c r="S845" s="58"/>
      <c r="T845" s="82"/>
      <c r="U845" s="82"/>
      <c r="V845" s="58"/>
      <c r="W845" s="58"/>
      <c r="X845" s="105"/>
      <c r="Y845" s="105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</row>
    <row r="846" ht="14.25" spans="1:48">
      <c r="A846" s="20"/>
      <c r="B846" s="20"/>
      <c r="C846" s="58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8"/>
      <c r="R846" s="58"/>
      <c r="S846" s="58"/>
      <c r="T846" s="82"/>
      <c r="U846" s="82"/>
      <c r="V846" s="58"/>
      <c r="W846" s="58"/>
      <c r="X846" s="105"/>
      <c r="Y846" s="105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</row>
    <row r="847" ht="14.25" spans="1:48">
      <c r="A847" s="20"/>
      <c r="B847" s="20"/>
      <c r="C847" s="58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8"/>
      <c r="R847" s="58"/>
      <c r="S847" s="58"/>
      <c r="T847" s="82"/>
      <c r="U847" s="82"/>
      <c r="V847" s="58"/>
      <c r="W847" s="58"/>
      <c r="X847" s="105"/>
      <c r="Y847" s="105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</row>
    <row r="848" ht="14.25" spans="1:48">
      <c r="A848" s="20"/>
      <c r="B848" s="20"/>
      <c r="C848" s="58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8"/>
      <c r="R848" s="58"/>
      <c r="S848" s="58"/>
      <c r="T848" s="82"/>
      <c r="U848" s="82"/>
      <c r="V848" s="58"/>
      <c r="W848" s="58"/>
      <c r="X848" s="105"/>
      <c r="Y848" s="105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</row>
    <row r="849" ht="14.25" spans="1:48">
      <c r="A849" s="20"/>
      <c r="B849" s="20"/>
      <c r="C849" s="58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8"/>
      <c r="R849" s="58"/>
      <c r="S849" s="58"/>
      <c r="T849" s="82"/>
      <c r="U849" s="82"/>
      <c r="V849" s="58"/>
      <c r="W849" s="58"/>
      <c r="X849" s="105"/>
      <c r="Y849" s="105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</row>
    <row r="850" ht="14.25" spans="1:48">
      <c r="A850" s="20"/>
      <c r="B850" s="20"/>
      <c r="C850" s="58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8"/>
      <c r="R850" s="58"/>
      <c r="S850" s="58"/>
      <c r="T850" s="82"/>
      <c r="U850" s="82"/>
      <c r="V850" s="58"/>
      <c r="W850" s="58"/>
      <c r="X850" s="105"/>
      <c r="Y850" s="105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</row>
    <row r="851" ht="14.25" spans="1:48">
      <c r="A851" s="20"/>
      <c r="B851" s="20"/>
      <c r="C851" s="58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8"/>
      <c r="R851" s="58"/>
      <c r="S851" s="58"/>
      <c r="T851" s="82"/>
      <c r="U851" s="82"/>
      <c r="V851" s="58"/>
      <c r="W851" s="58"/>
      <c r="X851" s="105"/>
      <c r="Y851" s="105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</row>
    <row r="852" ht="14.25" spans="1:48">
      <c r="A852" s="20"/>
      <c r="B852" s="20"/>
      <c r="C852" s="58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8"/>
      <c r="R852" s="58"/>
      <c r="S852" s="58"/>
      <c r="T852" s="82"/>
      <c r="U852" s="82"/>
      <c r="V852" s="58"/>
      <c r="W852" s="58"/>
      <c r="X852" s="105"/>
      <c r="Y852" s="105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</row>
    <row r="853" ht="14.25" spans="1:48">
      <c r="A853" s="20"/>
      <c r="B853" s="20"/>
      <c r="C853" s="58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8"/>
      <c r="R853" s="58"/>
      <c r="S853" s="58"/>
      <c r="T853" s="82"/>
      <c r="U853" s="82"/>
      <c r="V853" s="58"/>
      <c r="W853" s="58"/>
      <c r="X853" s="105"/>
      <c r="Y853" s="105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</row>
    <row r="854" ht="14.25" spans="1:48">
      <c r="A854" s="20"/>
      <c r="B854" s="20"/>
      <c r="C854" s="58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8"/>
      <c r="R854" s="58"/>
      <c r="S854" s="58"/>
      <c r="T854" s="82"/>
      <c r="U854" s="82"/>
      <c r="V854" s="58"/>
      <c r="W854" s="58"/>
      <c r="X854" s="105"/>
      <c r="Y854" s="105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</row>
    <row r="855" ht="14.25" spans="1:48">
      <c r="A855" s="20"/>
      <c r="B855" s="20"/>
      <c r="C855" s="58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8"/>
      <c r="R855" s="58"/>
      <c r="S855" s="58"/>
      <c r="T855" s="82"/>
      <c r="U855" s="82"/>
      <c r="V855" s="58"/>
      <c r="W855" s="58"/>
      <c r="X855" s="105"/>
      <c r="Y855" s="105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</row>
    <row r="856" ht="14.25" spans="1:48">
      <c r="A856" s="20"/>
      <c r="B856" s="20"/>
      <c r="C856" s="58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8"/>
      <c r="R856" s="58"/>
      <c r="S856" s="58"/>
      <c r="T856" s="82"/>
      <c r="U856" s="82"/>
      <c r="V856" s="58"/>
      <c r="W856" s="58"/>
      <c r="X856" s="105"/>
      <c r="Y856" s="105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</row>
    <row r="857" ht="14.25" spans="1:48">
      <c r="A857" s="20"/>
      <c r="B857" s="20"/>
      <c r="C857" s="58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8"/>
      <c r="R857" s="58"/>
      <c r="S857" s="58"/>
      <c r="T857" s="82"/>
      <c r="U857" s="82"/>
      <c r="V857" s="58"/>
      <c r="W857" s="58"/>
      <c r="X857" s="105"/>
      <c r="Y857" s="105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</row>
    <row r="858" ht="14.25" spans="1:48">
      <c r="A858" s="20"/>
      <c r="B858" s="20"/>
      <c r="C858" s="58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8"/>
      <c r="R858" s="58"/>
      <c r="S858" s="58"/>
      <c r="T858" s="82"/>
      <c r="U858" s="82"/>
      <c r="V858" s="58"/>
      <c r="W858" s="58"/>
      <c r="X858" s="105"/>
      <c r="Y858" s="105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</row>
    <row r="859" ht="14.25" spans="1:48">
      <c r="A859" s="20"/>
      <c r="B859" s="20"/>
      <c r="C859" s="58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8"/>
      <c r="R859" s="58"/>
      <c r="S859" s="58"/>
      <c r="T859" s="82"/>
      <c r="U859" s="82"/>
      <c r="V859" s="58"/>
      <c r="W859" s="58"/>
      <c r="X859" s="105"/>
      <c r="Y859" s="105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</row>
    <row r="860" ht="14.25" spans="1:48">
      <c r="A860" s="20"/>
      <c r="B860" s="20"/>
      <c r="C860" s="58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8"/>
      <c r="R860" s="58"/>
      <c r="S860" s="58"/>
      <c r="T860" s="82"/>
      <c r="U860" s="82"/>
      <c r="V860" s="58"/>
      <c r="W860" s="58"/>
      <c r="X860" s="105"/>
      <c r="Y860" s="105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</row>
    <row r="861" ht="14.25" spans="1:48">
      <c r="A861" s="20"/>
      <c r="B861" s="20"/>
      <c r="C861" s="58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8"/>
      <c r="R861" s="58"/>
      <c r="S861" s="58"/>
      <c r="T861" s="82"/>
      <c r="U861" s="82"/>
      <c r="V861" s="58"/>
      <c r="W861" s="58"/>
      <c r="X861" s="105"/>
      <c r="Y861" s="105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</row>
    <row r="862" ht="14.25" spans="1:48">
      <c r="A862" s="20"/>
      <c r="B862" s="20"/>
      <c r="C862" s="58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8"/>
      <c r="R862" s="58"/>
      <c r="S862" s="58"/>
      <c r="T862" s="82"/>
      <c r="U862" s="82"/>
      <c r="V862" s="58"/>
      <c r="W862" s="58"/>
      <c r="X862" s="105"/>
      <c r="Y862" s="105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</row>
    <row r="863" ht="14.25" spans="1:48">
      <c r="A863" s="20"/>
      <c r="B863" s="20"/>
      <c r="C863" s="58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8"/>
      <c r="R863" s="58"/>
      <c r="S863" s="58"/>
      <c r="T863" s="82"/>
      <c r="U863" s="82"/>
      <c r="V863" s="58"/>
      <c r="W863" s="58"/>
      <c r="X863" s="105"/>
      <c r="Y863" s="105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</row>
    <row r="864" ht="14.25" spans="1:48">
      <c r="A864" s="20"/>
      <c r="B864" s="20"/>
      <c r="C864" s="58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8"/>
      <c r="R864" s="58"/>
      <c r="S864" s="58"/>
      <c r="T864" s="82"/>
      <c r="U864" s="82"/>
      <c r="V864" s="58"/>
      <c r="W864" s="58"/>
      <c r="X864" s="105"/>
      <c r="Y864" s="105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</row>
    <row r="865" ht="14.25" spans="1:48">
      <c r="A865" s="20"/>
      <c r="B865" s="20"/>
      <c r="C865" s="58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8"/>
      <c r="R865" s="58"/>
      <c r="S865" s="58"/>
      <c r="T865" s="82"/>
      <c r="U865" s="82"/>
      <c r="V865" s="58"/>
      <c r="W865" s="58"/>
      <c r="X865" s="105"/>
      <c r="Y865" s="105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</row>
    <row r="866" ht="14.25" spans="1:48">
      <c r="A866" s="20"/>
      <c r="B866" s="20"/>
      <c r="C866" s="58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8"/>
      <c r="R866" s="58"/>
      <c r="S866" s="58"/>
      <c r="T866" s="82"/>
      <c r="U866" s="82"/>
      <c r="V866" s="58"/>
      <c r="W866" s="58"/>
      <c r="X866" s="105"/>
      <c r="Y866" s="105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</row>
    <row r="867" ht="14.25" spans="1:48">
      <c r="A867" s="20"/>
      <c r="B867" s="20"/>
      <c r="C867" s="58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8"/>
      <c r="R867" s="58"/>
      <c r="S867" s="58"/>
      <c r="T867" s="82"/>
      <c r="U867" s="82"/>
      <c r="V867" s="58"/>
      <c r="W867" s="58"/>
      <c r="X867" s="105"/>
      <c r="Y867" s="105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</row>
    <row r="868" ht="14.25" spans="1:48">
      <c r="A868" s="20"/>
      <c r="B868" s="20"/>
      <c r="C868" s="58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8"/>
      <c r="R868" s="58"/>
      <c r="S868" s="58"/>
      <c r="T868" s="82"/>
      <c r="U868" s="82"/>
      <c r="V868" s="58"/>
      <c r="W868" s="58"/>
      <c r="X868" s="105"/>
      <c r="Y868" s="105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</row>
    <row r="869" ht="14.25" spans="1:48">
      <c r="A869" s="20"/>
      <c r="B869" s="20"/>
      <c r="C869" s="58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8"/>
      <c r="R869" s="58"/>
      <c r="S869" s="58"/>
      <c r="T869" s="82"/>
      <c r="U869" s="82"/>
      <c r="V869" s="58"/>
      <c r="W869" s="58"/>
      <c r="X869" s="105"/>
      <c r="Y869" s="105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</row>
    <row r="870" ht="14.25" spans="1:48">
      <c r="A870" s="20"/>
      <c r="B870" s="20"/>
      <c r="C870" s="58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8"/>
      <c r="R870" s="58"/>
      <c r="S870" s="58"/>
      <c r="T870" s="82"/>
      <c r="U870" s="82"/>
      <c r="V870" s="58"/>
      <c r="W870" s="58"/>
      <c r="X870" s="105"/>
      <c r="Y870" s="105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</row>
    <row r="871" ht="14.25" spans="1:48">
      <c r="A871" s="20"/>
      <c r="B871" s="20"/>
      <c r="C871" s="58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8"/>
      <c r="R871" s="58"/>
      <c r="S871" s="58"/>
      <c r="T871" s="82"/>
      <c r="U871" s="82"/>
      <c r="V871" s="58"/>
      <c r="W871" s="58"/>
      <c r="X871" s="105"/>
      <c r="Y871" s="105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</row>
    <row r="872" ht="14.25" spans="1:48">
      <c r="A872" s="20"/>
      <c r="B872" s="20"/>
      <c r="C872" s="58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8"/>
      <c r="R872" s="58"/>
      <c r="S872" s="58"/>
      <c r="T872" s="82"/>
      <c r="U872" s="82"/>
      <c r="V872" s="58"/>
      <c r="W872" s="58"/>
      <c r="X872" s="105"/>
      <c r="Y872" s="105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</row>
    <row r="873" ht="14.25" spans="1:48">
      <c r="A873" s="20"/>
      <c r="B873" s="20"/>
      <c r="C873" s="58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8"/>
      <c r="R873" s="58"/>
      <c r="S873" s="58"/>
      <c r="T873" s="82"/>
      <c r="U873" s="82"/>
      <c r="V873" s="58"/>
      <c r="W873" s="58"/>
      <c r="X873" s="105"/>
      <c r="Y873" s="105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</row>
    <row r="874" ht="14.25" spans="1:48">
      <c r="A874" s="20"/>
      <c r="B874" s="20"/>
      <c r="C874" s="58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8"/>
      <c r="R874" s="58"/>
      <c r="S874" s="58"/>
      <c r="T874" s="82"/>
      <c r="U874" s="82"/>
      <c r="V874" s="58"/>
      <c r="W874" s="58"/>
      <c r="X874" s="105"/>
      <c r="Y874" s="105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</row>
    <row r="875" ht="14.25" spans="1:48">
      <c r="A875" s="20"/>
      <c r="B875" s="20"/>
      <c r="C875" s="58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8"/>
      <c r="R875" s="58"/>
      <c r="S875" s="58"/>
      <c r="T875" s="82"/>
      <c r="U875" s="82"/>
      <c r="V875" s="58"/>
      <c r="W875" s="58"/>
      <c r="X875" s="105"/>
      <c r="Y875" s="105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</row>
    <row r="876" ht="14.25" spans="1:48">
      <c r="A876" s="20"/>
      <c r="B876" s="20"/>
      <c r="C876" s="58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8"/>
      <c r="R876" s="58"/>
      <c r="S876" s="58"/>
      <c r="T876" s="82"/>
      <c r="U876" s="82"/>
      <c r="V876" s="58"/>
      <c r="W876" s="58"/>
      <c r="X876" s="105"/>
      <c r="Y876" s="105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</row>
    <row r="877" ht="14.25" spans="1:48">
      <c r="A877" s="20"/>
      <c r="B877" s="20"/>
      <c r="C877" s="58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8"/>
      <c r="R877" s="58"/>
      <c r="S877" s="58"/>
      <c r="T877" s="82"/>
      <c r="U877" s="82"/>
      <c r="V877" s="58"/>
      <c r="W877" s="58"/>
      <c r="X877" s="105"/>
      <c r="Y877" s="105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</row>
    <row r="878" ht="14.25" spans="1:48">
      <c r="A878" s="20"/>
      <c r="B878" s="20"/>
      <c r="C878" s="58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8"/>
      <c r="R878" s="58"/>
      <c r="S878" s="58"/>
      <c r="T878" s="82"/>
      <c r="U878" s="82"/>
      <c r="V878" s="58"/>
      <c r="W878" s="58"/>
      <c r="X878" s="105"/>
      <c r="Y878" s="105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</row>
    <row r="879" ht="14.25" spans="1:48">
      <c r="A879" s="20"/>
      <c r="B879" s="20"/>
      <c r="C879" s="58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8"/>
      <c r="R879" s="58"/>
      <c r="S879" s="58"/>
      <c r="T879" s="82"/>
      <c r="U879" s="82"/>
      <c r="V879" s="58"/>
      <c r="W879" s="58"/>
      <c r="X879" s="105"/>
      <c r="Y879" s="105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</row>
    <row r="880" ht="14.25" spans="1:48">
      <c r="A880" s="20"/>
      <c r="B880" s="20"/>
      <c r="C880" s="58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8"/>
      <c r="R880" s="58"/>
      <c r="S880" s="58"/>
      <c r="T880" s="82"/>
      <c r="U880" s="82"/>
      <c r="V880" s="58"/>
      <c r="W880" s="58"/>
      <c r="X880" s="105"/>
      <c r="Y880" s="105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</row>
    <row r="881" ht="14.25" spans="1:48">
      <c r="A881" s="20"/>
      <c r="B881" s="20"/>
      <c r="C881" s="58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8"/>
      <c r="R881" s="58"/>
      <c r="S881" s="58"/>
      <c r="T881" s="82"/>
      <c r="U881" s="82"/>
      <c r="V881" s="58"/>
      <c r="W881" s="58"/>
      <c r="X881" s="105"/>
      <c r="Y881" s="105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</row>
    <row r="882" ht="14.25" spans="1:48">
      <c r="A882" s="20"/>
      <c r="B882" s="20"/>
      <c r="C882" s="58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8"/>
      <c r="R882" s="58"/>
      <c r="S882" s="58"/>
      <c r="T882" s="82"/>
      <c r="U882" s="82"/>
      <c r="V882" s="58"/>
      <c r="W882" s="58"/>
      <c r="X882" s="105"/>
      <c r="Y882" s="105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</row>
    <row r="883" ht="14.25" spans="1:48">
      <c r="A883" s="20"/>
      <c r="B883" s="20"/>
      <c r="C883" s="58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8"/>
      <c r="R883" s="58"/>
      <c r="S883" s="58"/>
      <c r="T883" s="82"/>
      <c r="U883" s="82"/>
      <c r="V883" s="58"/>
      <c r="W883" s="58"/>
      <c r="X883" s="105"/>
      <c r="Y883" s="105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</row>
    <row r="884" ht="14.25" spans="1:48">
      <c r="A884" s="20"/>
      <c r="B884" s="20"/>
      <c r="C884" s="58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8"/>
      <c r="R884" s="58"/>
      <c r="S884" s="58"/>
      <c r="T884" s="82"/>
      <c r="U884" s="82"/>
      <c r="V884" s="58"/>
      <c r="W884" s="58"/>
      <c r="X884" s="105"/>
      <c r="Y884" s="105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</row>
    <row r="885" ht="14.25" spans="1:48">
      <c r="A885" s="20"/>
      <c r="B885" s="20"/>
      <c r="C885" s="58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8"/>
      <c r="R885" s="58"/>
      <c r="S885" s="58"/>
      <c r="T885" s="82"/>
      <c r="U885" s="82"/>
      <c r="V885" s="58"/>
      <c r="W885" s="58"/>
      <c r="X885" s="105"/>
      <c r="Y885" s="105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</row>
    <row r="886" ht="14.25" spans="1:48">
      <c r="A886" s="20"/>
      <c r="B886" s="20"/>
      <c r="C886" s="58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8"/>
      <c r="R886" s="58"/>
      <c r="S886" s="58"/>
      <c r="T886" s="82"/>
      <c r="U886" s="82"/>
      <c r="V886" s="58"/>
      <c r="W886" s="58"/>
      <c r="X886" s="105"/>
      <c r="Y886" s="105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</row>
    <row r="887" ht="14.25" spans="1:48">
      <c r="A887" s="20"/>
      <c r="B887" s="20"/>
      <c r="C887" s="58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8"/>
      <c r="R887" s="58"/>
      <c r="S887" s="58"/>
      <c r="T887" s="82"/>
      <c r="U887" s="82"/>
      <c r="V887" s="58"/>
      <c r="W887" s="58"/>
      <c r="X887" s="105"/>
      <c r="Y887" s="105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</row>
    <row r="888" ht="14.25" spans="1:48">
      <c r="A888" s="20"/>
      <c r="B888" s="20"/>
      <c r="C888" s="58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8"/>
      <c r="R888" s="58"/>
      <c r="S888" s="58"/>
      <c r="T888" s="82"/>
      <c r="U888" s="82"/>
      <c r="V888" s="58"/>
      <c r="W888" s="58"/>
      <c r="X888" s="105"/>
      <c r="Y888" s="105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</row>
    <row r="889" ht="14.25" spans="1:48">
      <c r="A889" s="20"/>
      <c r="B889" s="20"/>
      <c r="C889" s="58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8"/>
      <c r="R889" s="58"/>
      <c r="S889" s="58"/>
      <c r="T889" s="82"/>
      <c r="U889" s="82"/>
      <c r="V889" s="58"/>
      <c r="W889" s="58"/>
      <c r="X889" s="105"/>
      <c r="Y889" s="105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</row>
    <row r="890" ht="14.25" spans="1:48">
      <c r="A890" s="20"/>
      <c r="B890" s="20"/>
      <c r="C890" s="58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8"/>
      <c r="R890" s="58"/>
      <c r="S890" s="58"/>
      <c r="T890" s="82"/>
      <c r="U890" s="82"/>
      <c r="V890" s="58"/>
      <c r="W890" s="58"/>
      <c r="X890" s="105"/>
      <c r="Y890" s="105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</row>
    <row r="891" ht="14.25" spans="1:48">
      <c r="A891" s="20"/>
      <c r="B891" s="20"/>
      <c r="C891" s="58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8"/>
      <c r="R891" s="58"/>
      <c r="S891" s="58"/>
      <c r="T891" s="82"/>
      <c r="U891" s="82"/>
      <c r="V891" s="58"/>
      <c r="W891" s="58"/>
      <c r="X891" s="105"/>
      <c r="Y891" s="105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</row>
    <row r="892" ht="14.25" spans="1:48">
      <c r="A892" s="20"/>
      <c r="B892" s="20"/>
      <c r="C892" s="58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8"/>
      <c r="R892" s="58"/>
      <c r="S892" s="58"/>
      <c r="T892" s="82"/>
      <c r="U892" s="82"/>
      <c r="V892" s="58"/>
      <c r="W892" s="58"/>
      <c r="X892" s="105"/>
      <c r="Y892" s="105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</row>
    <row r="893" ht="14.25" spans="1:48">
      <c r="A893" s="20"/>
      <c r="B893" s="20"/>
      <c r="C893" s="58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8"/>
      <c r="R893" s="58"/>
      <c r="S893" s="58"/>
      <c r="T893" s="82"/>
      <c r="U893" s="82"/>
      <c r="V893" s="58"/>
      <c r="W893" s="58"/>
      <c r="X893" s="105"/>
      <c r="Y893" s="105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</row>
    <row r="894" ht="14.25" spans="1:48">
      <c r="A894" s="20"/>
      <c r="B894" s="20"/>
      <c r="C894" s="58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8"/>
      <c r="R894" s="58"/>
      <c r="S894" s="58"/>
      <c r="T894" s="82"/>
      <c r="U894" s="82"/>
      <c r="V894" s="58"/>
      <c r="W894" s="58"/>
      <c r="X894" s="105"/>
      <c r="Y894" s="105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</row>
    <row r="895" ht="14.25" spans="1:48">
      <c r="A895" s="20"/>
      <c r="B895" s="20"/>
      <c r="C895" s="58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8"/>
      <c r="R895" s="58"/>
      <c r="S895" s="58"/>
      <c r="T895" s="82"/>
      <c r="U895" s="82"/>
      <c r="V895" s="58"/>
      <c r="W895" s="58"/>
      <c r="X895" s="105"/>
      <c r="Y895" s="105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</row>
    <row r="896" ht="14.25" spans="1:48">
      <c r="A896" s="20"/>
      <c r="B896" s="20"/>
      <c r="C896" s="58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8"/>
      <c r="R896" s="58"/>
      <c r="S896" s="58"/>
      <c r="T896" s="82"/>
      <c r="U896" s="82"/>
      <c r="V896" s="58"/>
      <c r="W896" s="58"/>
      <c r="X896" s="105"/>
      <c r="Y896" s="105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</row>
    <row r="897" ht="14.25" spans="1:48">
      <c r="A897" s="20"/>
      <c r="B897" s="20"/>
      <c r="C897" s="58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8"/>
      <c r="R897" s="58"/>
      <c r="S897" s="58"/>
      <c r="T897" s="82"/>
      <c r="U897" s="82"/>
      <c r="V897" s="58"/>
      <c r="W897" s="58"/>
      <c r="X897" s="105"/>
      <c r="Y897" s="105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</row>
    <row r="898" ht="14.25" spans="1:48">
      <c r="A898" s="20"/>
      <c r="B898" s="20"/>
      <c r="C898" s="58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8"/>
      <c r="R898" s="58"/>
      <c r="S898" s="58"/>
      <c r="T898" s="82"/>
      <c r="U898" s="82"/>
      <c r="V898" s="58"/>
      <c r="W898" s="58"/>
      <c r="X898" s="105"/>
      <c r="Y898" s="105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</row>
    <row r="899" ht="14.25" spans="1:48">
      <c r="A899" s="20"/>
      <c r="B899" s="20"/>
      <c r="C899" s="58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8"/>
      <c r="R899" s="58"/>
      <c r="S899" s="58"/>
      <c r="T899" s="82"/>
      <c r="U899" s="82"/>
      <c r="V899" s="58"/>
      <c r="W899" s="58"/>
      <c r="X899" s="105"/>
      <c r="Y899" s="105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</row>
    <row r="900" ht="14.25" spans="1:48">
      <c r="A900" s="20"/>
      <c r="B900" s="20"/>
      <c r="C900" s="58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8"/>
      <c r="R900" s="58"/>
      <c r="S900" s="58"/>
      <c r="T900" s="82"/>
      <c r="U900" s="82"/>
      <c r="V900" s="58"/>
      <c r="W900" s="58"/>
      <c r="X900" s="105"/>
      <c r="Y900" s="105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</row>
    <row r="901" ht="14.25" spans="1:48">
      <c r="A901" s="20"/>
      <c r="B901" s="20"/>
      <c r="C901" s="58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8"/>
      <c r="R901" s="58"/>
      <c r="S901" s="58"/>
      <c r="T901" s="82"/>
      <c r="U901" s="82"/>
      <c r="V901" s="58"/>
      <c r="W901" s="58"/>
      <c r="X901" s="105"/>
      <c r="Y901" s="105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</row>
    <row r="902" ht="14.25" spans="1:48">
      <c r="A902" s="20"/>
      <c r="B902" s="20"/>
      <c r="C902" s="58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8"/>
      <c r="R902" s="58"/>
      <c r="S902" s="58"/>
      <c r="T902" s="82"/>
      <c r="U902" s="82"/>
      <c r="V902" s="58"/>
      <c r="W902" s="58"/>
      <c r="X902" s="105"/>
      <c r="Y902" s="105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</row>
    <row r="903" ht="14.25" spans="1:48">
      <c r="A903" s="20"/>
      <c r="B903" s="20"/>
      <c r="C903" s="58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8"/>
      <c r="R903" s="58"/>
      <c r="S903" s="58"/>
      <c r="T903" s="82"/>
      <c r="U903" s="82"/>
      <c r="V903" s="58"/>
      <c r="W903" s="58"/>
      <c r="X903" s="105"/>
      <c r="Y903" s="105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</row>
    <row r="904" ht="14.25" spans="1:48">
      <c r="A904" s="20"/>
      <c r="B904" s="20"/>
      <c r="C904" s="58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8"/>
      <c r="R904" s="58"/>
      <c r="S904" s="58"/>
      <c r="T904" s="82"/>
      <c r="U904" s="82"/>
      <c r="V904" s="58"/>
      <c r="W904" s="58"/>
      <c r="X904" s="105"/>
      <c r="Y904" s="105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</row>
    <row r="905" ht="14.25" spans="1:48">
      <c r="A905" s="20"/>
      <c r="B905" s="20"/>
      <c r="C905" s="58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8"/>
      <c r="R905" s="58"/>
      <c r="S905" s="58"/>
      <c r="T905" s="82"/>
      <c r="U905" s="82"/>
      <c r="V905" s="58"/>
      <c r="W905" s="58"/>
      <c r="X905" s="105"/>
      <c r="Y905" s="105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</row>
    <row r="906" ht="14.25" spans="1:48">
      <c r="A906" s="20"/>
      <c r="B906" s="20"/>
      <c r="C906" s="58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8"/>
      <c r="R906" s="58"/>
      <c r="S906" s="58"/>
      <c r="T906" s="82"/>
      <c r="U906" s="82"/>
      <c r="V906" s="58"/>
      <c r="W906" s="58"/>
      <c r="X906" s="105"/>
      <c r="Y906" s="105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</row>
    <row r="907" ht="14.25" spans="1:48">
      <c r="A907" s="20"/>
      <c r="B907" s="20"/>
      <c r="C907" s="58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8"/>
      <c r="R907" s="58"/>
      <c r="S907" s="58"/>
      <c r="T907" s="82"/>
      <c r="U907" s="82"/>
      <c r="V907" s="58"/>
      <c r="W907" s="58"/>
      <c r="X907" s="105"/>
      <c r="Y907" s="105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</row>
    <row r="908" ht="14.25" spans="1:48">
      <c r="A908" s="20"/>
      <c r="B908" s="20"/>
      <c r="C908" s="58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8"/>
      <c r="R908" s="58"/>
      <c r="S908" s="58"/>
      <c r="T908" s="82"/>
      <c r="U908" s="82"/>
      <c r="V908" s="58"/>
      <c r="W908" s="58"/>
      <c r="X908" s="105"/>
      <c r="Y908" s="105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</row>
    <row r="909" ht="14.25" spans="1:48">
      <c r="A909" s="20"/>
      <c r="B909" s="20"/>
      <c r="C909" s="58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8"/>
      <c r="R909" s="58"/>
      <c r="S909" s="58"/>
      <c r="T909" s="82"/>
      <c r="U909" s="82"/>
      <c r="V909" s="58"/>
      <c r="W909" s="58"/>
      <c r="X909" s="105"/>
      <c r="Y909" s="105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</row>
    <row r="910" ht="14.25" spans="1:48">
      <c r="A910" s="20"/>
      <c r="B910" s="20"/>
      <c r="C910" s="58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8"/>
      <c r="R910" s="58"/>
      <c r="S910" s="58"/>
      <c r="T910" s="82"/>
      <c r="U910" s="82"/>
      <c r="V910" s="58"/>
      <c r="W910" s="58"/>
      <c r="X910" s="105"/>
      <c r="Y910" s="105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</row>
    <row r="911" ht="14.25" spans="1:48">
      <c r="A911" s="20"/>
      <c r="B911" s="20"/>
      <c r="C911" s="58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8"/>
      <c r="R911" s="58"/>
      <c r="S911" s="58"/>
      <c r="T911" s="82"/>
      <c r="U911" s="82"/>
      <c r="V911" s="58"/>
      <c r="W911" s="58"/>
      <c r="X911" s="105"/>
      <c r="Y911" s="105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</row>
    <row r="912" ht="14.25" spans="1:48">
      <c r="A912" s="20"/>
      <c r="B912" s="20"/>
      <c r="C912" s="58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8"/>
      <c r="R912" s="58"/>
      <c r="S912" s="58"/>
      <c r="T912" s="82"/>
      <c r="U912" s="82"/>
      <c r="V912" s="58"/>
      <c r="W912" s="58"/>
      <c r="X912" s="105"/>
      <c r="Y912" s="105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</row>
    <row r="913" ht="14.25" spans="1:48">
      <c r="A913" s="20"/>
      <c r="B913" s="20"/>
      <c r="C913" s="58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8"/>
      <c r="R913" s="58"/>
      <c r="S913" s="58"/>
      <c r="T913" s="82"/>
      <c r="U913" s="82"/>
      <c r="V913" s="58"/>
      <c r="W913" s="58"/>
      <c r="X913" s="105"/>
      <c r="Y913" s="105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</row>
    <row r="914" ht="14.25" spans="1:48">
      <c r="A914" s="20"/>
      <c r="B914" s="20"/>
      <c r="C914" s="58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8"/>
      <c r="R914" s="58"/>
      <c r="S914" s="58"/>
      <c r="T914" s="82"/>
      <c r="U914" s="82"/>
      <c r="V914" s="58"/>
      <c r="W914" s="58"/>
      <c r="X914" s="105"/>
      <c r="Y914" s="105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</row>
    <row r="915" ht="14.25" spans="1:48">
      <c r="A915" s="20"/>
      <c r="B915" s="20"/>
      <c r="C915" s="58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8"/>
      <c r="R915" s="58"/>
      <c r="S915" s="58"/>
      <c r="T915" s="82"/>
      <c r="U915" s="82"/>
      <c r="V915" s="58"/>
      <c r="W915" s="58"/>
      <c r="X915" s="105"/>
      <c r="Y915" s="105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</row>
    <row r="916" ht="14.25" spans="1:48">
      <c r="A916" s="20"/>
      <c r="B916" s="20"/>
      <c r="C916" s="58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8"/>
      <c r="R916" s="58"/>
      <c r="S916" s="58"/>
      <c r="T916" s="82"/>
      <c r="U916" s="82"/>
      <c r="V916" s="58"/>
      <c r="W916" s="58"/>
      <c r="X916" s="105"/>
      <c r="Y916" s="105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</row>
    <row r="917" ht="14.25" spans="1:48">
      <c r="A917" s="20"/>
      <c r="B917" s="20"/>
      <c r="C917" s="58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8"/>
      <c r="R917" s="58"/>
      <c r="S917" s="58"/>
      <c r="T917" s="82"/>
      <c r="U917" s="82"/>
      <c r="V917" s="58"/>
      <c r="W917" s="58"/>
      <c r="X917" s="105"/>
      <c r="Y917" s="105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</row>
    <row r="918" ht="14.25" spans="1:48">
      <c r="A918" s="20"/>
      <c r="B918" s="20"/>
      <c r="C918" s="58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8"/>
      <c r="R918" s="58"/>
      <c r="S918" s="58"/>
      <c r="T918" s="82"/>
      <c r="U918" s="82"/>
      <c r="V918" s="58"/>
      <c r="W918" s="58"/>
      <c r="X918" s="105"/>
      <c r="Y918" s="105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</row>
    <row r="919" ht="14.25" spans="1:48">
      <c r="A919" s="20"/>
      <c r="B919" s="20"/>
      <c r="C919" s="58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8"/>
      <c r="R919" s="58"/>
      <c r="S919" s="58"/>
      <c r="T919" s="82"/>
      <c r="U919" s="82"/>
      <c r="V919" s="58"/>
      <c r="W919" s="58"/>
      <c r="X919" s="105"/>
      <c r="Y919" s="105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</row>
    <row r="920" ht="14.25" spans="1:48">
      <c r="A920" s="20"/>
      <c r="B920" s="20"/>
      <c r="C920" s="58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8"/>
      <c r="R920" s="58"/>
      <c r="S920" s="58"/>
      <c r="T920" s="82"/>
      <c r="U920" s="82"/>
      <c r="V920" s="58"/>
      <c r="W920" s="58"/>
      <c r="X920" s="105"/>
      <c r="Y920" s="105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</row>
    <row r="921" ht="14.25" spans="1:48">
      <c r="A921" s="20"/>
      <c r="B921" s="20"/>
      <c r="C921" s="58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8"/>
      <c r="R921" s="58"/>
      <c r="S921" s="58"/>
      <c r="T921" s="82"/>
      <c r="U921" s="82"/>
      <c r="V921" s="58"/>
      <c r="W921" s="58"/>
      <c r="X921" s="105"/>
      <c r="Y921" s="105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</row>
    <row r="922" ht="14.25" spans="1:48">
      <c r="A922" s="20"/>
      <c r="B922" s="20"/>
      <c r="C922" s="58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8"/>
      <c r="R922" s="58"/>
      <c r="S922" s="58"/>
      <c r="T922" s="82"/>
      <c r="U922" s="82"/>
      <c r="V922" s="58"/>
      <c r="W922" s="58"/>
      <c r="X922" s="105"/>
      <c r="Y922" s="105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</row>
    <row r="923" ht="14.25" spans="1:48">
      <c r="A923" s="20"/>
      <c r="B923" s="20"/>
      <c r="C923" s="58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8"/>
      <c r="R923" s="58"/>
      <c r="S923" s="58"/>
      <c r="T923" s="82"/>
      <c r="U923" s="82"/>
      <c r="V923" s="58"/>
      <c r="W923" s="58"/>
      <c r="X923" s="105"/>
      <c r="Y923" s="105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</row>
    <row r="924" ht="14.25" spans="1:48">
      <c r="A924" s="20"/>
      <c r="B924" s="20"/>
      <c r="C924" s="58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8"/>
      <c r="R924" s="58"/>
      <c r="S924" s="58"/>
      <c r="T924" s="82"/>
      <c r="U924" s="82"/>
      <c r="V924" s="58"/>
      <c r="W924" s="58"/>
      <c r="X924" s="105"/>
      <c r="Y924" s="105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</row>
    <row r="925" ht="14.25" spans="1:48">
      <c r="A925" s="20"/>
      <c r="B925" s="20"/>
      <c r="C925" s="58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8"/>
      <c r="R925" s="58"/>
      <c r="S925" s="58"/>
      <c r="T925" s="82"/>
      <c r="U925" s="82"/>
      <c r="V925" s="58"/>
      <c r="W925" s="58"/>
      <c r="X925" s="105"/>
      <c r="Y925" s="105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</row>
    <row r="926" ht="14.25" spans="1:48">
      <c r="A926" s="20"/>
      <c r="B926" s="20"/>
      <c r="C926" s="58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8"/>
      <c r="R926" s="58"/>
      <c r="S926" s="58"/>
      <c r="T926" s="82"/>
      <c r="U926" s="82"/>
      <c r="V926" s="58"/>
      <c r="W926" s="58"/>
      <c r="X926" s="105"/>
      <c r="Y926" s="105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</row>
    <row r="927" ht="14.25" spans="1:48">
      <c r="A927" s="20"/>
      <c r="B927" s="20"/>
      <c r="C927" s="58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8"/>
      <c r="R927" s="58"/>
      <c r="S927" s="58"/>
      <c r="T927" s="82"/>
      <c r="U927" s="82"/>
      <c r="V927" s="58"/>
      <c r="W927" s="58"/>
      <c r="X927" s="105"/>
      <c r="Y927" s="105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</row>
    <row r="928" ht="14.25" spans="1:48">
      <c r="A928" s="20"/>
      <c r="B928" s="20"/>
      <c r="C928" s="58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8"/>
      <c r="R928" s="58"/>
      <c r="S928" s="58"/>
      <c r="T928" s="82"/>
      <c r="U928" s="82"/>
      <c r="V928" s="58"/>
      <c r="W928" s="58"/>
      <c r="X928" s="105"/>
      <c r="Y928" s="105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</row>
    <row r="929" ht="14.25" spans="1:48">
      <c r="A929" s="20"/>
      <c r="B929" s="20"/>
      <c r="C929" s="58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8"/>
      <c r="R929" s="58"/>
      <c r="S929" s="58"/>
      <c r="T929" s="82"/>
      <c r="U929" s="82"/>
      <c r="V929" s="58"/>
      <c r="W929" s="58"/>
      <c r="X929" s="105"/>
      <c r="Y929" s="105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</row>
    <row r="930" ht="14.25" spans="1:48">
      <c r="A930" s="20"/>
      <c r="B930" s="20"/>
      <c r="C930" s="58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8"/>
      <c r="R930" s="58"/>
      <c r="S930" s="58"/>
      <c r="T930" s="82"/>
      <c r="U930" s="82"/>
      <c r="V930" s="58"/>
      <c r="W930" s="58"/>
      <c r="X930" s="105"/>
      <c r="Y930" s="105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</row>
    <row r="931" ht="14.25" spans="1:48">
      <c r="A931" s="20"/>
      <c r="B931" s="20"/>
      <c r="C931" s="58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8"/>
      <c r="R931" s="58"/>
      <c r="S931" s="58"/>
      <c r="T931" s="82"/>
      <c r="U931" s="82"/>
      <c r="V931" s="58"/>
      <c r="W931" s="58"/>
      <c r="X931" s="105"/>
      <c r="Y931" s="105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</row>
    <row r="932" ht="14.25" spans="1:48">
      <c r="A932" s="20"/>
      <c r="B932" s="20"/>
      <c r="C932" s="58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8"/>
      <c r="R932" s="58"/>
      <c r="S932" s="58"/>
      <c r="T932" s="82"/>
      <c r="U932" s="82"/>
      <c r="V932" s="58"/>
      <c r="W932" s="58"/>
      <c r="X932" s="105"/>
      <c r="Y932" s="105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</row>
    <row r="933" ht="14.25" spans="1:48">
      <c r="A933" s="20"/>
      <c r="B933" s="20"/>
      <c r="C933" s="58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8"/>
      <c r="R933" s="58"/>
      <c r="S933" s="58"/>
      <c r="T933" s="82"/>
      <c r="U933" s="82"/>
      <c r="V933" s="58"/>
      <c r="W933" s="58"/>
      <c r="X933" s="105"/>
      <c r="Y933" s="105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</row>
    <row r="934" ht="14.25" spans="1:48">
      <c r="A934" s="20"/>
      <c r="B934" s="20"/>
      <c r="C934" s="58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8"/>
      <c r="R934" s="58"/>
      <c r="S934" s="58"/>
      <c r="T934" s="82"/>
      <c r="U934" s="82"/>
      <c r="V934" s="58"/>
      <c r="W934" s="58"/>
      <c r="X934" s="105"/>
      <c r="Y934" s="105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</row>
    <row r="935" ht="14.25" spans="1:48">
      <c r="A935" s="20"/>
      <c r="B935" s="20"/>
      <c r="C935" s="58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8"/>
      <c r="R935" s="58"/>
      <c r="S935" s="58"/>
      <c r="T935" s="82"/>
      <c r="U935" s="82"/>
      <c r="V935" s="58"/>
      <c r="W935" s="58"/>
      <c r="X935" s="105"/>
      <c r="Y935" s="105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</row>
    <row r="936" ht="14.25" spans="1:48">
      <c r="A936" s="20"/>
      <c r="B936" s="20"/>
      <c r="C936" s="58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8"/>
      <c r="R936" s="58"/>
      <c r="S936" s="58"/>
      <c r="T936" s="82"/>
      <c r="U936" s="82"/>
      <c r="V936" s="58"/>
      <c r="W936" s="58"/>
      <c r="X936" s="105"/>
      <c r="Y936" s="105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</row>
    <row r="937" ht="14.25" spans="1:48">
      <c r="A937" s="20"/>
      <c r="B937" s="20"/>
      <c r="C937" s="58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8"/>
      <c r="R937" s="58"/>
      <c r="S937" s="58"/>
      <c r="T937" s="82"/>
      <c r="U937" s="82"/>
      <c r="V937" s="58"/>
      <c r="W937" s="58"/>
      <c r="X937" s="105"/>
      <c r="Y937" s="105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</row>
    <row r="938" ht="14.25" spans="1:48">
      <c r="A938" s="20"/>
      <c r="B938" s="20"/>
      <c r="C938" s="58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8"/>
      <c r="R938" s="58"/>
      <c r="S938" s="58"/>
      <c r="T938" s="82"/>
      <c r="U938" s="82"/>
      <c r="V938" s="58"/>
      <c r="W938" s="58"/>
      <c r="X938" s="105"/>
      <c r="Y938" s="105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</row>
    <row r="939" ht="14.25" spans="1:48">
      <c r="A939" s="20"/>
      <c r="B939" s="20"/>
      <c r="C939" s="58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8"/>
      <c r="R939" s="58"/>
      <c r="S939" s="58"/>
      <c r="T939" s="82"/>
      <c r="U939" s="82"/>
      <c r="V939" s="58"/>
      <c r="W939" s="58"/>
      <c r="X939" s="105"/>
      <c r="Y939" s="105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</row>
    <row r="940" ht="14.25" spans="1:48">
      <c r="A940" s="20"/>
      <c r="B940" s="20"/>
      <c r="C940" s="58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8"/>
      <c r="R940" s="58"/>
      <c r="S940" s="58"/>
      <c r="T940" s="82"/>
      <c r="U940" s="82"/>
      <c r="V940" s="58"/>
      <c r="W940" s="58"/>
      <c r="X940" s="105"/>
      <c r="Y940" s="105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</row>
    <row r="941" ht="14.25" spans="1:48">
      <c r="A941" s="20"/>
      <c r="B941" s="20"/>
      <c r="C941" s="58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8"/>
      <c r="R941" s="58"/>
      <c r="S941" s="58"/>
      <c r="T941" s="82"/>
      <c r="U941" s="82"/>
      <c r="V941" s="58"/>
      <c r="W941" s="58"/>
      <c r="X941" s="105"/>
      <c r="Y941" s="105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</row>
    <row r="942" ht="14.25" spans="1:48">
      <c r="A942" s="20"/>
      <c r="B942" s="20"/>
      <c r="C942" s="58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8"/>
      <c r="R942" s="58"/>
      <c r="S942" s="58"/>
      <c r="T942" s="82"/>
      <c r="U942" s="82"/>
      <c r="V942" s="58"/>
      <c r="W942" s="58"/>
      <c r="X942" s="105"/>
      <c r="Y942" s="105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</row>
    <row r="943" ht="14.25" spans="1:48">
      <c r="A943" s="20"/>
      <c r="B943" s="20"/>
      <c r="C943" s="58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8"/>
      <c r="R943" s="58"/>
      <c r="S943" s="58"/>
      <c r="T943" s="82"/>
      <c r="U943" s="82"/>
      <c r="V943" s="58"/>
      <c r="W943" s="58"/>
      <c r="X943" s="105"/>
      <c r="Y943" s="105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</row>
    <row r="944" ht="14.25" spans="1:48">
      <c r="A944" s="20"/>
      <c r="B944" s="20"/>
      <c r="C944" s="58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8"/>
      <c r="R944" s="58"/>
      <c r="S944" s="58"/>
      <c r="T944" s="82"/>
      <c r="U944" s="82"/>
      <c r="V944" s="58"/>
      <c r="W944" s="58"/>
      <c r="X944" s="105"/>
      <c r="Y944" s="105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</row>
    <row r="945" ht="14.25" spans="1:48">
      <c r="A945" s="20"/>
      <c r="B945" s="20"/>
      <c r="C945" s="58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8"/>
      <c r="R945" s="58"/>
      <c r="S945" s="58"/>
      <c r="T945" s="82"/>
      <c r="U945" s="82"/>
      <c r="V945" s="58"/>
      <c r="W945" s="58"/>
      <c r="X945" s="105"/>
      <c r="Y945" s="105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</row>
    <row r="946" ht="14.25" spans="1:48">
      <c r="A946" s="20"/>
      <c r="B946" s="20"/>
      <c r="C946" s="58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8"/>
      <c r="R946" s="58"/>
      <c r="S946" s="58"/>
      <c r="T946" s="82"/>
      <c r="U946" s="82"/>
      <c r="V946" s="58"/>
      <c r="W946" s="58"/>
      <c r="X946" s="105"/>
      <c r="Y946" s="105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</row>
    <row r="947" ht="14.25" spans="1:48">
      <c r="A947" s="20"/>
      <c r="B947" s="20"/>
      <c r="C947" s="58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8"/>
      <c r="R947" s="58"/>
      <c r="S947" s="58"/>
      <c r="T947" s="82"/>
      <c r="U947" s="82"/>
      <c r="V947" s="58"/>
      <c r="W947" s="58"/>
      <c r="X947" s="105"/>
      <c r="Y947" s="105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</row>
    <row r="948" ht="14.25" spans="1:48">
      <c r="A948" s="20"/>
      <c r="B948" s="20"/>
      <c r="C948" s="58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8"/>
      <c r="R948" s="58"/>
      <c r="S948" s="58"/>
      <c r="T948" s="82"/>
      <c r="U948" s="82"/>
      <c r="V948" s="58"/>
      <c r="W948" s="58"/>
      <c r="X948" s="105"/>
      <c r="Y948" s="105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</row>
    <row r="949" ht="14.25" spans="1:48">
      <c r="A949" s="20"/>
      <c r="B949" s="20"/>
      <c r="C949" s="58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8"/>
      <c r="R949" s="58"/>
      <c r="S949" s="58"/>
      <c r="T949" s="82"/>
      <c r="U949" s="82"/>
      <c r="V949" s="58"/>
      <c r="W949" s="58"/>
      <c r="X949" s="105"/>
      <c r="Y949" s="105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</row>
    <row r="950" ht="14.25" spans="1:48">
      <c r="A950" s="20"/>
      <c r="B950" s="20"/>
      <c r="C950" s="58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8"/>
      <c r="R950" s="58"/>
      <c r="S950" s="58"/>
      <c r="T950" s="82"/>
      <c r="U950" s="82"/>
      <c r="V950" s="58"/>
      <c r="W950" s="58"/>
      <c r="X950" s="105"/>
      <c r="Y950" s="105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</row>
    <row r="951" ht="14.25" spans="1:48">
      <c r="A951" s="20"/>
      <c r="B951" s="20"/>
      <c r="C951" s="58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8"/>
      <c r="R951" s="58"/>
      <c r="S951" s="58"/>
      <c r="T951" s="82"/>
      <c r="U951" s="82"/>
      <c r="V951" s="58"/>
      <c r="W951" s="58"/>
      <c r="X951" s="105"/>
      <c r="Y951" s="105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</row>
    <row r="952" ht="14.25" spans="1:48">
      <c r="A952" s="20"/>
      <c r="B952" s="20"/>
      <c r="C952" s="58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8"/>
      <c r="R952" s="58"/>
      <c r="S952" s="58"/>
      <c r="T952" s="82"/>
      <c r="U952" s="82"/>
      <c r="V952" s="58"/>
      <c r="W952" s="58"/>
      <c r="X952" s="105"/>
      <c r="Y952" s="105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</row>
    <row r="953" ht="14.25" spans="1:48">
      <c r="A953" s="20"/>
      <c r="B953" s="20"/>
      <c r="C953" s="58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8"/>
      <c r="R953" s="58"/>
      <c r="S953" s="58"/>
      <c r="T953" s="82"/>
      <c r="U953" s="82"/>
      <c r="V953" s="58"/>
      <c r="W953" s="58"/>
      <c r="X953" s="105"/>
      <c r="Y953" s="105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</row>
    <row r="954" ht="14.25" spans="1:48">
      <c r="A954" s="20"/>
      <c r="B954" s="20"/>
      <c r="C954" s="58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8"/>
      <c r="R954" s="58"/>
      <c r="S954" s="58"/>
      <c r="T954" s="82"/>
      <c r="U954" s="82"/>
      <c r="V954" s="58"/>
      <c r="W954" s="58"/>
      <c r="X954" s="105"/>
      <c r="Y954" s="105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</row>
    <row r="955" ht="14.25" spans="1:48">
      <c r="A955" s="20"/>
      <c r="B955" s="20"/>
      <c r="C955" s="58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8"/>
      <c r="R955" s="58"/>
      <c r="S955" s="58"/>
      <c r="T955" s="82"/>
      <c r="U955" s="82"/>
      <c r="V955" s="58"/>
      <c r="W955" s="58"/>
      <c r="X955" s="105"/>
      <c r="Y955" s="105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</row>
    <row r="956" ht="14.25" spans="1:48">
      <c r="A956" s="20"/>
      <c r="B956" s="20"/>
      <c r="C956" s="58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8"/>
      <c r="R956" s="58"/>
      <c r="S956" s="58"/>
      <c r="T956" s="82"/>
      <c r="U956" s="82"/>
      <c r="V956" s="58"/>
      <c r="W956" s="58"/>
      <c r="X956" s="105"/>
      <c r="Y956" s="105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</row>
    <row r="957" ht="14.25" spans="1:48">
      <c r="A957" s="20"/>
      <c r="B957" s="20"/>
      <c r="C957" s="58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8"/>
      <c r="R957" s="58"/>
      <c r="S957" s="58"/>
      <c r="T957" s="82"/>
      <c r="U957" s="82"/>
      <c r="V957" s="58"/>
      <c r="W957" s="58"/>
      <c r="X957" s="105"/>
      <c r="Y957" s="105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</row>
    <row r="958" ht="14.25" spans="1:48">
      <c r="A958" s="20"/>
      <c r="B958" s="20"/>
      <c r="C958" s="58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8"/>
      <c r="R958" s="58"/>
      <c r="S958" s="58"/>
      <c r="T958" s="82"/>
      <c r="U958" s="82"/>
      <c r="V958" s="58"/>
      <c r="W958" s="58"/>
      <c r="X958" s="105"/>
      <c r="Y958" s="105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</row>
    <row r="959" ht="14.25" spans="1:48">
      <c r="A959" s="20"/>
      <c r="B959" s="20"/>
      <c r="C959" s="58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8"/>
      <c r="R959" s="58"/>
      <c r="S959" s="58"/>
      <c r="T959" s="82"/>
      <c r="U959" s="82"/>
      <c r="V959" s="58"/>
      <c r="W959" s="58"/>
      <c r="X959" s="105"/>
      <c r="Y959" s="105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</row>
    <row r="960" ht="14.25" spans="1:48">
      <c r="A960" s="20"/>
      <c r="B960" s="20"/>
      <c r="C960" s="58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8"/>
      <c r="R960" s="58"/>
      <c r="S960" s="58"/>
      <c r="T960" s="82"/>
      <c r="U960" s="82"/>
      <c r="V960" s="58"/>
      <c r="W960" s="58"/>
      <c r="X960" s="105"/>
      <c r="Y960" s="105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</row>
    <row r="961" ht="14.25" spans="1:48">
      <c r="A961" s="20"/>
      <c r="B961" s="20"/>
      <c r="C961" s="58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8"/>
      <c r="R961" s="58"/>
      <c r="S961" s="58"/>
      <c r="T961" s="82"/>
      <c r="U961" s="82"/>
      <c r="V961" s="58"/>
      <c r="W961" s="58"/>
      <c r="X961" s="105"/>
      <c r="Y961" s="105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</row>
    <row r="962" ht="14.25" spans="1:48">
      <c r="A962" s="20"/>
      <c r="B962" s="20"/>
      <c r="C962" s="58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8"/>
      <c r="R962" s="58"/>
      <c r="S962" s="58"/>
      <c r="T962" s="82"/>
      <c r="U962" s="82"/>
      <c r="V962" s="58"/>
      <c r="W962" s="58"/>
      <c r="X962" s="105"/>
      <c r="Y962" s="105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</row>
    <row r="963" ht="14.25" spans="1:48">
      <c r="A963" s="20"/>
      <c r="B963" s="20"/>
      <c r="C963" s="58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8"/>
      <c r="R963" s="58"/>
      <c r="S963" s="58"/>
      <c r="T963" s="82"/>
      <c r="U963" s="82"/>
      <c r="V963" s="58"/>
      <c r="W963" s="58"/>
      <c r="X963" s="105"/>
      <c r="Y963" s="105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</row>
    <row r="964" ht="14.25" spans="1:48">
      <c r="A964" s="20"/>
      <c r="B964" s="20"/>
      <c r="C964" s="58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8"/>
      <c r="R964" s="58"/>
      <c r="S964" s="58"/>
      <c r="T964" s="82"/>
      <c r="U964" s="82"/>
      <c r="V964" s="58"/>
      <c r="W964" s="58"/>
      <c r="X964" s="105"/>
      <c r="Y964" s="105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</row>
    <row r="965" ht="14.25" spans="1:48">
      <c r="A965" s="20"/>
      <c r="B965" s="20"/>
      <c r="C965" s="58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8"/>
      <c r="R965" s="58"/>
      <c r="S965" s="58"/>
      <c r="T965" s="82"/>
      <c r="U965" s="82"/>
      <c r="V965" s="58"/>
      <c r="W965" s="58"/>
      <c r="X965" s="105"/>
      <c r="Y965" s="105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</row>
    <row r="966" ht="14.25" spans="1:48">
      <c r="A966" s="20"/>
      <c r="B966" s="20"/>
      <c r="C966" s="58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8"/>
      <c r="R966" s="58"/>
      <c r="S966" s="58"/>
      <c r="T966" s="82"/>
      <c r="U966" s="82"/>
      <c r="V966" s="58"/>
      <c r="W966" s="58"/>
      <c r="X966" s="105"/>
      <c r="Y966" s="105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</row>
    <row r="967" ht="14.25" spans="1:48">
      <c r="A967" s="20"/>
      <c r="B967" s="20"/>
      <c r="C967" s="58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8"/>
      <c r="R967" s="58"/>
      <c r="S967" s="58"/>
      <c r="T967" s="82"/>
      <c r="U967" s="82"/>
      <c r="V967" s="58"/>
      <c r="W967" s="58"/>
      <c r="X967" s="105"/>
      <c r="Y967" s="105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</row>
    <row r="968" ht="14.25" spans="1:48">
      <c r="A968" s="20"/>
      <c r="B968" s="20"/>
      <c r="C968" s="58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8"/>
      <c r="R968" s="58"/>
      <c r="S968" s="58"/>
      <c r="T968" s="82"/>
      <c r="U968" s="82"/>
      <c r="V968" s="58"/>
      <c r="W968" s="58"/>
      <c r="X968" s="105"/>
      <c r="Y968" s="105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</row>
    <row r="969" ht="14.25" spans="1:48">
      <c r="A969" s="20"/>
      <c r="B969" s="20"/>
      <c r="C969" s="58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8"/>
      <c r="R969" s="58"/>
      <c r="S969" s="58"/>
      <c r="T969" s="82"/>
      <c r="U969" s="82"/>
      <c r="V969" s="58"/>
      <c r="W969" s="58"/>
      <c r="X969" s="105"/>
      <c r="Y969" s="105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</row>
    <row r="970" ht="14.25" spans="1:48">
      <c r="A970" s="20"/>
      <c r="B970" s="20"/>
      <c r="C970" s="58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8"/>
      <c r="R970" s="58"/>
      <c r="S970" s="58"/>
      <c r="T970" s="82"/>
      <c r="U970" s="82"/>
      <c r="V970" s="58"/>
      <c r="W970" s="58"/>
      <c r="X970" s="105"/>
      <c r="Y970" s="105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</row>
    <row r="971" ht="14.25" spans="1:48">
      <c r="A971" s="20"/>
      <c r="B971" s="20"/>
      <c r="C971" s="58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8"/>
      <c r="R971" s="58"/>
      <c r="S971" s="58"/>
      <c r="T971" s="82"/>
      <c r="U971" s="82"/>
      <c r="V971" s="58"/>
      <c r="W971" s="58"/>
      <c r="X971" s="105"/>
      <c r="Y971" s="105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</row>
  </sheetData>
  <conditionalFormatting sqref="AB1">
    <cfRule type="containsText" dxfId="29" priority="1" operator="between" text="Entregue">
      <formula>NOT(ISERROR(SEARCH("Entregue",AB1)))</formula>
    </cfRule>
  </conditionalFormatting>
  <dataValidations count="7">
    <dataValidation type="custom" allowBlank="1" sqref="X2:X26">
      <formula1>AND(ISNUMBER(X2),(NOT(OR(NOT(ISERROR(DATEVALUE(X2))),AND(ISNUMBER(X2),LEFT(CELL("format",X2))="D")))))</formula1>
    </dataValidation>
    <dataValidation allowBlank="1" sqref="T2:T26"/>
    <dataValidation type="list" allowBlank="1" sqref="D2:D26">
      <formula1>"ALENQUER,SANTÁREM,ÓBIDOS,ORIXIMINÁ,MONTE ALEGRE,URUARÁ"</formula1>
    </dataValidation>
    <dataValidation type="list" allowBlank="1" sqref="Q2:Q26">
      <formula1>"MONOFÁSICO,BIFÁSICA"</formula1>
    </dataValidation>
    <dataValidation type="list" allowBlank="1" sqref="K2:K26">
      <formula1>"ELIELSON,VITOR,Antonia E Júnior,MARIELE,MARINARA,ALEX ENNOS,CATRINE"</formula1>
    </dataValidation>
    <dataValidation type="custom" allowBlank="1" sqref="V2:V26">
      <formula1>OR(NOT(ISERROR(DATEVALUE(V2))),AND(ISNUMBER(V2),LEFT(CELL("format",V2))="D"))</formula1>
    </dataValidation>
    <dataValidation type="list" allowBlank="1" sqref="R2:R26">
      <formula1>"METÁLICO, SOLO ,CERAMICO ,FIBROCIMENTO (FERRO),FIBROCIMENTO (MADEIRA) "</formula1>
    </dataValidation>
  </dataValidations>
  <hyperlinks>
    <hyperlink ref="AA4" r:id="rId4" display="https://drive.google.com/file/d/1_Hz0tK9rTDyzcL15ZvFik6FwTCH8feNr/view?usp=drive_link"/>
    <hyperlink ref="AA5" r:id="rId5" display="https://drive.google.com/drive/folders/1wtcGx2tgFJuoNs8nCxQh7eyacNO4Ilxc?usp=drive_link"/>
    <hyperlink ref="AA7" r:id="rId6" display="https://drive.google.com/file/d/1ESTJpyzATcOODAM_LeYJg70BR9_eM-Fa/view?usp=drive_link"/>
    <hyperlink ref="AA8" r:id="rId7" display="https://drive.google.com/file/d/1W-Fr05QxpYqR4mYftcF0Q8z9UltDaSuW/view?usp=drive_link"/>
    <hyperlink ref="AA9" r:id="rId8" display="https://drive.google.com/file/d/1pOLGINJ9JXY_7i0J00nUM6A7Fb1vBGLW/view?usp=drive_link"/>
    <hyperlink ref="AA10" r:id="rId9" display="https://drive.google.com/file/d/1jGn_Q0crHuL6m7qqJFqkMGeC-tqR5OYy/view?usp=drive_link"/>
    <hyperlink ref="AA11" r:id="rId10" display="https://drive.google.com/file/d/1rLo4X0fUMTSBURndlDG_5wDwIvrNQybk/view?usp=drive_link"/>
    <hyperlink ref="AA12" r:id="rId11" display="https://drive.google.com/file/d/1gRLjA1e6EhhNy8eX9GkgUHBdX3lecvxZ/view?usp=drive_link"/>
    <hyperlink ref="AA13" r:id="rId12" display="https://drive.google.com/file/d/1qac6yDdZechN1rzRDdlevKnXONTSIAtS/view?usp=drive_link"/>
    <hyperlink ref="AA14" r:id="rId13" display="https://drive.google.com/file/d/1ds70Y2-dLX3IIZAlR7N_AawteZXmVIbv/view?usp=drive_link"/>
    <hyperlink ref="AA18" r:id="rId14" display="https://drive.google.com/file/d/1_T38ldD93eJVn5ZnjAlOURlCKm5fSDLT/view?usp=drive_link"/>
  </hyperlinks>
  <pageMargins left="0.75" right="0.75" top="1" bottom="1" header="0.5" footer="0.5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4"/>
  <sheetViews>
    <sheetView workbookViewId="0">
      <selection activeCell="A1" sqref="A1:B1"/>
    </sheetView>
  </sheetViews>
  <sheetFormatPr defaultColWidth="11.2205128205128" defaultRowHeight="15.75" customHeight="1" outlineLevelCol="1"/>
  <cols>
    <col min="1" max="1" width="26.2205128205128" customWidth="1"/>
    <col min="2" max="2" width="14" customWidth="1"/>
  </cols>
  <sheetData>
    <row r="1" customHeight="1" spans="1:1">
      <c r="A1" s="23" t="s">
        <v>181</v>
      </c>
    </row>
    <row r="2" customHeight="1" spans="1:2">
      <c r="A2" s="16" t="s">
        <v>182</v>
      </c>
      <c r="B2" s="16" t="s">
        <v>183</v>
      </c>
    </row>
    <row r="3" customHeight="1" spans="1:2">
      <c r="A3" s="16" t="s">
        <v>184</v>
      </c>
      <c r="B3" s="16" t="s">
        <v>183</v>
      </c>
    </row>
    <row r="4" customHeight="1" spans="1:2">
      <c r="A4" s="16" t="s">
        <v>67</v>
      </c>
      <c r="B4" s="16" t="s">
        <v>183</v>
      </c>
    </row>
    <row r="5" customHeight="1" spans="1:2">
      <c r="A5" s="16" t="s">
        <v>185</v>
      </c>
      <c r="B5" s="16" t="s">
        <v>183</v>
      </c>
    </row>
    <row r="6" customHeight="1" spans="1:2">
      <c r="A6" s="16" t="s">
        <v>186</v>
      </c>
      <c r="B6" s="16" t="s">
        <v>187</v>
      </c>
    </row>
    <row r="7" customHeight="1" spans="1:2">
      <c r="A7" s="16" t="s">
        <v>188</v>
      </c>
      <c r="B7" s="16" t="s">
        <v>189</v>
      </c>
    </row>
    <row r="8" customHeight="1" spans="1:2">
      <c r="A8" s="16" t="s">
        <v>190</v>
      </c>
      <c r="B8" s="16" t="s">
        <v>10</v>
      </c>
    </row>
    <row r="9" customHeight="1" spans="1:2">
      <c r="A9" s="16" t="s">
        <v>191</v>
      </c>
      <c r="B9" s="16" t="s">
        <v>10</v>
      </c>
    </row>
    <row r="10" customHeight="1" spans="1:2">
      <c r="A10" s="16" t="s">
        <v>192</v>
      </c>
      <c r="B10" s="16" t="s">
        <v>10</v>
      </c>
    </row>
    <row r="11" customHeight="1" spans="1:2">
      <c r="A11" s="16" t="s">
        <v>179</v>
      </c>
      <c r="B11" s="16" t="s">
        <v>10</v>
      </c>
    </row>
    <row r="12" customHeight="1" spans="1:2">
      <c r="A12" s="16" t="s">
        <v>193</v>
      </c>
      <c r="B12" s="16" t="s">
        <v>10</v>
      </c>
    </row>
    <row r="13" customHeight="1" spans="1:2">
      <c r="A13" s="16" t="s">
        <v>194</v>
      </c>
      <c r="B13" s="16" t="s">
        <v>10</v>
      </c>
    </row>
    <row r="14" customHeight="1" spans="1:2">
      <c r="A14" s="16" t="s">
        <v>195</v>
      </c>
      <c r="B14" s="16" t="s">
        <v>10</v>
      </c>
    </row>
  </sheetData>
  <mergeCells count="1">
    <mergeCell ref="A1:B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3:H18"/>
  <sheetViews>
    <sheetView workbookViewId="0">
      <selection activeCell="A1" sqref="A1"/>
    </sheetView>
  </sheetViews>
  <sheetFormatPr defaultColWidth="11.2205128205128" defaultRowHeight="15.75" customHeight="1" outlineLevelCol="7"/>
  <cols>
    <col min="2" max="2" width="27.8923076923077" customWidth="1"/>
    <col min="4" max="4" width="14.8923076923077" customWidth="1"/>
    <col min="7" max="7" width="14.8923076923077" customWidth="1"/>
  </cols>
  <sheetData>
    <row r="3" customHeight="1" spans="1:2">
      <c r="A3" s="16">
        <v>1</v>
      </c>
      <c r="B3" s="16" t="s">
        <v>196</v>
      </c>
    </row>
    <row r="4" customHeight="1" spans="1:2">
      <c r="A4" s="16">
        <v>1</v>
      </c>
      <c r="B4" s="16" t="s">
        <v>197</v>
      </c>
    </row>
    <row r="5" customHeight="1" spans="1:2">
      <c r="A5" s="16">
        <v>1</v>
      </c>
      <c r="B5" s="16" t="s">
        <v>198</v>
      </c>
    </row>
    <row r="6" customHeight="1" spans="1:2">
      <c r="A6" s="16">
        <v>1</v>
      </c>
      <c r="B6" s="16" t="s">
        <v>199</v>
      </c>
    </row>
    <row r="7" customHeight="1" spans="1:2">
      <c r="A7" s="16">
        <v>1</v>
      </c>
      <c r="B7" s="16" t="s">
        <v>200</v>
      </c>
    </row>
    <row r="8" customHeight="1" spans="2:2">
      <c r="B8" s="16" t="s">
        <v>201</v>
      </c>
    </row>
    <row r="10" customHeight="1" spans="2:2">
      <c r="B10" s="16" t="s">
        <v>202</v>
      </c>
    </row>
    <row r="11" customHeight="1" spans="4:8">
      <c r="D11" s="16" t="s">
        <v>203</v>
      </c>
      <c r="E11" s="21">
        <v>1500</v>
      </c>
      <c r="G11" s="16" t="s">
        <v>203</v>
      </c>
      <c r="H11" s="21">
        <v>2800</v>
      </c>
    </row>
    <row r="12" customHeight="1" spans="1:8">
      <c r="A12" s="16">
        <v>1</v>
      </c>
      <c r="B12" s="16" t="s">
        <v>204</v>
      </c>
      <c r="D12" s="16" t="s">
        <v>205</v>
      </c>
      <c r="E12" s="22">
        <f>E11/12</f>
        <v>125</v>
      </c>
      <c r="G12" s="16" t="s">
        <v>205</v>
      </c>
      <c r="H12" s="22">
        <f>H11/12</f>
        <v>233.333333333333</v>
      </c>
    </row>
    <row r="13" customHeight="1" spans="4:8">
      <c r="D13" s="16" t="s">
        <v>206</v>
      </c>
      <c r="E13" s="22">
        <f>E12*2</f>
        <v>250</v>
      </c>
      <c r="H13" s="22">
        <f>H12*1</f>
        <v>233.333333333333</v>
      </c>
    </row>
    <row r="14" customHeight="1" spans="5:8">
      <c r="E14" s="22">
        <f>E11+E13</f>
        <v>1750</v>
      </c>
      <c r="H14" s="22">
        <f>H11+H13</f>
        <v>3033.33333333333</v>
      </c>
    </row>
    <row r="15" customHeight="1" spans="2:5">
      <c r="B15" s="16">
        <v>2800</v>
      </c>
      <c r="E15" s="16">
        <v>2000</v>
      </c>
    </row>
    <row r="18" customHeight="1" spans="2:2">
      <c r="B18" s="20">
        <f>585*52</f>
        <v>30420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B4:D40"/>
  <sheetViews>
    <sheetView workbookViewId="0">
      <selection activeCell="A1" sqref="A1"/>
    </sheetView>
  </sheetViews>
  <sheetFormatPr defaultColWidth="11.2205128205128" defaultRowHeight="15.75" customHeight="1" outlineLevelCol="3"/>
  <cols>
    <col min="2" max="2" width="41.5589743589744" customWidth="1"/>
    <col min="4" max="4" width="38.7794871794872" customWidth="1"/>
  </cols>
  <sheetData>
    <row r="4" customHeight="1" spans="2:4">
      <c r="B4" s="16" t="s">
        <v>207</v>
      </c>
      <c r="D4" s="16" t="s">
        <v>208</v>
      </c>
    </row>
    <row r="5" customHeight="1" spans="2:4">
      <c r="B5" s="16" t="s">
        <v>209</v>
      </c>
      <c r="D5" s="17" t="s">
        <v>210</v>
      </c>
    </row>
    <row r="6" customHeight="1" spans="2:4">
      <c r="B6" s="16" t="s">
        <v>211</v>
      </c>
      <c r="D6" s="16" t="s">
        <v>212</v>
      </c>
    </row>
    <row r="7" customHeight="1" spans="2:4">
      <c r="B7" s="18" t="s">
        <v>66</v>
      </c>
      <c r="D7" s="18" t="s">
        <v>213</v>
      </c>
    </row>
    <row r="8" customHeight="1" spans="4:4">
      <c r="D8" s="19"/>
    </row>
    <row r="10" customHeight="1" spans="2:4">
      <c r="B10" s="16" t="s">
        <v>214</v>
      </c>
      <c r="D10" s="16" t="s">
        <v>215</v>
      </c>
    </row>
    <row r="11" customHeight="1" spans="2:4">
      <c r="B11" s="16" t="s">
        <v>216</v>
      </c>
      <c r="D11" s="17" t="s">
        <v>217</v>
      </c>
    </row>
    <row r="12" customHeight="1" spans="2:4">
      <c r="B12" s="16" t="s">
        <v>218</v>
      </c>
      <c r="D12" s="16" t="s">
        <v>219</v>
      </c>
    </row>
    <row r="13" customHeight="1" spans="2:4">
      <c r="B13" s="16" t="s">
        <v>220</v>
      </c>
      <c r="D13" s="16" t="s">
        <v>221</v>
      </c>
    </row>
    <row r="14" customHeight="1" spans="2:4">
      <c r="B14" s="18" t="s">
        <v>75</v>
      </c>
      <c r="D14" s="18" t="s">
        <v>132</v>
      </c>
    </row>
    <row r="16" customHeight="1" spans="4:4">
      <c r="D16" s="16" t="s">
        <v>222</v>
      </c>
    </row>
    <row r="17" customHeight="1" spans="2:4">
      <c r="B17" s="16" t="s">
        <v>223</v>
      </c>
      <c r="D17" s="16" t="s">
        <v>224</v>
      </c>
    </row>
    <row r="18" customHeight="1" spans="2:4">
      <c r="B18" s="16" t="s">
        <v>225</v>
      </c>
      <c r="D18" s="16" t="s">
        <v>226</v>
      </c>
    </row>
    <row r="19" customHeight="1" spans="2:4">
      <c r="B19" s="16" t="s">
        <v>227</v>
      </c>
      <c r="D19" s="16" t="s">
        <v>228</v>
      </c>
    </row>
    <row r="20" customHeight="1" spans="2:4">
      <c r="B20" s="18" t="s">
        <v>97</v>
      </c>
      <c r="D20" s="18" t="s">
        <v>149</v>
      </c>
    </row>
    <row r="23" customHeight="1" spans="2:4">
      <c r="B23" s="16" t="s">
        <v>229</v>
      </c>
      <c r="D23" s="16" t="s">
        <v>230</v>
      </c>
    </row>
    <row r="24" customHeight="1" spans="2:2">
      <c r="B24" s="16" t="s">
        <v>231</v>
      </c>
    </row>
    <row r="25" customHeight="1" spans="2:2">
      <c r="B25" s="16" t="s">
        <v>232</v>
      </c>
    </row>
    <row r="26" customHeight="1" spans="2:2">
      <c r="B26" s="16" t="s">
        <v>233</v>
      </c>
    </row>
    <row r="27" customHeight="1" spans="2:2">
      <c r="B27" s="18" t="s">
        <v>113</v>
      </c>
    </row>
    <row r="30" customHeight="1" spans="2:2">
      <c r="B30" s="16" t="s">
        <v>234</v>
      </c>
    </row>
    <row r="31" customHeight="1" spans="2:2">
      <c r="B31" s="16" t="s">
        <v>235</v>
      </c>
    </row>
    <row r="32" customHeight="1" spans="2:2">
      <c r="B32" s="16" t="s">
        <v>227</v>
      </c>
    </row>
    <row r="33" customHeight="1" spans="2:2">
      <c r="B33" s="18" t="s">
        <v>124</v>
      </c>
    </row>
    <row r="36" customHeight="1" spans="2:2">
      <c r="B36" s="16" t="s">
        <v>236</v>
      </c>
    </row>
    <row r="37" customHeight="1" spans="2:2">
      <c r="B37" s="16" t="s">
        <v>237</v>
      </c>
    </row>
    <row r="38" customHeight="1" spans="2:2">
      <c r="B38" s="16" t="s">
        <v>238</v>
      </c>
    </row>
    <row r="39" customHeight="1" spans="2:2">
      <c r="B39" s="16" t="s">
        <v>31</v>
      </c>
    </row>
    <row r="40" customHeight="1" spans="2:2">
      <c r="B40" s="18" t="s">
        <v>156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982"/>
  <sheetViews>
    <sheetView workbookViewId="0">
      <selection activeCell="A1" sqref="A1"/>
    </sheetView>
  </sheetViews>
  <sheetFormatPr defaultColWidth="11.2205128205128" defaultRowHeight="15.75" customHeight="1"/>
  <cols>
    <col min="1" max="1" width="28" customWidth="1"/>
    <col min="2" max="2" width="14.5589743589744" customWidth="1"/>
    <col min="3" max="3" width="9.44102564102564" customWidth="1"/>
    <col min="4" max="4" width="8.67179487179487" customWidth="1"/>
    <col min="5" max="5" width="10.3282051282051" customWidth="1"/>
  </cols>
  <sheetData>
    <row r="1" ht="14.25" spans="1:26">
      <c r="A1" s="1" t="s">
        <v>1</v>
      </c>
      <c r="B1" s="2" t="s">
        <v>6</v>
      </c>
      <c r="C1" s="3" t="s">
        <v>239</v>
      </c>
      <c r="D1" s="3" t="s">
        <v>240</v>
      </c>
      <c r="E1" s="3" t="s">
        <v>241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Height="1" spans="1:26">
      <c r="A2" s="4" t="s">
        <v>40</v>
      </c>
      <c r="B2" s="5"/>
      <c r="C2" s="5"/>
      <c r="D2" s="5"/>
      <c r="E2" s="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Height="1" spans="1:26">
      <c r="A3" s="6" t="s">
        <v>29</v>
      </c>
      <c r="B3" s="7" t="s">
        <v>32</v>
      </c>
      <c r="C3" s="8"/>
      <c r="D3" s="8"/>
      <c r="E3" s="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Height="1" spans="1:26">
      <c r="A4" s="9" t="s">
        <v>56</v>
      </c>
      <c r="B4" s="7" t="s">
        <v>58</v>
      </c>
      <c r="C4" s="10"/>
      <c r="D4" s="10"/>
      <c r="E4" s="10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Height="1" spans="1:26">
      <c r="A5" s="11" t="s">
        <v>46</v>
      </c>
      <c r="B5" s="7" t="s">
        <v>49</v>
      </c>
      <c r="C5" s="10"/>
      <c r="D5" s="10"/>
      <c r="E5" s="10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Height="1" spans="1:26">
      <c r="A6" s="11" t="s">
        <v>79</v>
      </c>
      <c r="B6" s="7" t="s">
        <v>81</v>
      </c>
      <c r="C6" s="10"/>
      <c r="D6" s="10"/>
      <c r="E6" s="10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Height="1" spans="1:26">
      <c r="A7" s="12" t="s">
        <v>86</v>
      </c>
      <c r="B7" s="7" t="s">
        <v>88</v>
      </c>
      <c r="C7" s="10"/>
      <c r="D7" s="10"/>
      <c r="E7" s="10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Height="1" spans="1:26">
      <c r="A8" s="12" t="s">
        <v>104</v>
      </c>
      <c r="B8" s="7" t="s">
        <v>106</v>
      </c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Height="1" spans="1:26">
      <c r="A9" s="12" t="s">
        <v>122</v>
      </c>
      <c r="B9" s="7" t="s">
        <v>124</v>
      </c>
      <c r="C9" s="10"/>
      <c r="D9" s="10"/>
      <c r="E9" s="10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Height="1" spans="1:26">
      <c r="A10" s="12" t="s">
        <v>117</v>
      </c>
      <c r="B10" s="7" t="s">
        <v>119</v>
      </c>
      <c r="C10" s="10"/>
      <c r="D10" s="10"/>
      <c r="E10" s="10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Height="1" spans="1:26">
      <c r="A11" s="12" t="s">
        <v>142</v>
      </c>
      <c r="B11" s="7" t="s">
        <v>132</v>
      </c>
      <c r="C11" s="10"/>
      <c r="D11" s="10"/>
      <c r="E11" s="10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Height="1" spans="1:26">
      <c r="A12" s="12" t="s">
        <v>111</v>
      </c>
      <c r="B12" s="7" t="s">
        <v>113</v>
      </c>
      <c r="C12" s="10"/>
      <c r="D12" s="10"/>
      <c r="E12" s="10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Height="1" spans="1:26">
      <c r="A13" s="4" t="s">
        <v>137</v>
      </c>
      <c r="B13" s="7" t="s">
        <v>213</v>
      </c>
      <c r="C13" s="10"/>
      <c r="D13" s="10"/>
      <c r="E13" s="10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Height="1" spans="1:26">
      <c r="A14" s="12" t="s">
        <v>130</v>
      </c>
      <c r="B14" s="7" t="s">
        <v>132</v>
      </c>
      <c r="C14" s="10"/>
      <c r="D14" s="10"/>
      <c r="E14" s="10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Height="1" spans="1:26">
      <c r="A15" s="12" t="s">
        <v>147</v>
      </c>
      <c r="B15" s="7" t="s">
        <v>149</v>
      </c>
      <c r="C15" s="10"/>
      <c r="D15" s="10"/>
      <c r="E15" s="1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Height="1" spans="1:26">
      <c r="A16" s="11" t="s">
        <v>73</v>
      </c>
      <c r="B16" s="7" t="s">
        <v>75</v>
      </c>
      <c r="C16" s="10"/>
      <c r="D16" s="10"/>
      <c r="E16" s="1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Height="1" spans="1:26">
      <c r="A17" s="12" t="s">
        <v>64</v>
      </c>
      <c r="B17" s="7" t="s">
        <v>66</v>
      </c>
      <c r="C17" s="10"/>
      <c r="D17" s="10"/>
      <c r="E17" s="1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Height="1" spans="1:26">
      <c r="A18" s="13" t="s">
        <v>154</v>
      </c>
      <c r="B18" s="7" t="s">
        <v>156</v>
      </c>
      <c r="C18" s="10"/>
      <c r="D18" s="10"/>
      <c r="E18" s="1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Height="1" spans="1:26">
      <c r="A19" s="12" t="s">
        <v>95</v>
      </c>
      <c r="B19" s="7" t="s">
        <v>97</v>
      </c>
      <c r="C19" s="10"/>
      <c r="D19" s="10"/>
      <c r="E19" s="1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Height="1" spans="1:26">
      <c r="A20" s="11" t="s">
        <v>161</v>
      </c>
      <c r="B20" s="7" t="s">
        <v>163</v>
      </c>
      <c r="C20" s="10"/>
      <c r="D20" s="10"/>
      <c r="E20" s="1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Height="1" spans="1:26">
      <c r="A21" s="11" t="s">
        <v>170</v>
      </c>
      <c r="B21" s="7" t="s">
        <v>173</v>
      </c>
      <c r="C21" s="10"/>
      <c r="D21" s="10"/>
      <c r="E21" s="1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Height="1" spans="1:26">
      <c r="A22" s="11" t="s">
        <v>176</v>
      </c>
      <c r="B22" s="7" t="s">
        <v>178</v>
      </c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Height="1" spans="1:26">
      <c r="A23" s="11" t="s">
        <v>180</v>
      </c>
      <c r="B23" s="7" t="s">
        <v>242</v>
      </c>
      <c r="C23" s="10"/>
      <c r="D23" s="10"/>
      <c r="E23" s="1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Height="1" spans="1:26">
      <c r="A24" s="11"/>
      <c r="B24" s="7"/>
      <c r="C24" s="10"/>
      <c r="D24" s="10"/>
      <c r="E24" s="1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Height="1" spans="1:26">
      <c r="A25" s="11"/>
      <c r="B25" s="7"/>
      <c r="C25" s="10"/>
      <c r="D25" s="10"/>
      <c r="E25" s="1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Height="1" spans="1:26">
      <c r="A26" s="11"/>
      <c r="B26" s="7"/>
      <c r="C26" s="10"/>
      <c r="D26" s="10"/>
      <c r="E26" s="1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Height="1" spans="1:26">
      <c r="A27" s="11"/>
      <c r="B27" s="7"/>
      <c r="C27" s="10"/>
      <c r="D27" s="10"/>
      <c r="E27" s="1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Height="1" spans="1:26">
      <c r="A28" s="11"/>
      <c r="B28" s="7"/>
      <c r="C28" s="10"/>
      <c r="D28" s="10"/>
      <c r="E28" s="1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Height="1" spans="1:26">
      <c r="A29" s="11"/>
      <c r="B29" s="7"/>
      <c r="C29" s="10"/>
      <c r="D29" s="10"/>
      <c r="E29" s="1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Height="1" spans="1:26">
      <c r="A30" s="11"/>
      <c r="B30" s="7"/>
      <c r="C30" s="10"/>
      <c r="D30" s="10"/>
      <c r="E30" s="1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Height="1" spans="1:26">
      <c r="A31" s="11"/>
      <c r="B31" s="7"/>
      <c r="C31" s="10"/>
      <c r="D31" s="10"/>
      <c r="E31" s="1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Height="1" spans="1:26">
      <c r="A32" s="11"/>
      <c r="B32" s="7"/>
      <c r="C32" s="10"/>
      <c r="D32" s="10"/>
      <c r="E32" s="1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Height="1" spans="1:26">
      <c r="A33" s="11"/>
      <c r="B33" s="7"/>
      <c r="C33" s="10"/>
      <c r="D33" s="10"/>
      <c r="E33" s="1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Height="1" spans="1:26">
      <c r="A34" s="11"/>
      <c r="B34" s="7"/>
      <c r="C34" s="10"/>
      <c r="D34" s="10"/>
      <c r="E34" s="1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Height="1" spans="1:26">
      <c r="A35" s="11"/>
      <c r="B35" s="7"/>
      <c r="C35" s="10"/>
      <c r="D35" s="10"/>
      <c r="E35" s="1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Height="1" spans="1:26">
      <c r="A36" s="11"/>
      <c r="B36" s="7"/>
      <c r="C36" s="10"/>
      <c r="D36" s="10"/>
      <c r="E36" s="1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Height="1" spans="1:26">
      <c r="A37" s="11"/>
      <c r="B37" s="7"/>
      <c r="C37" s="10"/>
      <c r="D37" s="10"/>
      <c r="E37" s="1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Height="1" spans="1:26">
      <c r="A38" s="11"/>
      <c r="B38" s="7"/>
      <c r="C38" s="10"/>
      <c r="D38" s="10"/>
      <c r="E38" s="1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Height="1" spans="1:26">
      <c r="A39" s="11"/>
      <c r="B39" s="7"/>
      <c r="C39" s="10"/>
      <c r="D39" s="10"/>
      <c r="E39" s="1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Height="1" spans="1:26">
      <c r="A40" s="11"/>
      <c r="B40" s="7"/>
      <c r="C40" s="10"/>
      <c r="D40" s="10"/>
      <c r="E40" s="1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Height="1" spans="1:26">
      <c r="A41" s="11"/>
      <c r="B41" s="7"/>
      <c r="C41" s="10"/>
      <c r="D41" s="10"/>
      <c r="E41" s="1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Height="1" spans="1:26">
      <c r="A42" s="11"/>
      <c r="B42" s="7"/>
      <c r="C42" s="10"/>
      <c r="D42" s="10"/>
      <c r="E42" s="1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Height="1" spans="1:26">
      <c r="A43" s="11"/>
      <c r="B43" s="7"/>
      <c r="C43" s="10"/>
      <c r="D43" s="10"/>
      <c r="E43" s="1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Height="1" spans="1:26">
      <c r="A44" s="11"/>
      <c r="B44" s="7"/>
      <c r="C44" s="10"/>
      <c r="D44" s="10"/>
      <c r="E44" s="1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Height="1" spans="1:26">
      <c r="A45" s="11"/>
      <c r="B45" s="7"/>
      <c r="C45" s="10"/>
      <c r="D45" s="10"/>
      <c r="E45" s="1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Height="1" spans="1:26">
      <c r="A46" s="11"/>
      <c r="B46" s="7"/>
      <c r="C46" s="10"/>
      <c r="D46" s="10"/>
      <c r="E46" s="1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Height="1" spans="1:26">
      <c r="A47" s="14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Height="1" spans="1:26">
      <c r="A48" s="14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Height="1" spans="1:26">
      <c r="A49" s="14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Height="1" spans="1:26">
      <c r="A50" s="14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Height="1" spans="1:26">
      <c r="A51" s="14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Height="1" spans="1:26">
      <c r="A52" s="14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Height="1" spans="1:26">
      <c r="A53" s="14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Height="1" spans="1:26">
      <c r="A54" s="14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Height="1" spans="1:26">
      <c r="A55" s="14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Height="1" spans="1:26">
      <c r="A56" s="14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Height="1" spans="1:26">
      <c r="A57" s="14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Height="1" spans="1:26">
      <c r="A58" s="14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Height="1" spans="1:26">
      <c r="A59" s="14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Height="1" spans="1:26">
      <c r="A60" s="14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Height="1" spans="1:26">
      <c r="A61" s="14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Height="1" spans="1:26">
      <c r="A62" s="14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Height="1" spans="1:26">
      <c r="A63" s="14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Height="1" spans="1:26">
      <c r="A64" s="14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Height="1" spans="1:26">
      <c r="A65" s="14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Height="1" spans="1:26">
      <c r="A66" s="14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Height="1" spans="1:26">
      <c r="A67" s="14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Height="1" spans="1:26">
      <c r="A68" s="14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Height="1" spans="1:26">
      <c r="A69" s="14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Height="1" spans="1:26">
      <c r="A70" s="14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Height="1" spans="1:26">
      <c r="A71" s="14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Height="1" spans="1:26">
      <c r="A72" s="14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Height="1" spans="1:26">
      <c r="A73" s="14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Height="1" spans="1:26">
      <c r="A74" s="14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Height="1" spans="1:26">
      <c r="A75" s="14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Height="1" spans="1:26">
      <c r="A76" s="14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Height="1" spans="1:26">
      <c r="A77" s="14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Height="1" spans="1:26">
      <c r="A78" s="14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Height="1" spans="1:26">
      <c r="A79" s="14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Height="1" spans="1:26">
      <c r="A80" s="14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Height="1" spans="1:26">
      <c r="A81" s="14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Height="1" spans="1:26">
      <c r="A82" s="14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Height="1" spans="1:26">
      <c r="A83" s="14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Height="1" spans="1:26">
      <c r="A84" s="14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Height="1" spans="1:26">
      <c r="A85" s="14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Height="1" spans="1:26">
      <c r="A86" s="14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Height="1" spans="1:26">
      <c r="A87" s="14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Height="1" spans="1:26">
      <c r="A88" s="14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Height="1" spans="1:26">
      <c r="A89" s="14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Height="1" spans="1:26">
      <c r="A90" s="14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Height="1" spans="1:26">
      <c r="A91" s="14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Height="1" spans="1:26">
      <c r="A92" s="14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Height="1" spans="1:26">
      <c r="A93" s="14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Height="1" spans="1:26">
      <c r="A94" s="14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Height="1" spans="1:26">
      <c r="A95" s="14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Height="1" spans="1:26">
      <c r="A96" s="14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Height="1" spans="1:26">
      <c r="A97" s="14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Height="1" spans="1:26">
      <c r="A98" s="14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Height="1" spans="1:26">
      <c r="A99" s="14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Height="1" spans="1:26">
      <c r="A100" s="14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Height="1" spans="1:26">
      <c r="A101" s="14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Height="1" spans="1:26">
      <c r="A102" s="14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Height="1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Height="1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Height="1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Height="1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Height="1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Height="1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Height="1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Height="1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Height="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Height="1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Height="1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Height="1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Height="1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Height="1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Height="1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Height="1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Height="1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Height="1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Height="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Height="1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Height="1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Height="1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Height="1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Height="1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Height="1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Height="1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Height="1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Height="1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Height="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Height="1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Height="1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Height="1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Height="1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Height="1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Height="1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Height="1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Height="1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Height="1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Height="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Height="1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Height="1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Height="1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Height="1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Height="1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Height="1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Height="1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Height="1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Height="1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Height="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Height="1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Height="1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Height="1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Height="1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Height="1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Height="1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Height="1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Height="1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Height="1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Height="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Height="1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Height="1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Height="1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Height="1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Height="1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Height="1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Height="1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Height="1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Height="1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Height="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Height="1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Height="1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Height="1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Height="1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Height="1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Height="1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Height="1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Height="1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Height="1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Height="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Height="1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Height="1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Height="1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Height="1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Height="1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Height="1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Height="1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Height="1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Height="1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Height="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Height="1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Height="1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Height="1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Height="1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Height="1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Height="1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Height="1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Height="1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Height="1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Height="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Height="1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Height="1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Height="1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Height="1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Height="1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Height="1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Height="1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Height="1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Height="1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Height="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Height="1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Height="1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Height="1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Height="1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Height="1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Height="1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Height="1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Height="1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Height="1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Height="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Height="1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Height="1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Height="1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Height="1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Height="1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Height="1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Height="1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Height="1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Height="1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Height="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Height="1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Height="1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Height="1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Height="1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Height="1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Height="1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Height="1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Height="1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Height="1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Height="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Height="1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Height="1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Height="1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Height="1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Height="1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Height="1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Height="1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Height="1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Height="1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Height="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Height="1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Height="1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Height="1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Height="1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Height="1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Height="1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Height="1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Height="1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Height="1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Height="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Height="1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Height="1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Height="1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Height="1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Height="1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Height="1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Height="1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Height="1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Height="1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Height="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Height="1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Height="1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Height="1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Height="1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Height="1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Height="1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Height="1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Height="1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Height="1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Height="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Height="1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Height="1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Height="1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Height="1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Height="1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Height="1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Height="1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Height="1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Height="1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Height="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Height="1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Height="1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Height="1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Height="1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Height="1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Height="1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Height="1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Height="1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Height="1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Height="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Height="1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Height="1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Height="1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Height="1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Height="1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Height="1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Height="1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Height="1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Height="1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Height="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Height="1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Height="1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Height="1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Height="1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Height="1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Height="1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Height="1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Height="1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Height="1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Height="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Height="1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Height="1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Height="1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Height="1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Height="1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Height="1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Height="1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Height="1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Height="1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Height="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Height="1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Height="1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Height="1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Height="1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Height="1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Height="1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Height="1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Height="1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Height="1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Height="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Height="1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Height="1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Height="1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Height="1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Height="1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Height="1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Height="1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Height="1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Height="1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Height="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Height="1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Height="1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Height="1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Height="1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Height="1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Height="1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Height="1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Height="1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Height="1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Height="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Height="1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Height="1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Height="1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Height="1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Height="1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Height="1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Height="1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Height="1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Height="1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Height="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Height="1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Height="1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Height="1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Height="1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Height="1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Height="1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Height="1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Height="1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Height="1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Height="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Height="1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Height="1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Height="1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Height="1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Height="1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Height="1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Height="1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Height="1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Height="1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Height="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Height="1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Height="1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Height="1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Height="1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Height="1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Height="1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Height="1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Height="1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Height="1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Height="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Height="1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Height="1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Height="1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Height="1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Height="1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Height="1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Height="1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Height="1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Height="1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Height="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Height="1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Height="1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Height="1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Height="1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Height="1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Height="1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Height="1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Height="1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Height="1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Height="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Height="1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Height="1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Height="1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Height="1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Height="1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Height="1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Height="1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Height="1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Height="1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Height="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Height="1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Height="1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Height="1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Height="1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Height="1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Height="1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Height="1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Height="1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Height="1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Height="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Height="1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Height="1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Height="1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Height="1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Height="1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Height="1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Height="1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Height="1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Height="1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Height="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Height="1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Height="1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Height="1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Height="1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Height="1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Height="1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Height="1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Height="1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Height="1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Height="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Height="1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Height="1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Height="1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Height="1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Height="1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Height="1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Height="1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Height="1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Height="1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Height="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Height="1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Height="1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Height="1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Height="1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Height="1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Height="1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Height="1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Height="1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Height="1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Height="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Height="1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Height="1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Height="1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Height="1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Height="1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Height="1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Height="1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Height="1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Height="1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Height="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Height="1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Height="1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Height="1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Height="1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Height="1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Height="1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Height="1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Height="1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Height="1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Height="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Height="1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Height="1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Height="1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Height="1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Height="1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Height="1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Height="1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Height="1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Height="1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Height="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Height="1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Height="1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Height="1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Height="1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Height="1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Height="1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Height="1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Height="1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Height="1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Height="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Height="1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Height="1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Height="1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Height="1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Height="1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Height="1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Height="1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Height="1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Height="1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Height="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Height="1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Height="1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Height="1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Height="1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Height="1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Height="1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Height="1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Height="1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Height="1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Height="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Height="1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Height="1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Height="1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Height="1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Height="1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Height="1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Height="1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Height="1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Height="1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Height="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Height="1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Height="1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Height="1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Height="1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Height="1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Height="1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Height="1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Height="1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Height="1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Height="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Height="1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Height="1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Height="1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Height="1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Height="1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Height="1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Height="1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Height="1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Height="1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Height="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Height="1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Height="1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Height="1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Height="1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Height="1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Height="1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Height="1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Height="1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Height="1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Height="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Height="1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Height="1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Height="1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Height="1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Height="1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Height="1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Height="1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Height="1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Height="1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Height="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Height="1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Height="1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Height="1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Height="1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Height="1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Height="1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Height="1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Height="1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Height="1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Height="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Height="1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Height="1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Height="1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Height="1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Height="1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Height="1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Height="1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Height="1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Height="1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Height="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Height="1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Height="1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Height="1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Height="1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Height="1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Height="1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Height="1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Height="1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Height="1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Height="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Height="1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Height="1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Height="1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Height="1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Height="1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Height="1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Height="1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Height="1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Height="1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Height="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Height="1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Height="1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Height="1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Height="1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Height="1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Height="1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Height="1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Height="1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Height="1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Height="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Height="1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Height="1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Height="1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Height="1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Height="1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Height="1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Height="1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Height="1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Height="1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Height="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Height="1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Height="1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Height="1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Height="1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Height="1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Height="1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Height="1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Height="1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Height="1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Height="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Height="1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Height="1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Height="1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Height="1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Height="1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Height="1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Height="1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Height="1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Height="1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Height="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Height="1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Height="1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Height="1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Height="1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Height="1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Height="1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Height="1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Height="1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Height="1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Height="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Height="1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Height="1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Height="1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Height="1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Height="1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Height="1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Height="1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Height="1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Height="1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Height="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Height="1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Height="1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Height="1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Height="1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Height="1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Height="1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Height="1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Height="1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Height="1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Height="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Height="1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Height="1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Height="1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Height="1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Height="1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Height="1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Height="1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Height="1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Height="1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Height="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Height="1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Height="1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Height="1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Height="1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Height="1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Height="1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Height="1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Height="1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Height="1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Height="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Height="1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Height="1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Height="1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Height="1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Height="1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Height="1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Height="1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Height="1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Height="1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Height="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Height="1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Height="1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Height="1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Height="1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Height="1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Height="1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Height="1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Height="1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Height="1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Height="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Height="1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Height="1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Height="1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Height="1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Height="1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Height="1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Height="1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Height="1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Height="1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Height="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Height="1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Height="1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Height="1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Height="1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Height="1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Height="1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Height="1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Height="1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Height="1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Height="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Height="1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Height="1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Height="1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Height="1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Height="1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Height="1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Height="1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Height="1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Height="1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Height="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Height="1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Height="1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Height="1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Height="1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Height="1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Height="1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Height="1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Height="1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Height="1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Height="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Height="1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Height="1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Height="1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Height="1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Height="1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Height="1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Height="1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Height="1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Height="1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Height="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Height="1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Height="1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Height="1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Height="1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Height="1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Height="1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Height="1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Height="1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Height="1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Height="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Height="1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Height="1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Height="1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Height="1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Height="1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Height="1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Height="1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Height="1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Height="1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Height="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Height="1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Height="1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Height="1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Height="1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Height="1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Height="1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Height="1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Height="1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Height="1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Height="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Height="1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Height="1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Height="1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Height="1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Height="1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Height="1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Height="1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Height="1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Height="1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Height="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Height="1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Height="1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Height="1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Height="1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Height="1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Height="1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Height="1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Height="1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Height="1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Height="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Height="1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Height="1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Height="1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Height="1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Height="1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Height="1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Height="1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Height="1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Height="1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Height="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Height="1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Height="1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Height="1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Height="1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Height="1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Height="1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Height="1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Height="1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Height="1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Height="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Height="1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Height="1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Height="1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Height="1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Height="1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Height="1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Height="1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Height="1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Height="1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Height="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Height="1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Height="1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Height="1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Height="1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Height="1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Height="1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Height="1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Height="1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Height="1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Height="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Height="1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Height="1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Height="1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Height="1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Height="1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Height="1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Height="1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Height="1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Height="1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Height="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Height="1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Height="1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Height="1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Height="1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Height="1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Height="1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Height="1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Height="1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Height="1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Height="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Height="1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Height="1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Height="1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Height="1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Height="1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Height="1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Height="1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customHeight="1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customHeight="1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customHeight="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customHeight="1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customHeight="1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customHeight="1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customHeight="1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customHeight="1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customHeight="1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customHeight="1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customHeight="1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customHeight="1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customHeight="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customHeight="1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customHeight="1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customHeight="1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customHeight="1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customHeight="1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customHeight="1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customHeight="1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customHeight="1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customHeight="1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customHeight="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customHeight="1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customHeight="1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customHeight="1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customHeight="1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customHeight="1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customHeight="1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customHeight="1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customHeight="1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customHeight="1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customHeight="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customHeight="1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customHeight="1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customHeight="1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customHeight="1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customHeight="1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customHeight="1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customHeight="1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customHeight="1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customHeight="1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customHeight="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customHeight="1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customHeight="1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customHeight="1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customHeight="1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customHeight="1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customHeight="1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customHeight="1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customHeight="1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customHeight="1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customHeight="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customHeight="1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customHeight="1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customHeight="1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customHeight="1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customHeight="1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customHeight="1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customHeight="1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customHeight="1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customHeight="1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customHeight="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customHeight="1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customHeight="1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customHeight="1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customHeight="1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customHeight="1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customHeight="1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customHeight="1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customHeight="1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customHeight="1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customHeight="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customHeight="1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clientes</vt:lpstr>
      <vt:lpstr>cadastro de usuários</vt:lpstr>
      <vt:lpstr>pedido de compra</vt:lpstr>
      <vt:lpstr>ENDREÇOS ALENQUER</vt:lpstr>
      <vt:lpstr>Página5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yure</cp:lastModifiedBy>
  <dcterms:created xsi:type="dcterms:W3CDTF">2024-12-27T07:31:00Z</dcterms:created>
  <dcterms:modified xsi:type="dcterms:W3CDTF">2024-12-27T11:44:38Z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