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450 G3\Documents\Mes fichiers reçus\UTHIES\Maquette\Maquette\ANNEE-20_21\"/>
    </mc:Choice>
  </mc:AlternateContent>
  <bookViews>
    <workbookView xWindow="0" yWindow="0" windowWidth="20490" windowHeight="7455"/>
  </bookViews>
  <sheets>
    <sheet name="INF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8" i="1" s="1"/>
  <c r="K51" i="1"/>
  <c r="N51" i="1" s="1"/>
  <c r="M51" i="1"/>
  <c r="N54" i="1"/>
  <c r="M54" i="1"/>
  <c r="N39" i="1"/>
  <c r="M39" i="1"/>
  <c r="N25" i="1"/>
  <c r="M25" i="1"/>
  <c r="N38" i="1"/>
  <c r="M38" i="1"/>
  <c r="M53" i="1"/>
  <c r="K53" i="1"/>
  <c r="N53" i="1" s="1"/>
  <c r="M65" i="1"/>
  <c r="N65" i="1"/>
  <c r="N26" i="1"/>
  <c r="M26" i="1"/>
  <c r="N24" i="1"/>
  <c r="M24" i="1"/>
  <c r="N23" i="1"/>
  <c r="M23" i="1"/>
  <c r="N30" i="1"/>
  <c r="M30" i="1"/>
  <c r="N29" i="1"/>
  <c r="M29" i="1"/>
  <c r="N28" i="1"/>
  <c r="M28" i="1"/>
  <c r="N27" i="1"/>
  <c r="M27" i="1"/>
  <c r="N64" i="1"/>
  <c r="M64" i="1"/>
  <c r="K62" i="1"/>
  <c r="N62" i="1" s="1"/>
  <c r="M62" i="1"/>
  <c r="N22" i="1"/>
  <c r="M22" i="1"/>
  <c r="N21" i="1"/>
  <c r="M21" i="1"/>
  <c r="N67" i="1"/>
  <c r="M67" i="1"/>
  <c r="M66" i="1"/>
  <c r="K66" i="1"/>
  <c r="N66" i="1" s="1"/>
  <c r="K18" i="1"/>
  <c r="N18" i="1" s="1"/>
  <c r="M18" i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9" i="1"/>
  <c r="N19" i="1" s="1"/>
  <c r="K20" i="1"/>
  <c r="N20" i="1" s="1"/>
  <c r="K31" i="1"/>
  <c r="N31" i="1" s="1"/>
  <c r="K32" i="1"/>
  <c r="N32" i="1" s="1"/>
  <c r="K33" i="1"/>
  <c r="N33" i="1" s="1"/>
  <c r="K34" i="1"/>
  <c r="N34" i="1" s="1"/>
  <c r="K35" i="1"/>
  <c r="N35" i="1" s="1"/>
  <c r="N36" i="1"/>
  <c r="N37" i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2" i="1"/>
  <c r="N52" i="1" s="1"/>
  <c r="K55" i="1"/>
  <c r="N55" i="1" s="1"/>
  <c r="K56" i="1"/>
  <c r="N56" i="1" s="1"/>
  <c r="K57" i="1"/>
  <c r="N57" i="1" s="1"/>
  <c r="N58" i="1"/>
  <c r="N59" i="1"/>
  <c r="K60" i="1"/>
  <c r="N60" i="1" s="1"/>
  <c r="K61" i="1"/>
  <c r="N61" i="1" s="1"/>
  <c r="K63" i="1"/>
  <c r="N63" i="1" s="1"/>
  <c r="K9" i="1"/>
  <c r="N9" i="1" s="1"/>
  <c r="M10" i="1"/>
  <c r="M11" i="1"/>
  <c r="M12" i="1"/>
  <c r="M13" i="1"/>
  <c r="M14" i="1"/>
  <c r="M15" i="1"/>
  <c r="M16" i="1"/>
  <c r="M17" i="1"/>
  <c r="M19" i="1"/>
  <c r="M20" i="1"/>
  <c r="M31" i="1"/>
  <c r="M32" i="1"/>
  <c r="M33" i="1"/>
  <c r="M34" i="1"/>
  <c r="M35" i="1"/>
  <c r="M36" i="1"/>
  <c r="M37" i="1"/>
  <c r="M40" i="1"/>
  <c r="M41" i="1"/>
  <c r="M42" i="1"/>
  <c r="M43" i="1"/>
  <c r="M44" i="1"/>
  <c r="M45" i="1"/>
  <c r="M46" i="1"/>
  <c r="M47" i="1"/>
  <c r="M48" i="1"/>
  <c r="M49" i="1"/>
  <c r="M50" i="1"/>
  <c r="M52" i="1"/>
  <c r="M55" i="1"/>
  <c r="M56" i="1"/>
  <c r="M57" i="1"/>
  <c r="M58" i="1"/>
  <c r="M59" i="1"/>
  <c r="M60" i="1"/>
  <c r="M61" i="1"/>
  <c r="M63" i="1"/>
  <c r="M9" i="1"/>
  <c r="O39" i="1" l="1"/>
  <c r="O54" i="1"/>
  <c r="O51" i="1"/>
  <c r="O25" i="1"/>
  <c r="O38" i="1"/>
  <c r="O53" i="1"/>
  <c r="O26" i="1"/>
  <c r="O65" i="1"/>
  <c r="O24" i="1"/>
  <c r="O30" i="1"/>
  <c r="O23" i="1"/>
  <c r="O29" i="1"/>
  <c r="O28" i="1"/>
  <c r="O62" i="1"/>
  <c r="O27" i="1"/>
  <c r="O64" i="1"/>
  <c r="O22" i="1"/>
  <c r="O21" i="1"/>
  <c r="O66" i="1"/>
  <c r="O49" i="1"/>
  <c r="O16" i="1"/>
  <c r="O56" i="1"/>
  <c r="O46" i="1"/>
  <c r="O37" i="1"/>
  <c r="O15" i="1"/>
  <c r="O45" i="1"/>
  <c r="O41" i="1"/>
  <c r="O36" i="1"/>
  <c r="O61" i="1"/>
  <c r="O50" i="1"/>
  <c r="O42" i="1"/>
  <c r="O58" i="1"/>
  <c r="O33" i="1"/>
  <c r="O13" i="1"/>
  <c r="O63" i="1"/>
  <c r="O34" i="1"/>
  <c r="O11" i="1"/>
  <c r="O14" i="1"/>
  <c r="O60" i="1"/>
  <c r="O47" i="1"/>
  <c r="O31" i="1"/>
  <c r="O17" i="1"/>
  <c r="O10" i="1"/>
  <c r="O20" i="1"/>
  <c r="O52" i="1"/>
  <c r="O43" i="1"/>
  <c r="O18" i="1"/>
  <c r="O48" i="1"/>
  <c r="O40" i="1"/>
  <c r="O32" i="1"/>
  <c r="O12" i="1"/>
  <c r="O59" i="1"/>
  <c r="O19" i="1"/>
  <c r="O57" i="1"/>
  <c r="O67" i="1"/>
  <c r="O55" i="1"/>
  <c r="O44" i="1"/>
  <c r="O35" i="1"/>
  <c r="O9" i="1"/>
</calcChain>
</file>

<file path=xl/sharedStrings.xml><?xml version="1.0" encoding="utf-8"?>
<sst xmlns="http://schemas.openxmlformats.org/spreadsheetml/2006/main" count="439" uniqueCount="191">
  <si>
    <t>UNIVERSITE DE THIES UFR SET - VICE DIRECTION</t>
  </si>
  <si>
    <t>ARRÊTE DE RECRUTEMENT DES VACATAIRES A L'UFR SET -2020/2021</t>
  </si>
  <si>
    <t>Identification du vacataire</t>
  </si>
  <si>
    <t>Identification de l'élément constitutif</t>
  </si>
  <si>
    <t>Modalités d'enseignement</t>
  </si>
  <si>
    <t>N°</t>
  </si>
  <si>
    <t xml:space="preserve">Nom </t>
  </si>
  <si>
    <t xml:space="preserve">Prénoms </t>
  </si>
  <si>
    <t>Statut : Professionnel oui ou non</t>
  </si>
  <si>
    <t>Si Professionnel : Métier</t>
  </si>
  <si>
    <t xml:space="preserve">Intitulé </t>
  </si>
  <si>
    <t>Sigle</t>
  </si>
  <si>
    <t>Public, Privé ou Mixte</t>
  </si>
  <si>
    <t>CM</t>
  </si>
  <si>
    <t>TD/TP</t>
  </si>
  <si>
    <t>NBR GRP</t>
  </si>
  <si>
    <t>Montant CM</t>
  </si>
  <si>
    <t>Montant TD/TP</t>
  </si>
  <si>
    <t>Montant Total</t>
  </si>
  <si>
    <t>BARRO</t>
  </si>
  <si>
    <t>Pape Abdoulaye</t>
  </si>
  <si>
    <t>Professionnel</t>
  </si>
  <si>
    <t>Docteur</t>
  </si>
  <si>
    <t>Mixte</t>
  </si>
  <si>
    <t>BEDA</t>
  </si>
  <si>
    <t>Komlan Franck Godefroy</t>
  </si>
  <si>
    <t>Introduction aux Systèmes Complexes</t>
  </si>
  <si>
    <t>Entrepôt de données</t>
  </si>
  <si>
    <t>INF 5321</t>
  </si>
  <si>
    <t>Analyse et traitement de données massives</t>
  </si>
  <si>
    <t>INF 5341</t>
  </si>
  <si>
    <t>CISSE</t>
  </si>
  <si>
    <t>Cheikh Sidi Mouhamed</t>
  </si>
  <si>
    <t>professionnel</t>
  </si>
  <si>
    <t>Introduction aux réseaux / 2 groupes</t>
  </si>
  <si>
    <t>INF 2322</t>
  </si>
  <si>
    <t>Public</t>
  </si>
  <si>
    <t>Architecture TCP/IP</t>
  </si>
  <si>
    <t>INF 4132</t>
  </si>
  <si>
    <t>Services réseaux</t>
  </si>
  <si>
    <t>INF 4211</t>
  </si>
  <si>
    <t>Virtualisation des infrastructures et des réseaux</t>
  </si>
  <si>
    <t xml:space="preserve">INF 5341 </t>
  </si>
  <si>
    <t>DIA</t>
  </si>
  <si>
    <t>Mohamadou Lamine</t>
  </si>
  <si>
    <t>Inspecteur d'Enseignement</t>
  </si>
  <si>
    <t>Recherche documentaire</t>
  </si>
  <si>
    <t>INF 1142</t>
  </si>
  <si>
    <t>Techniques de communications</t>
  </si>
  <si>
    <t>INF 1242</t>
  </si>
  <si>
    <t>Projet Personnel et Professionnel</t>
  </si>
  <si>
    <t>INF 2351</t>
  </si>
  <si>
    <t>INF 3623</t>
  </si>
  <si>
    <t>Techniques de communication</t>
  </si>
  <si>
    <t>INF 4153</t>
  </si>
  <si>
    <t>DIAWARA</t>
  </si>
  <si>
    <t>Daouda</t>
  </si>
  <si>
    <t>Enseignant</t>
  </si>
  <si>
    <t>Architecture des ordinateurs  / 3 Groupes</t>
  </si>
  <si>
    <t>INF 1232</t>
  </si>
  <si>
    <t>DIOP</t>
  </si>
  <si>
    <t>Mamadou</t>
  </si>
  <si>
    <t>Papa</t>
  </si>
  <si>
    <t>Professeur à L'ENSETP</t>
  </si>
  <si>
    <t>TD/TP Algorithmique et programmation 1</t>
  </si>
  <si>
    <t>INF 1131</t>
  </si>
  <si>
    <t>TD/TP Algorithmique et programmation 2</t>
  </si>
  <si>
    <t>INF 1231</t>
  </si>
  <si>
    <t>TD/TP Algorithmique et Structures de données / 2 Groupes</t>
  </si>
  <si>
    <t>INF 2331</t>
  </si>
  <si>
    <t>Introduction aux BDR / 2 Groupes</t>
  </si>
  <si>
    <t>INF 2342</t>
  </si>
  <si>
    <t>Programmation Orientée Objet 1 / 2 groupes</t>
  </si>
  <si>
    <t>INF 2421</t>
  </si>
  <si>
    <t>Développement web 1 / 2 Groupes</t>
  </si>
  <si>
    <t>INF 2332</t>
  </si>
  <si>
    <t>Développement web 2 / 2 Groupes</t>
  </si>
  <si>
    <t>INF 2432</t>
  </si>
  <si>
    <t>TD/TP Programmation Orientée Objet 2</t>
  </si>
  <si>
    <t>INF 3531</t>
  </si>
  <si>
    <t>DIOUF</t>
  </si>
  <si>
    <t>Mamadou Diallo</t>
  </si>
  <si>
    <t>Enseignant-Chercheur/EPT</t>
  </si>
  <si>
    <t>Transmission numérique</t>
  </si>
  <si>
    <t>INF 5331</t>
  </si>
  <si>
    <t>Mansour</t>
  </si>
  <si>
    <t>MASTER</t>
  </si>
  <si>
    <t>Doctorant</t>
  </si>
  <si>
    <t>Abdoulaye</t>
  </si>
  <si>
    <t>Architecture des réseaux mobiles</t>
  </si>
  <si>
    <t>INF 3532</t>
  </si>
  <si>
    <t>FALL</t>
  </si>
  <si>
    <t>Abdourakhmane</t>
  </si>
  <si>
    <t>Etudiant</t>
  </si>
  <si>
    <t>Technologies des réseaux sans fil</t>
  </si>
  <si>
    <t>INF 3521</t>
  </si>
  <si>
    <t>Khadim R.</t>
  </si>
  <si>
    <t>Anglais 1</t>
  </si>
  <si>
    <t>INF 4151</t>
  </si>
  <si>
    <t>Anglais 2</t>
  </si>
  <si>
    <t>INF 4251</t>
  </si>
  <si>
    <t>FAYE</t>
  </si>
  <si>
    <t>Papa Mbaar</t>
  </si>
  <si>
    <t>Coach</t>
  </si>
  <si>
    <t>Leadership et développement personnel</t>
  </si>
  <si>
    <t>INF 2442</t>
  </si>
  <si>
    <t>GAYE</t>
  </si>
  <si>
    <t>Mouhamadou</t>
  </si>
  <si>
    <t>Programmation Fonctionelle</t>
  </si>
  <si>
    <t>INF 3612</t>
  </si>
  <si>
    <t>GNING</t>
  </si>
  <si>
    <t>Mbagnick</t>
  </si>
  <si>
    <t>Création d'entreprises</t>
  </si>
  <si>
    <t>INF 3541</t>
  </si>
  <si>
    <t>GUEYE</t>
  </si>
  <si>
    <t>Ibrahima</t>
  </si>
  <si>
    <t>Bases de données avancées</t>
  </si>
  <si>
    <t>Administration bases de données</t>
  </si>
  <si>
    <t>INF 4212</t>
  </si>
  <si>
    <t>KANE</t>
  </si>
  <si>
    <t>Mohamed Bachir</t>
  </si>
  <si>
    <t>Anglais 1 / 2 Groupes</t>
  </si>
  <si>
    <t>INF 1141</t>
  </si>
  <si>
    <t>Anglais 4 / 2 Groupes</t>
  </si>
  <si>
    <t>INF 2443</t>
  </si>
  <si>
    <t>KONATE</t>
  </si>
  <si>
    <t>Karim</t>
  </si>
  <si>
    <t>Compilation</t>
  </si>
  <si>
    <t>MOINDZE</t>
  </si>
  <si>
    <t>Soidridine Moussa</t>
  </si>
  <si>
    <t>Réseaux et Télécoms Avancés</t>
  </si>
  <si>
    <t>INF 3622</t>
  </si>
  <si>
    <t>INF 4232</t>
  </si>
  <si>
    <t>Dimensionnement et planification des réseaux mobiles</t>
  </si>
  <si>
    <t>INF 5332</t>
  </si>
  <si>
    <t>NGOM</t>
  </si>
  <si>
    <t>Salimata</t>
  </si>
  <si>
    <t>TD Introduction aux systèmes d’exploitation</t>
  </si>
  <si>
    <t>INF 1132</t>
  </si>
  <si>
    <t>TP Introduction aux systèmes d’exploitation</t>
  </si>
  <si>
    <t>SAMB</t>
  </si>
  <si>
    <t>Denis Moustapha</t>
  </si>
  <si>
    <t>Anglais 2 / 2 Groupes</t>
  </si>
  <si>
    <t>INF 1241</t>
  </si>
  <si>
    <t>Anglais 3 / 2 Groupes</t>
  </si>
  <si>
    <t>INF 2352</t>
  </si>
  <si>
    <t>SECK</t>
  </si>
  <si>
    <t>Cheikh</t>
  </si>
  <si>
    <t>Calcul numérique</t>
  </si>
  <si>
    <t>INF 2312</t>
  </si>
  <si>
    <t>SY</t>
  </si>
  <si>
    <t>Enseignant-Chercheur/UGB</t>
  </si>
  <si>
    <t>Droit des TICs</t>
  </si>
  <si>
    <t>INF 4152</t>
  </si>
  <si>
    <t>INF 5342</t>
  </si>
  <si>
    <t>Recherche documentaire 2 et Rédaction scientifique</t>
  </si>
  <si>
    <t>SEYE</t>
  </si>
  <si>
    <t>Yakhoub</t>
  </si>
  <si>
    <t>Professeur de lycée</t>
  </si>
  <si>
    <t>THIAW</t>
  </si>
  <si>
    <t>DIALLO</t>
  </si>
  <si>
    <t>Anglais 6 / 2 Groupes</t>
  </si>
  <si>
    <t>SARR</t>
  </si>
  <si>
    <t>Thierno</t>
  </si>
  <si>
    <t xml:space="preserve">DIONE  </t>
  </si>
  <si>
    <t>Babou</t>
  </si>
  <si>
    <t>TD/TP Electricité</t>
  </si>
  <si>
    <t>TD/TP Fondamentaux de Physique</t>
  </si>
  <si>
    <t>INF 1121</t>
  </si>
  <si>
    <t>INF 1122</t>
  </si>
  <si>
    <t>TD/TP Electronique</t>
  </si>
  <si>
    <t>INF 1222</t>
  </si>
  <si>
    <t>TD/TP Probabilités et Statistiques</t>
  </si>
  <si>
    <t>INF 2311</t>
  </si>
  <si>
    <t>Système d'exploitation 2</t>
  </si>
  <si>
    <t>INF 2321</t>
  </si>
  <si>
    <t>TD/Introduction aux systèmes d’exploitation</t>
  </si>
  <si>
    <t>TP/Introduction aux systèmes d’exploitation</t>
  </si>
  <si>
    <t>MBAYE</t>
  </si>
  <si>
    <t>SENY</t>
  </si>
  <si>
    <t>Technologies Xml</t>
  </si>
  <si>
    <t>INF 2431</t>
  </si>
  <si>
    <t>Gestion de projets</t>
  </si>
  <si>
    <t>INF 2441</t>
  </si>
  <si>
    <t>Anglais 5 / 2 Groupes</t>
  </si>
  <si>
    <t>Modules complémentaires (Langage Automate et Compilation)</t>
  </si>
  <si>
    <t>Modules complémentaires (Systèmes embarqués)</t>
  </si>
  <si>
    <t>INF 3621</t>
  </si>
  <si>
    <t>INF 3511</t>
  </si>
  <si>
    <t>INF 3542</t>
  </si>
  <si>
    <t>Doctorante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</si>
</sst>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C_F_A_-;\-* #,##0\ _C_F_A_-;_-* &quot;-&quot;\ _C_F_A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/>
    <xf numFmtId="164" fontId="2" fillId="0" borderId="2" xfId="1" applyFont="1" applyBorder="1" applyAlignment="1">
      <alignment horizontal="right"/>
    </xf>
    <xf numFmtId="164" fontId="2" fillId="0" borderId="3" xfId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4" xfId="0" applyFont="1" applyBorder="1" applyAlignment="1">
      <alignment horizontal="center" wrapText="1"/>
    </xf>
    <xf numFmtId="164" fontId="2" fillId="0" borderId="0" xfId="1" applyFont="1" applyBorder="1" applyAlignment="1">
      <alignment horizontal="right"/>
    </xf>
    <xf numFmtId="164" fontId="2" fillId="0" borderId="5" xfId="1" applyFont="1" applyBorder="1" applyAlignment="1">
      <alignment horizontal="right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7" xfId="0" applyFont="1" applyBorder="1"/>
    <xf numFmtId="164" fontId="2" fillId="0" borderId="7" xfId="1" applyFont="1" applyBorder="1" applyAlignment="1">
      <alignment horizontal="right"/>
    </xf>
    <xf numFmtId="164" fontId="2" fillId="0" borderId="8" xfId="1" applyFont="1" applyBorder="1" applyAlignment="1">
      <alignment horizontal="right"/>
    </xf>
    <xf numFmtId="0" fontId="0" fillId="0" borderId="0" xfId="0" applyAlignment="1">
      <alignment horizontal="center"/>
    </xf>
    <xf numFmtId="164" fontId="0" fillId="0" borderId="0" xfId="1" applyFont="1" applyAlignment="1">
      <alignment horizontal="right"/>
    </xf>
    <xf numFmtId="0" fontId="3" fillId="0" borderId="12" xfId="0" applyFont="1" applyBorder="1" applyAlignment="1">
      <alignment horizontal="center" vertical="center" wrapText="1"/>
    </xf>
    <xf numFmtId="164" fontId="3" fillId="0" borderId="12" xfId="1" applyFont="1" applyBorder="1" applyAlignment="1">
      <alignment horizontal="righ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horizontal="center" vertical="center" wrapText="1"/>
    </xf>
    <xf numFmtId="164" fontId="0" fillId="2" borderId="12" xfId="1" applyNumberFormat="1" applyFont="1" applyFill="1" applyBorder="1" applyAlignment="1">
      <alignment horizontal="right" vertical="center" wrapText="1"/>
    </xf>
    <xf numFmtId="0" fontId="0" fillId="0" borderId="13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2" borderId="15" xfId="0" applyFont="1" applyFill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1" applyNumberFormat="1" applyFont="1" applyBorder="1" applyAlignment="1">
      <alignment horizontal="right" wrapText="1"/>
    </xf>
    <xf numFmtId="14" fontId="2" fillId="0" borderId="5" xfId="1" applyNumberFormat="1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7"/>
  <sheetViews>
    <sheetView tabSelected="1" topLeftCell="B19" zoomScaleNormal="100" workbookViewId="0">
      <selection activeCell="B21" sqref="A21:XFD21"/>
    </sheetView>
  </sheetViews>
  <sheetFormatPr baseColWidth="10" defaultRowHeight="15" x14ac:dyDescent="0.25"/>
  <cols>
    <col min="5" max="5" width="10.42578125" bestFit="1" customWidth="1"/>
    <col min="7" max="7" width="22.85546875" customWidth="1"/>
  </cols>
  <sheetData>
    <row r="1" spans="2:15" x14ac:dyDescent="0.25">
      <c r="B1" s="50" t="s">
        <v>0</v>
      </c>
      <c r="C1" s="51"/>
      <c r="D1" s="1"/>
      <c r="E1" s="1"/>
      <c r="F1" s="1"/>
      <c r="G1" s="1"/>
      <c r="H1" s="1"/>
      <c r="I1" s="2"/>
      <c r="J1" s="2"/>
      <c r="K1" s="2"/>
      <c r="L1" s="1"/>
      <c r="M1" s="3"/>
      <c r="N1" s="4"/>
      <c r="O1" s="5"/>
    </row>
    <row r="2" spans="2:15" x14ac:dyDescent="0.25">
      <c r="B2" s="52"/>
      <c r="C2" s="53"/>
      <c r="D2" s="6"/>
      <c r="E2" s="6"/>
      <c r="F2" s="6"/>
      <c r="G2" s="6"/>
      <c r="H2" s="6"/>
      <c r="I2" s="7"/>
      <c r="J2" s="7"/>
      <c r="K2" s="8"/>
      <c r="L2" s="8"/>
      <c r="M2" s="8"/>
      <c r="N2" s="54">
        <v>44280</v>
      </c>
      <c r="O2" s="55"/>
    </row>
    <row r="3" spans="2:15" x14ac:dyDescent="0.25">
      <c r="B3" s="9"/>
      <c r="C3" s="6"/>
      <c r="D3" s="6"/>
      <c r="E3" s="6"/>
      <c r="F3" s="6"/>
      <c r="G3" s="6"/>
      <c r="H3" s="6"/>
      <c r="I3" s="7"/>
      <c r="J3" s="7"/>
      <c r="K3" s="7"/>
      <c r="L3" s="6"/>
      <c r="M3" s="8"/>
      <c r="N3" s="10"/>
      <c r="O3" s="11"/>
    </row>
    <row r="4" spans="2:15" ht="15.75" thickBot="1" x14ac:dyDescent="0.3">
      <c r="B4" s="12"/>
      <c r="C4" s="56" t="s">
        <v>1</v>
      </c>
      <c r="D4" s="56"/>
      <c r="E4" s="56"/>
      <c r="F4" s="56"/>
      <c r="G4" s="56"/>
      <c r="H4" s="56"/>
      <c r="I4" s="13"/>
      <c r="J4" s="13"/>
      <c r="K4" s="13"/>
      <c r="L4" s="14"/>
      <c r="M4" s="15"/>
      <c r="N4" s="16"/>
      <c r="O4" s="17"/>
    </row>
    <row r="5" spans="2:15" ht="15.75" thickBot="1" x14ac:dyDescent="0.3">
      <c r="B5" s="18"/>
      <c r="N5" s="19"/>
      <c r="O5" s="19"/>
    </row>
    <row r="6" spans="2:15" ht="15.75" thickBot="1" x14ac:dyDescent="0.3">
      <c r="B6" s="57" t="s">
        <v>2</v>
      </c>
      <c r="C6" s="58"/>
      <c r="D6" s="58"/>
      <c r="E6" s="58"/>
      <c r="F6" s="59"/>
      <c r="G6" s="57" t="s">
        <v>3</v>
      </c>
      <c r="H6" s="58"/>
      <c r="I6" s="59"/>
      <c r="J6" s="57" t="s">
        <v>4</v>
      </c>
      <c r="K6" s="58"/>
      <c r="L6" s="58"/>
      <c r="M6" s="58"/>
      <c r="N6" s="58"/>
      <c r="O6" s="59"/>
    </row>
    <row r="7" spans="2:15" ht="63.75" thickBot="1" x14ac:dyDescent="0.3">
      <c r="B7" s="20" t="s">
        <v>5</v>
      </c>
      <c r="C7" s="20" t="s">
        <v>6</v>
      </c>
      <c r="D7" s="20" t="s">
        <v>7</v>
      </c>
      <c r="E7" s="20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  <c r="K7" s="20" t="s">
        <v>14</v>
      </c>
      <c r="L7" s="20" t="s">
        <v>15</v>
      </c>
      <c r="M7" s="20" t="s">
        <v>16</v>
      </c>
      <c r="N7" s="21" t="s">
        <v>17</v>
      </c>
      <c r="O7" s="21" t="s">
        <v>18</v>
      </c>
    </row>
    <row r="8" spans="2:15" ht="60.75" customHeight="1" thickBot="1" x14ac:dyDescent="0.3">
      <c r="B8" s="38">
        <v>1</v>
      </c>
      <c r="C8" s="60" t="s">
        <v>19</v>
      </c>
      <c r="D8" s="60" t="s">
        <v>20</v>
      </c>
      <c r="E8" s="61" t="s">
        <v>21</v>
      </c>
      <c r="F8" s="61" t="s">
        <v>22</v>
      </c>
      <c r="G8" s="62" t="s">
        <v>186</v>
      </c>
      <c r="H8" s="62" t="s">
        <v>187</v>
      </c>
      <c r="I8" s="62" t="s">
        <v>36</v>
      </c>
      <c r="J8" s="39">
        <v>20</v>
      </c>
      <c r="K8" s="39">
        <v>20</v>
      </c>
      <c r="L8" s="25">
        <v>1</v>
      </c>
      <c r="M8" s="26">
        <v>130000</v>
      </c>
      <c r="N8" s="26">
        <f>K8*5000</f>
        <v>100000</v>
      </c>
      <c r="O8" s="26">
        <f>M8+N8</f>
        <v>230000</v>
      </c>
    </row>
    <row r="9" spans="2:15" ht="45.75" thickBot="1" x14ac:dyDescent="0.3">
      <c r="B9" s="22">
        <v>2</v>
      </c>
      <c r="C9" s="40" t="s">
        <v>24</v>
      </c>
      <c r="D9" s="30" t="s">
        <v>25</v>
      </c>
      <c r="E9" s="30" t="s">
        <v>21</v>
      </c>
      <c r="F9" s="30" t="s">
        <v>22</v>
      </c>
      <c r="G9" s="24" t="s">
        <v>26</v>
      </c>
      <c r="H9" s="24" t="s">
        <v>154</v>
      </c>
      <c r="I9" s="24" t="s">
        <v>23</v>
      </c>
      <c r="J9" s="25">
        <v>20</v>
      </c>
      <c r="K9" s="25">
        <f>J9*L9</f>
        <v>20</v>
      </c>
      <c r="L9" s="25">
        <v>1</v>
      </c>
      <c r="M9" s="26">
        <f>J9*6500</f>
        <v>130000</v>
      </c>
      <c r="N9" s="26">
        <f>K9*5000</f>
        <v>100000</v>
      </c>
      <c r="O9" s="26">
        <f>M9+N9</f>
        <v>230000</v>
      </c>
    </row>
    <row r="10" spans="2:15" ht="45.75" thickBot="1" x14ac:dyDescent="0.3">
      <c r="B10" s="38">
        <v>3</v>
      </c>
      <c r="C10" s="41" t="s">
        <v>24</v>
      </c>
      <c r="D10" s="27" t="s">
        <v>25</v>
      </c>
      <c r="E10" s="27" t="s">
        <v>21</v>
      </c>
      <c r="F10" s="27" t="s">
        <v>22</v>
      </c>
      <c r="G10" s="28" t="s">
        <v>27</v>
      </c>
      <c r="H10" s="28" t="s">
        <v>28</v>
      </c>
      <c r="I10" s="28" t="s">
        <v>23</v>
      </c>
      <c r="J10" s="29">
        <v>20</v>
      </c>
      <c r="K10" s="25">
        <f t="shared" ref="K10:K66" si="0">J10*L10</f>
        <v>20</v>
      </c>
      <c r="L10" s="29">
        <v>1</v>
      </c>
      <c r="M10" s="26">
        <f t="shared" ref="M10:M65" si="1">J10*6500</f>
        <v>130000</v>
      </c>
      <c r="N10" s="26">
        <f t="shared" ref="N10:N65" si="2">K10*5000</f>
        <v>100000</v>
      </c>
      <c r="O10" s="26">
        <f t="shared" ref="O10:O67" si="3">M10+N10</f>
        <v>230000</v>
      </c>
    </row>
    <row r="11" spans="2:15" ht="45.75" thickBot="1" x14ac:dyDescent="0.3">
      <c r="B11" s="22">
        <v>4</v>
      </c>
      <c r="C11" s="40" t="s">
        <v>24</v>
      </c>
      <c r="D11" s="30" t="s">
        <v>25</v>
      </c>
      <c r="E11" s="30" t="s">
        <v>21</v>
      </c>
      <c r="F11" s="30" t="s">
        <v>22</v>
      </c>
      <c r="G11" s="24" t="s">
        <v>29</v>
      </c>
      <c r="H11" s="24" t="s">
        <v>30</v>
      </c>
      <c r="I11" s="24" t="s">
        <v>23</v>
      </c>
      <c r="J11" s="25">
        <v>15</v>
      </c>
      <c r="K11" s="25">
        <f t="shared" si="0"/>
        <v>15</v>
      </c>
      <c r="L11" s="25">
        <v>1</v>
      </c>
      <c r="M11" s="26">
        <f t="shared" si="1"/>
        <v>97500</v>
      </c>
      <c r="N11" s="26">
        <f t="shared" si="2"/>
        <v>75000</v>
      </c>
      <c r="O11" s="26">
        <f t="shared" si="3"/>
        <v>172500</v>
      </c>
    </row>
    <row r="12" spans="2:15" ht="30.75" thickBot="1" x14ac:dyDescent="0.3">
      <c r="B12" s="38">
        <v>5</v>
      </c>
      <c r="C12" s="41" t="s">
        <v>31</v>
      </c>
      <c r="D12" s="27" t="s">
        <v>32</v>
      </c>
      <c r="E12" s="27" t="s">
        <v>33</v>
      </c>
      <c r="F12" s="27" t="s">
        <v>22</v>
      </c>
      <c r="G12" s="28" t="s">
        <v>34</v>
      </c>
      <c r="H12" s="28" t="s">
        <v>35</v>
      </c>
      <c r="I12" s="28" t="s">
        <v>36</v>
      </c>
      <c r="J12" s="29">
        <v>0</v>
      </c>
      <c r="K12" s="25">
        <f t="shared" si="0"/>
        <v>0</v>
      </c>
      <c r="L12" s="29">
        <v>2</v>
      </c>
      <c r="M12" s="26">
        <f t="shared" si="1"/>
        <v>0</v>
      </c>
      <c r="N12" s="26">
        <f t="shared" si="2"/>
        <v>0</v>
      </c>
      <c r="O12" s="26">
        <f t="shared" si="3"/>
        <v>0</v>
      </c>
    </row>
    <row r="13" spans="2:15" ht="30.75" thickBot="1" x14ac:dyDescent="0.3">
      <c r="B13" s="22">
        <v>6</v>
      </c>
      <c r="C13" s="41" t="s">
        <v>31</v>
      </c>
      <c r="D13" s="27" t="s">
        <v>32</v>
      </c>
      <c r="E13" s="27" t="s">
        <v>33</v>
      </c>
      <c r="F13" s="27" t="s">
        <v>22</v>
      </c>
      <c r="G13" s="28" t="s">
        <v>37</v>
      </c>
      <c r="H13" s="28" t="s">
        <v>38</v>
      </c>
      <c r="I13" s="28" t="s">
        <v>23</v>
      </c>
      <c r="J13" s="29">
        <v>10</v>
      </c>
      <c r="K13" s="25">
        <f t="shared" si="0"/>
        <v>10</v>
      </c>
      <c r="L13" s="29">
        <v>1</v>
      </c>
      <c r="M13" s="26">
        <f t="shared" si="1"/>
        <v>65000</v>
      </c>
      <c r="N13" s="26">
        <f t="shared" si="2"/>
        <v>50000</v>
      </c>
      <c r="O13" s="26">
        <f t="shared" si="3"/>
        <v>115000</v>
      </c>
    </row>
    <row r="14" spans="2:15" ht="30.75" thickBot="1" x14ac:dyDescent="0.3">
      <c r="B14" s="38">
        <v>7</v>
      </c>
      <c r="C14" s="40" t="s">
        <v>31</v>
      </c>
      <c r="D14" s="30" t="s">
        <v>32</v>
      </c>
      <c r="E14" s="30" t="s">
        <v>33</v>
      </c>
      <c r="F14" s="30" t="s">
        <v>22</v>
      </c>
      <c r="G14" s="24" t="s">
        <v>39</v>
      </c>
      <c r="H14" s="24" t="s">
        <v>40</v>
      </c>
      <c r="I14" s="24" t="s">
        <v>23</v>
      </c>
      <c r="J14" s="25">
        <v>20</v>
      </c>
      <c r="K14" s="25">
        <f t="shared" si="0"/>
        <v>20</v>
      </c>
      <c r="L14" s="25">
        <v>1</v>
      </c>
      <c r="M14" s="26">
        <f t="shared" si="1"/>
        <v>130000</v>
      </c>
      <c r="N14" s="26">
        <f t="shared" si="2"/>
        <v>100000</v>
      </c>
      <c r="O14" s="26">
        <f t="shared" si="3"/>
        <v>230000</v>
      </c>
    </row>
    <row r="15" spans="2:15" ht="45.75" thickBot="1" x14ac:dyDescent="0.3">
      <c r="B15" s="22">
        <v>8</v>
      </c>
      <c r="C15" s="41" t="s">
        <v>31</v>
      </c>
      <c r="D15" s="27" t="s">
        <v>32</v>
      </c>
      <c r="E15" s="27" t="s">
        <v>33</v>
      </c>
      <c r="F15" s="27" t="s">
        <v>22</v>
      </c>
      <c r="G15" s="28" t="s">
        <v>41</v>
      </c>
      <c r="H15" s="28" t="s">
        <v>42</v>
      </c>
      <c r="I15" s="28" t="s">
        <v>23</v>
      </c>
      <c r="J15" s="29">
        <v>15</v>
      </c>
      <c r="K15" s="25">
        <f t="shared" si="0"/>
        <v>15</v>
      </c>
      <c r="L15" s="29">
        <v>1</v>
      </c>
      <c r="M15" s="26">
        <f t="shared" si="1"/>
        <v>97500</v>
      </c>
      <c r="N15" s="26">
        <f t="shared" si="2"/>
        <v>75000</v>
      </c>
      <c r="O15" s="26">
        <f t="shared" si="3"/>
        <v>172500</v>
      </c>
    </row>
    <row r="16" spans="2:15" ht="45.75" thickBot="1" x14ac:dyDescent="0.3">
      <c r="B16" s="38">
        <v>9</v>
      </c>
      <c r="C16" s="41" t="s">
        <v>43</v>
      </c>
      <c r="D16" s="27" t="s">
        <v>44</v>
      </c>
      <c r="E16" s="27" t="s">
        <v>21</v>
      </c>
      <c r="F16" s="27" t="s">
        <v>45</v>
      </c>
      <c r="G16" s="28" t="s">
        <v>48</v>
      </c>
      <c r="H16" s="28" t="s">
        <v>49</v>
      </c>
      <c r="I16" s="28" t="s">
        <v>36</v>
      </c>
      <c r="J16" s="29">
        <v>10</v>
      </c>
      <c r="K16" s="25">
        <f t="shared" si="0"/>
        <v>20</v>
      </c>
      <c r="L16" s="29">
        <v>2</v>
      </c>
      <c r="M16" s="26">
        <f t="shared" si="1"/>
        <v>65000</v>
      </c>
      <c r="N16" s="26">
        <f t="shared" si="2"/>
        <v>100000</v>
      </c>
      <c r="O16" s="26">
        <f t="shared" si="3"/>
        <v>165000</v>
      </c>
    </row>
    <row r="17" spans="2:15" ht="45.75" thickBot="1" x14ac:dyDescent="0.3">
      <c r="B17" s="22">
        <v>10</v>
      </c>
      <c r="C17" s="40" t="s">
        <v>43</v>
      </c>
      <c r="D17" s="30" t="s">
        <v>44</v>
      </c>
      <c r="E17" s="30" t="s">
        <v>21</v>
      </c>
      <c r="F17" s="30" t="s">
        <v>45</v>
      </c>
      <c r="G17" s="24" t="s">
        <v>50</v>
      </c>
      <c r="H17" s="24" t="s">
        <v>51</v>
      </c>
      <c r="I17" s="24" t="s">
        <v>36</v>
      </c>
      <c r="J17" s="25">
        <v>10</v>
      </c>
      <c r="K17" s="25">
        <f t="shared" si="0"/>
        <v>20</v>
      </c>
      <c r="L17" s="25">
        <v>2</v>
      </c>
      <c r="M17" s="26">
        <f t="shared" si="1"/>
        <v>65000</v>
      </c>
      <c r="N17" s="26">
        <f t="shared" si="2"/>
        <v>100000</v>
      </c>
      <c r="O17" s="26">
        <f t="shared" si="3"/>
        <v>165000</v>
      </c>
    </row>
    <row r="18" spans="2:15" ht="83.25" customHeight="1" thickBot="1" x14ac:dyDescent="0.3">
      <c r="B18" s="38">
        <v>11</v>
      </c>
      <c r="C18" s="40" t="s">
        <v>43</v>
      </c>
      <c r="D18" s="30" t="s">
        <v>44</v>
      </c>
      <c r="E18" s="30" t="s">
        <v>21</v>
      </c>
      <c r="F18" s="30" t="s">
        <v>45</v>
      </c>
      <c r="G18" s="24" t="s">
        <v>155</v>
      </c>
      <c r="H18" s="24" t="s">
        <v>131</v>
      </c>
      <c r="I18" s="24" t="s">
        <v>36</v>
      </c>
      <c r="J18" s="25">
        <v>10</v>
      </c>
      <c r="K18" s="25">
        <f t="shared" si="0"/>
        <v>20</v>
      </c>
      <c r="L18" s="25">
        <v>2</v>
      </c>
      <c r="M18" s="26">
        <f t="shared" si="1"/>
        <v>65000</v>
      </c>
      <c r="N18" s="26">
        <f t="shared" si="2"/>
        <v>100000</v>
      </c>
      <c r="O18" s="26">
        <f t="shared" si="3"/>
        <v>165000</v>
      </c>
    </row>
    <row r="19" spans="2:15" ht="45.75" thickBot="1" x14ac:dyDescent="0.3">
      <c r="B19" s="22">
        <v>12</v>
      </c>
      <c r="C19" s="40" t="s">
        <v>43</v>
      </c>
      <c r="D19" s="30" t="s">
        <v>44</v>
      </c>
      <c r="E19" s="30" t="s">
        <v>21</v>
      </c>
      <c r="F19" s="30" t="s">
        <v>45</v>
      </c>
      <c r="G19" s="24" t="s">
        <v>53</v>
      </c>
      <c r="H19" s="24" t="s">
        <v>54</v>
      </c>
      <c r="I19" s="24" t="s">
        <v>23</v>
      </c>
      <c r="J19" s="25">
        <v>10</v>
      </c>
      <c r="K19" s="25">
        <f t="shared" si="0"/>
        <v>10</v>
      </c>
      <c r="L19" s="25">
        <v>1</v>
      </c>
      <c r="M19" s="26">
        <f t="shared" si="1"/>
        <v>65000</v>
      </c>
      <c r="N19" s="26">
        <f t="shared" si="2"/>
        <v>50000</v>
      </c>
      <c r="O19" s="26">
        <f t="shared" si="3"/>
        <v>115000</v>
      </c>
    </row>
    <row r="20" spans="2:15" ht="30.75" thickBot="1" x14ac:dyDescent="0.3">
      <c r="B20" s="38">
        <v>13</v>
      </c>
      <c r="C20" s="42" t="s">
        <v>55</v>
      </c>
      <c r="D20" s="28" t="s">
        <v>56</v>
      </c>
      <c r="E20" s="28" t="s">
        <v>21</v>
      </c>
      <c r="F20" s="28" t="s">
        <v>57</v>
      </c>
      <c r="G20" s="28" t="s">
        <v>58</v>
      </c>
      <c r="H20" s="28" t="s">
        <v>59</v>
      </c>
      <c r="I20" s="28" t="s">
        <v>36</v>
      </c>
      <c r="J20" s="29">
        <v>20</v>
      </c>
      <c r="K20" s="25">
        <f t="shared" si="0"/>
        <v>20</v>
      </c>
      <c r="L20" s="29">
        <v>1</v>
      </c>
      <c r="M20" s="26">
        <f t="shared" si="1"/>
        <v>130000</v>
      </c>
      <c r="N20" s="26">
        <f t="shared" si="2"/>
        <v>100000</v>
      </c>
      <c r="O20" s="26">
        <f t="shared" si="3"/>
        <v>230000</v>
      </c>
    </row>
    <row r="21" spans="2:15" ht="45" customHeight="1" thickBot="1" x14ac:dyDescent="0.3">
      <c r="B21" s="22">
        <v>16</v>
      </c>
      <c r="C21" s="40" t="s">
        <v>160</v>
      </c>
      <c r="D21" s="30" t="s">
        <v>88</v>
      </c>
      <c r="E21" s="30" t="s">
        <v>86</v>
      </c>
      <c r="F21" s="31" t="s">
        <v>87</v>
      </c>
      <c r="G21" s="24" t="s">
        <v>64</v>
      </c>
      <c r="H21" s="24" t="s">
        <v>65</v>
      </c>
      <c r="I21" s="24" t="s">
        <v>36</v>
      </c>
      <c r="J21" s="29">
        <v>0</v>
      </c>
      <c r="K21" s="25">
        <v>20</v>
      </c>
      <c r="L21" s="29">
        <v>1</v>
      </c>
      <c r="M21" s="26">
        <f t="shared" si="1"/>
        <v>0</v>
      </c>
      <c r="N21" s="26">
        <f t="shared" si="2"/>
        <v>100000</v>
      </c>
      <c r="O21" s="26">
        <f t="shared" si="3"/>
        <v>100000</v>
      </c>
    </row>
    <row r="22" spans="2:15" ht="51" customHeight="1" thickBot="1" x14ac:dyDescent="0.3">
      <c r="B22" s="38">
        <v>17</v>
      </c>
      <c r="C22" s="40" t="s">
        <v>160</v>
      </c>
      <c r="D22" s="30" t="s">
        <v>88</v>
      </c>
      <c r="E22" s="30" t="s">
        <v>86</v>
      </c>
      <c r="F22" s="31" t="s">
        <v>87</v>
      </c>
      <c r="G22" s="24" t="s">
        <v>66</v>
      </c>
      <c r="H22" s="24" t="s">
        <v>65</v>
      </c>
      <c r="I22" s="24" t="s">
        <v>36</v>
      </c>
      <c r="J22" s="29">
        <v>0</v>
      </c>
      <c r="K22" s="25">
        <v>20</v>
      </c>
      <c r="L22" s="29">
        <v>1</v>
      </c>
      <c r="M22" s="26">
        <f t="shared" si="1"/>
        <v>0</v>
      </c>
      <c r="N22" s="26">
        <f t="shared" si="2"/>
        <v>100000</v>
      </c>
      <c r="O22" s="26">
        <f t="shared" si="3"/>
        <v>100000</v>
      </c>
    </row>
    <row r="23" spans="2:15" ht="49.5" customHeight="1" thickBot="1" x14ac:dyDescent="0.3">
      <c r="B23" s="22">
        <v>18</v>
      </c>
      <c r="C23" s="40" t="s">
        <v>160</v>
      </c>
      <c r="D23" s="30" t="s">
        <v>88</v>
      </c>
      <c r="E23" s="30" t="s">
        <v>86</v>
      </c>
      <c r="F23" s="31" t="s">
        <v>87</v>
      </c>
      <c r="G23" s="24" t="s">
        <v>176</v>
      </c>
      <c r="H23" s="24" t="s">
        <v>138</v>
      </c>
      <c r="I23" s="24" t="s">
        <v>36</v>
      </c>
      <c r="J23" s="29">
        <v>0</v>
      </c>
      <c r="K23" s="25">
        <v>20</v>
      </c>
      <c r="L23" s="29">
        <v>1</v>
      </c>
      <c r="M23" s="26">
        <f t="shared" si="1"/>
        <v>0</v>
      </c>
      <c r="N23" s="26">
        <f t="shared" si="2"/>
        <v>100000</v>
      </c>
      <c r="O23" s="26">
        <f t="shared" si="3"/>
        <v>100000</v>
      </c>
    </row>
    <row r="24" spans="2:15" ht="45.75" customHeight="1" thickBot="1" x14ac:dyDescent="0.3">
      <c r="B24" s="38">
        <v>19</v>
      </c>
      <c r="C24" s="40" t="s">
        <v>160</v>
      </c>
      <c r="D24" s="30" t="s">
        <v>88</v>
      </c>
      <c r="E24" s="30" t="s">
        <v>86</v>
      </c>
      <c r="F24" s="31" t="s">
        <v>87</v>
      </c>
      <c r="G24" s="24" t="s">
        <v>177</v>
      </c>
      <c r="H24" s="24" t="s">
        <v>138</v>
      </c>
      <c r="I24" s="24" t="s">
        <v>36</v>
      </c>
      <c r="J24" s="29">
        <v>0</v>
      </c>
      <c r="K24" s="25">
        <v>20</v>
      </c>
      <c r="L24" s="29">
        <v>2</v>
      </c>
      <c r="M24" s="26">
        <f t="shared" si="1"/>
        <v>0</v>
      </c>
      <c r="N24" s="26">
        <f t="shared" si="2"/>
        <v>100000</v>
      </c>
      <c r="O24" s="26">
        <f t="shared" si="3"/>
        <v>100000</v>
      </c>
    </row>
    <row r="25" spans="2:15" ht="40.5" customHeight="1" thickBot="1" x14ac:dyDescent="0.3">
      <c r="B25" s="22">
        <v>20</v>
      </c>
      <c r="C25" s="40" t="s">
        <v>160</v>
      </c>
      <c r="D25" s="30" t="s">
        <v>88</v>
      </c>
      <c r="E25" s="30" t="s">
        <v>86</v>
      </c>
      <c r="F25" s="31" t="s">
        <v>87</v>
      </c>
      <c r="G25" s="24" t="s">
        <v>180</v>
      </c>
      <c r="H25" s="24" t="s">
        <v>181</v>
      </c>
      <c r="I25" s="24" t="s">
        <v>36</v>
      </c>
      <c r="J25" s="29">
        <v>0</v>
      </c>
      <c r="K25" s="25">
        <v>20</v>
      </c>
      <c r="L25" s="29">
        <v>1</v>
      </c>
      <c r="M25" s="26">
        <f t="shared" si="1"/>
        <v>0</v>
      </c>
      <c r="N25" s="26">
        <f t="shared" si="2"/>
        <v>100000</v>
      </c>
      <c r="O25" s="26">
        <f t="shared" si="3"/>
        <v>100000</v>
      </c>
    </row>
    <row r="26" spans="2:15" ht="41.25" customHeight="1" thickBot="1" x14ac:dyDescent="0.3">
      <c r="B26" s="38">
        <v>21</v>
      </c>
      <c r="C26" s="40" t="s">
        <v>160</v>
      </c>
      <c r="D26" s="30" t="s">
        <v>88</v>
      </c>
      <c r="E26" s="30" t="s">
        <v>86</v>
      </c>
      <c r="F26" s="31" t="s">
        <v>87</v>
      </c>
      <c r="G26" s="24" t="s">
        <v>174</v>
      </c>
      <c r="H26" s="24" t="s">
        <v>175</v>
      </c>
      <c r="I26" s="24" t="s">
        <v>36</v>
      </c>
      <c r="J26" s="29">
        <v>0</v>
      </c>
      <c r="K26" s="25">
        <v>30</v>
      </c>
      <c r="L26" s="29">
        <v>2</v>
      </c>
      <c r="M26" s="26">
        <f t="shared" si="1"/>
        <v>0</v>
      </c>
      <c r="N26" s="26">
        <f t="shared" si="2"/>
        <v>150000</v>
      </c>
      <c r="O26" s="26">
        <f t="shared" si="3"/>
        <v>150000</v>
      </c>
    </row>
    <row r="27" spans="2:15" ht="42.75" customHeight="1" thickBot="1" x14ac:dyDescent="0.3">
      <c r="B27" s="22">
        <v>22</v>
      </c>
      <c r="C27" s="40" t="s">
        <v>164</v>
      </c>
      <c r="D27" s="30" t="s">
        <v>165</v>
      </c>
      <c r="E27" s="30" t="s">
        <v>21</v>
      </c>
      <c r="F27" s="31" t="s">
        <v>22</v>
      </c>
      <c r="G27" s="24" t="s">
        <v>167</v>
      </c>
      <c r="H27" s="24" t="s">
        <v>168</v>
      </c>
      <c r="I27" s="24" t="s">
        <v>36</v>
      </c>
      <c r="J27" s="29">
        <v>0</v>
      </c>
      <c r="K27" s="25">
        <v>40</v>
      </c>
      <c r="L27" s="29">
        <v>2</v>
      </c>
      <c r="M27" s="26">
        <f t="shared" si="1"/>
        <v>0</v>
      </c>
      <c r="N27" s="26">
        <f t="shared" si="2"/>
        <v>200000</v>
      </c>
      <c r="O27" s="26">
        <f t="shared" si="3"/>
        <v>200000</v>
      </c>
    </row>
    <row r="28" spans="2:15" ht="38.25" customHeight="1" thickBot="1" x14ac:dyDescent="0.3">
      <c r="B28" s="38">
        <v>23</v>
      </c>
      <c r="C28" s="40" t="s">
        <v>164</v>
      </c>
      <c r="D28" s="30" t="s">
        <v>165</v>
      </c>
      <c r="E28" s="30" t="s">
        <v>21</v>
      </c>
      <c r="F28" s="31" t="s">
        <v>22</v>
      </c>
      <c r="G28" s="24" t="s">
        <v>166</v>
      </c>
      <c r="H28" s="24" t="s">
        <v>169</v>
      </c>
      <c r="I28" s="24" t="s">
        <v>36</v>
      </c>
      <c r="J28" s="29">
        <v>0</v>
      </c>
      <c r="K28" s="25">
        <v>40</v>
      </c>
      <c r="L28" s="29">
        <v>2</v>
      </c>
      <c r="M28" s="26">
        <f t="shared" si="1"/>
        <v>0</v>
      </c>
      <c r="N28" s="26">
        <f t="shared" si="2"/>
        <v>200000</v>
      </c>
      <c r="O28" s="26">
        <f t="shared" si="3"/>
        <v>200000</v>
      </c>
    </row>
    <row r="29" spans="2:15" ht="41.25" customHeight="1" thickBot="1" x14ac:dyDescent="0.3">
      <c r="B29" s="22">
        <v>24</v>
      </c>
      <c r="C29" s="40" t="s">
        <v>164</v>
      </c>
      <c r="D29" s="30" t="s">
        <v>165</v>
      </c>
      <c r="E29" s="30" t="s">
        <v>21</v>
      </c>
      <c r="F29" s="31" t="s">
        <v>22</v>
      </c>
      <c r="G29" s="24" t="s">
        <v>170</v>
      </c>
      <c r="H29" s="24" t="s">
        <v>171</v>
      </c>
      <c r="I29" s="24" t="s">
        <v>36</v>
      </c>
      <c r="J29" s="29">
        <v>0</v>
      </c>
      <c r="K29" s="25">
        <v>40</v>
      </c>
      <c r="L29" s="29">
        <v>2</v>
      </c>
      <c r="M29" s="26">
        <f t="shared" si="1"/>
        <v>0</v>
      </c>
      <c r="N29" s="26">
        <f t="shared" si="2"/>
        <v>200000</v>
      </c>
      <c r="O29" s="26">
        <f t="shared" si="3"/>
        <v>200000</v>
      </c>
    </row>
    <row r="30" spans="2:15" ht="42.75" customHeight="1" thickBot="1" x14ac:dyDescent="0.3">
      <c r="B30" s="38">
        <v>25</v>
      </c>
      <c r="C30" s="40" t="s">
        <v>60</v>
      </c>
      <c r="D30" s="30" t="s">
        <v>61</v>
      </c>
      <c r="E30" s="30" t="s">
        <v>21</v>
      </c>
      <c r="F30" s="31" t="s">
        <v>22</v>
      </c>
      <c r="G30" s="24" t="s">
        <v>172</v>
      </c>
      <c r="H30" s="24" t="s">
        <v>173</v>
      </c>
      <c r="I30" s="24" t="s">
        <v>36</v>
      </c>
      <c r="J30" s="29">
        <v>0</v>
      </c>
      <c r="K30" s="25">
        <v>30</v>
      </c>
      <c r="L30" s="29">
        <v>2</v>
      </c>
      <c r="M30" s="26">
        <f t="shared" si="1"/>
        <v>0</v>
      </c>
      <c r="N30" s="26">
        <f t="shared" si="2"/>
        <v>150000</v>
      </c>
      <c r="O30" s="26">
        <f t="shared" si="3"/>
        <v>150000</v>
      </c>
    </row>
    <row r="31" spans="2:15" ht="34.5" customHeight="1" thickBot="1" x14ac:dyDescent="0.3">
      <c r="B31" s="22">
        <v>26</v>
      </c>
      <c r="C31" s="43" t="s">
        <v>60</v>
      </c>
      <c r="D31" s="27" t="s">
        <v>62</v>
      </c>
      <c r="E31" s="27" t="s">
        <v>21</v>
      </c>
      <c r="F31" s="32" t="s">
        <v>63</v>
      </c>
      <c r="G31" s="28" t="s">
        <v>70</v>
      </c>
      <c r="H31" s="28" t="s">
        <v>71</v>
      </c>
      <c r="I31" s="28" t="s">
        <v>36</v>
      </c>
      <c r="J31" s="29">
        <v>15</v>
      </c>
      <c r="K31" s="25">
        <f t="shared" si="0"/>
        <v>30</v>
      </c>
      <c r="L31" s="29">
        <v>2</v>
      </c>
      <c r="M31" s="26">
        <f t="shared" si="1"/>
        <v>97500</v>
      </c>
      <c r="N31" s="26">
        <f t="shared" si="2"/>
        <v>150000</v>
      </c>
      <c r="O31" s="26">
        <f t="shared" si="3"/>
        <v>247500</v>
      </c>
    </row>
    <row r="32" spans="2:15" ht="41.25" customHeight="1" thickBot="1" x14ac:dyDescent="0.3">
      <c r="B32" s="38">
        <v>27</v>
      </c>
      <c r="C32" s="44" t="s">
        <v>60</v>
      </c>
      <c r="D32" s="30" t="s">
        <v>62</v>
      </c>
      <c r="E32" s="30" t="s">
        <v>21</v>
      </c>
      <c r="F32" s="31" t="s">
        <v>63</v>
      </c>
      <c r="G32" s="24" t="s">
        <v>72</v>
      </c>
      <c r="H32" s="24" t="s">
        <v>73</v>
      </c>
      <c r="I32" s="24" t="s">
        <v>36</v>
      </c>
      <c r="J32" s="25">
        <v>20</v>
      </c>
      <c r="K32" s="25">
        <f t="shared" si="0"/>
        <v>40</v>
      </c>
      <c r="L32" s="25">
        <v>2</v>
      </c>
      <c r="M32" s="26">
        <f t="shared" si="1"/>
        <v>130000</v>
      </c>
      <c r="N32" s="26">
        <f t="shared" si="2"/>
        <v>200000</v>
      </c>
      <c r="O32" s="26">
        <f t="shared" si="3"/>
        <v>330000</v>
      </c>
    </row>
    <row r="33" spans="2:15" ht="39.75" customHeight="1" thickBot="1" x14ac:dyDescent="0.3">
      <c r="B33" s="22">
        <v>28</v>
      </c>
      <c r="C33" s="43" t="s">
        <v>60</v>
      </c>
      <c r="D33" s="27" t="s">
        <v>62</v>
      </c>
      <c r="E33" s="27" t="s">
        <v>21</v>
      </c>
      <c r="F33" s="32" t="s">
        <v>63</v>
      </c>
      <c r="G33" s="33" t="s">
        <v>74</v>
      </c>
      <c r="H33" s="28" t="s">
        <v>75</v>
      </c>
      <c r="I33" s="33" t="s">
        <v>36</v>
      </c>
      <c r="J33" s="34">
        <v>20</v>
      </c>
      <c r="K33" s="25">
        <f t="shared" si="0"/>
        <v>40</v>
      </c>
      <c r="L33" s="34">
        <v>2</v>
      </c>
      <c r="M33" s="26">
        <f t="shared" si="1"/>
        <v>130000</v>
      </c>
      <c r="N33" s="26">
        <f t="shared" si="2"/>
        <v>200000</v>
      </c>
      <c r="O33" s="26">
        <f t="shared" si="3"/>
        <v>330000</v>
      </c>
    </row>
    <row r="34" spans="2:15" ht="41.25" customHeight="1" thickBot="1" x14ac:dyDescent="0.3">
      <c r="B34" s="38">
        <v>29</v>
      </c>
      <c r="C34" s="43" t="s">
        <v>60</v>
      </c>
      <c r="D34" s="27" t="s">
        <v>62</v>
      </c>
      <c r="E34" s="27" t="s">
        <v>21</v>
      </c>
      <c r="F34" s="32" t="s">
        <v>63</v>
      </c>
      <c r="G34" s="23" t="s">
        <v>78</v>
      </c>
      <c r="H34" s="28" t="s">
        <v>95</v>
      </c>
      <c r="I34" s="28" t="s">
        <v>36</v>
      </c>
      <c r="J34" s="29">
        <v>20</v>
      </c>
      <c r="K34" s="25">
        <f t="shared" si="0"/>
        <v>40</v>
      </c>
      <c r="L34" s="29">
        <v>2</v>
      </c>
      <c r="M34" s="26">
        <f t="shared" si="1"/>
        <v>130000</v>
      </c>
      <c r="N34" s="26">
        <f t="shared" si="2"/>
        <v>200000</v>
      </c>
      <c r="O34" s="26">
        <f t="shared" si="3"/>
        <v>330000</v>
      </c>
    </row>
    <row r="35" spans="2:15" ht="51" customHeight="1" thickBot="1" x14ac:dyDescent="0.3">
      <c r="B35" s="22">
        <v>30</v>
      </c>
      <c r="C35" s="45" t="s">
        <v>80</v>
      </c>
      <c r="D35" s="24" t="s">
        <v>81</v>
      </c>
      <c r="E35" s="24" t="s">
        <v>21</v>
      </c>
      <c r="F35" s="24" t="s">
        <v>82</v>
      </c>
      <c r="G35" s="24" t="s">
        <v>83</v>
      </c>
      <c r="H35" s="24" t="s">
        <v>84</v>
      </c>
      <c r="I35" s="24" t="s">
        <v>23</v>
      </c>
      <c r="J35" s="25">
        <v>15</v>
      </c>
      <c r="K35" s="25">
        <f t="shared" si="0"/>
        <v>15</v>
      </c>
      <c r="L35" s="25">
        <v>1</v>
      </c>
      <c r="M35" s="26">
        <f t="shared" si="1"/>
        <v>97500</v>
      </c>
      <c r="N35" s="26">
        <f t="shared" si="2"/>
        <v>75000</v>
      </c>
      <c r="O35" s="26">
        <f t="shared" si="3"/>
        <v>172500</v>
      </c>
    </row>
    <row r="36" spans="2:15" ht="44.25" customHeight="1" thickBot="1" x14ac:dyDescent="0.3">
      <c r="B36" s="38">
        <v>31</v>
      </c>
      <c r="C36" s="41" t="s">
        <v>80</v>
      </c>
      <c r="D36" s="27" t="s">
        <v>85</v>
      </c>
      <c r="E36" s="27" t="s">
        <v>86</v>
      </c>
      <c r="F36" s="27" t="s">
        <v>87</v>
      </c>
      <c r="G36" s="28" t="s">
        <v>64</v>
      </c>
      <c r="H36" s="28" t="s">
        <v>65</v>
      </c>
      <c r="I36" s="28" t="s">
        <v>36</v>
      </c>
      <c r="J36" s="29">
        <v>0</v>
      </c>
      <c r="K36" s="25">
        <v>20</v>
      </c>
      <c r="L36" s="29">
        <v>1</v>
      </c>
      <c r="M36" s="26">
        <f t="shared" si="1"/>
        <v>0</v>
      </c>
      <c r="N36" s="26">
        <f t="shared" si="2"/>
        <v>100000</v>
      </c>
      <c r="O36" s="26">
        <f t="shared" si="3"/>
        <v>100000</v>
      </c>
    </row>
    <row r="37" spans="2:15" ht="42" customHeight="1" thickBot="1" x14ac:dyDescent="0.3">
      <c r="B37" s="22">
        <v>32</v>
      </c>
      <c r="C37" s="40" t="s">
        <v>80</v>
      </c>
      <c r="D37" s="30" t="s">
        <v>85</v>
      </c>
      <c r="E37" s="30" t="s">
        <v>86</v>
      </c>
      <c r="F37" s="30" t="s">
        <v>87</v>
      </c>
      <c r="G37" s="24" t="s">
        <v>66</v>
      </c>
      <c r="H37" s="24" t="s">
        <v>67</v>
      </c>
      <c r="I37" s="24" t="s">
        <v>36</v>
      </c>
      <c r="J37" s="25">
        <v>0</v>
      </c>
      <c r="K37" s="25">
        <v>20</v>
      </c>
      <c r="L37" s="25">
        <v>1</v>
      </c>
      <c r="M37" s="26">
        <f t="shared" si="1"/>
        <v>0</v>
      </c>
      <c r="N37" s="26">
        <f t="shared" si="2"/>
        <v>100000</v>
      </c>
      <c r="O37" s="26">
        <f t="shared" si="3"/>
        <v>100000</v>
      </c>
    </row>
    <row r="38" spans="2:15" ht="47.25" customHeight="1" thickBot="1" x14ac:dyDescent="0.3">
      <c r="B38" s="38">
        <v>33</v>
      </c>
      <c r="C38" s="46" t="s">
        <v>80</v>
      </c>
      <c r="D38" s="37" t="s">
        <v>85</v>
      </c>
      <c r="E38" s="30" t="s">
        <v>86</v>
      </c>
      <c r="F38" s="30" t="s">
        <v>87</v>
      </c>
      <c r="G38" s="24" t="s">
        <v>68</v>
      </c>
      <c r="H38" s="24" t="s">
        <v>69</v>
      </c>
      <c r="I38" s="24" t="s">
        <v>36</v>
      </c>
      <c r="J38" s="25">
        <v>0</v>
      </c>
      <c r="K38" s="25">
        <v>20</v>
      </c>
      <c r="L38" s="25">
        <v>1</v>
      </c>
      <c r="M38" s="26">
        <f t="shared" si="1"/>
        <v>0</v>
      </c>
      <c r="N38" s="26">
        <f t="shared" si="2"/>
        <v>100000</v>
      </c>
      <c r="O38" s="26">
        <f t="shared" si="3"/>
        <v>100000</v>
      </c>
    </row>
    <row r="39" spans="2:15" ht="36.75" customHeight="1" thickBot="1" x14ac:dyDescent="0.3">
      <c r="B39" s="22">
        <v>34</v>
      </c>
      <c r="C39" s="46" t="s">
        <v>80</v>
      </c>
      <c r="D39" s="37" t="s">
        <v>85</v>
      </c>
      <c r="E39" s="30" t="s">
        <v>86</v>
      </c>
      <c r="F39" s="31" t="s">
        <v>87</v>
      </c>
      <c r="G39" s="24" t="s">
        <v>180</v>
      </c>
      <c r="H39" s="24" t="s">
        <v>181</v>
      </c>
      <c r="I39" s="24" t="s">
        <v>36</v>
      </c>
      <c r="J39" s="29">
        <v>0</v>
      </c>
      <c r="K39" s="25">
        <v>20</v>
      </c>
      <c r="L39" s="29">
        <v>1</v>
      </c>
      <c r="M39" s="26">
        <f t="shared" si="1"/>
        <v>0</v>
      </c>
      <c r="N39" s="26">
        <f t="shared" si="2"/>
        <v>100000</v>
      </c>
      <c r="O39" s="26">
        <f t="shared" si="3"/>
        <v>100000</v>
      </c>
    </row>
    <row r="40" spans="2:15" ht="39.75" customHeight="1" thickBot="1" x14ac:dyDescent="0.3">
      <c r="B40" s="38">
        <v>35</v>
      </c>
      <c r="C40" s="40" t="s">
        <v>91</v>
      </c>
      <c r="D40" s="30" t="s">
        <v>92</v>
      </c>
      <c r="E40" s="30" t="s">
        <v>86</v>
      </c>
      <c r="F40" s="30" t="s">
        <v>93</v>
      </c>
      <c r="G40" s="24" t="s">
        <v>94</v>
      </c>
      <c r="H40" s="24" t="s">
        <v>188</v>
      </c>
      <c r="I40" s="24" t="s">
        <v>36</v>
      </c>
      <c r="J40" s="25">
        <v>20</v>
      </c>
      <c r="K40" s="25">
        <f t="shared" si="0"/>
        <v>20</v>
      </c>
      <c r="L40" s="25">
        <v>1</v>
      </c>
      <c r="M40" s="26">
        <f t="shared" si="1"/>
        <v>130000</v>
      </c>
      <c r="N40" s="26">
        <f t="shared" si="2"/>
        <v>100000</v>
      </c>
      <c r="O40" s="26">
        <f t="shared" si="3"/>
        <v>230000</v>
      </c>
    </row>
    <row r="41" spans="2:15" ht="30.75" thickBot="1" x14ac:dyDescent="0.3">
      <c r="B41" s="22">
        <v>36</v>
      </c>
      <c r="C41" s="41" t="s">
        <v>91</v>
      </c>
      <c r="D41" s="27" t="s">
        <v>96</v>
      </c>
      <c r="E41" s="27" t="s">
        <v>21</v>
      </c>
      <c r="F41" s="27" t="s">
        <v>57</v>
      </c>
      <c r="G41" s="28" t="s">
        <v>97</v>
      </c>
      <c r="H41" s="28" t="s">
        <v>98</v>
      </c>
      <c r="I41" s="28" t="s">
        <v>23</v>
      </c>
      <c r="J41" s="29">
        <v>10</v>
      </c>
      <c r="K41" s="25">
        <f t="shared" si="0"/>
        <v>10</v>
      </c>
      <c r="L41" s="29">
        <v>1</v>
      </c>
      <c r="M41" s="26">
        <f t="shared" si="1"/>
        <v>65000</v>
      </c>
      <c r="N41" s="26">
        <f t="shared" si="2"/>
        <v>50000</v>
      </c>
      <c r="O41" s="26">
        <f t="shared" si="3"/>
        <v>115000</v>
      </c>
    </row>
    <row r="42" spans="2:15" ht="35.25" customHeight="1" thickBot="1" x14ac:dyDescent="0.3">
      <c r="B42" s="38">
        <v>37</v>
      </c>
      <c r="C42" s="40" t="s">
        <v>91</v>
      </c>
      <c r="D42" s="30" t="s">
        <v>96</v>
      </c>
      <c r="E42" s="30" t="s">
        <v>21</v>
      </c>
      <c r="F42" s="30" t="s">
        <v>57</v>
      </c>
      <c r="G42" s="24" t="s">
        <v>99</v>
      </c>
      <c r="H42" s="24" t="s">
        <v>100</v>
      </c>
      <c r="I42" s="24" t="s">
        <v>23</v>
      </c>
      <c r="J42" s="25">
        <v>10</v>
      </c>
      <c r="K42" s="25">
        <f t="shared" si="0"/>
        <v>10</v>
      </c>
      <c r="L42" s="25">
        <v>1</v>
      </c>
      <c r="M42" s="26">
        <f t="shared" si="1"/>
        <v>65000</v>
      </c>
      <c r="N42" s="26">
        <f t="shared" si="2"/>
        <v>50000</v>
      </c>
      <c r="O42" s="26">
        <f t="shared" si="3"/>
        <v>115000</v>
      </c>
    </row>
    <row r="43" spans="2:15" ht="45.75" thickBot="1" x14ac:dyDescent="0.3">
      <c r="B43" s="22">
        <v>38</v>
      </c>
      <c r="C43" s="42" t="s">
        <v>101</v>
      </c>
      <c r="D43" s="28" t="s">
        <v>102</v>
      </c>
      <c r="E43" s="28" t="s">
        <v>21</v>
      </c>
      <c r="F43" s="28" t="s">
        <v>103</v>
      </c>
      <c r="G43" s="28" t="s">
        <v>104</v>
      </c>
      <c r="H43" s="28" t="s">
        <v>105</v>
      </c>
      <c r="I43" s="28" t="s">
        <v>36</v>
      </c>
      <c r="J43" s="29">
        <v>10</v>
      </c>
      <c r="K43" s="25">
        <f t="shared" si="0"/>
        <v>20</v>
      </c>
      <c r="L43" s="29">
        <v>2</v>
      </c>
      <c r="M43" s="26">
        <f t="shared" si="1"/>
        <v>65000</v>
      </c>
      <c r="N43" s="26">
        <f t="shared" si="2"/>
        <v>100000</v>
      </c>
      <c r="O43" s="26">
        <f t="shared" si="3"/>
        <v>165000</v>
      </c>
    </row>
    <row r="44" spans="2:15" ht="30.75" thickBot="1" x14ac:dyDescent="0.3">
      <c r="B44" s="38">
        <v>39</v>
      </c>
      <c r="C44" s="40" t="s">
        <v>106</v>
      </c>
      <c r="D44" s="30" t="s">
        <v>107</v>
      </c>
      <c r="E44" s="30" t="s">
        <v>21</v>
      </c>
      <c r="F44" s="30" t="s">
        <v>22</v>
      </c>
      <c r="G44" s="24" t="s">
        <v>108</v>
      </c>
      <c r="H44" s="24" t="s">
        <v>90</v>
      </c>
      <c r="I44" s="24" t="s">
        <v>36</v>
      </c>
      <c r="J44" s="25">
        <v>20</v>
      </c>
      <c r="K44" s="25">
        <f t="shared" si="0"/>
        <v>20</v>
      </c>
      <c r="L44" s="25">
        <v>1</v>
      </c>
      <c r="M44" s="26">
        <f t="shared" si="1"/>
        <v>130000</v>
      </c>
      <c r="N44" s="26">
        <f t="shared" si="2"/>
        <v>100000</v>
      </c>
      <c r="O44" s="26">
        <f t="shared" si="3"/>
        <v>230000</v>
      </c>
    </row>
    <row r="45" spans="2:15" ht="65.25" customHeight="1" thickBot="1" x14ac:dyDescent="0.3">
      <c r="B45" s="22">
        <v>40</v>
      </c>
      <c r="C45" s="41" t="s">
        <v>106</v>
      </c>
      <c r="D45" s="27" t="s">
        <v>107</v>
      </c>
      <c r="E45" s="27" t="s">
        <v>21</v>
      </c>
      <c r="F45" s="27" t="s">
        <v>22</v>
      </c>
      <c r="G45" s="28" t="s">
        <v>185</v>
      </c>
      <c r="H45" s="28" t="s">
        <v>109</v>
      </c>
      <c r="I45" s="28" t="s">
        <v>36</v>
      </c>
      <c r="J45" s="29">
        <v>20</v>
      </c>
      <c r="K45" s="25">
        <f t="shared" si="0"/>
        <v>20</v>
      </c>
      <c r="L45" s="29">
        <v>1</v>
      </c>
      <c r="M45" s="26">
        <f t="shared" si="1"/>
        <v>130000</v>
      </c>
      <c r="N45" s="26">
        <f t="shared" si="2"/>
        <v>100000</v>
      </c>
      <c r="O45" s="26">
        <f t="shared" si="3"/>
        <v>230000</v>
      </c>
    </row>
    <row r="46" spans="2:15" ht="43.5" customHeight="1" thickBot="1" x14ac:dyDescent="0.3">
      <c r="B46" s="38">
        <v>41</v>
      </c>
      <c r="C46" s="47" t="s">
        <v>110</v>
      </c>
      <c r="D46" s="35" t="s">
        <v>111</v>
      </c>
      <c r="E46" s="35" t="s">
        <v>21</v>
      </c>
      <c r="F46" s="35" t="s">
        <v>57</v>
      </c>
      <c r="G46" s="24" t="s">
        <v>112</v>
      </c>
      <c r="H46" s="24" t="s">
        <v>189</v>
      </c>
      <c r="I46" s="24" t="s">
        <v>36</v>
      </c>
      <c r="J46" s="25">
        <v>15</v>
      </c>
      <c r="K46" s="25">
        <f t="shared" si="0"/>
        <v>30</v>
      </c>
      <c r="L46" s="25">
        <v>2</v>
      </c>
      <c r="M46" s="26">
        <f t="shared" si="1"/>
        <v>97500</v>
      </c>
      <c r="N46" s="26">
        <f t="shared" si="2"/>
        <v>150000</v>
      </c>
      <c r="O46" s="26">
        <f t="shared" si="3"/>
        <v>247500</v>
      </c>
    </row>
    <row r="47" spans="2:15" ht="45.75" thickBot="1" x14ac:dyDescent="0.3">
      <c r="B47" s="22">
        <v>42</v>
      </c>
      <c r="C47" s="41" t="s">
        <v>114</v>
      </c>
      <c r="D47" s="27" t="s">
        <v>115</v>
      </c>
      <c r="E47" s="27" t="s">
        <v>21</v>
      </c>
      <c r="F47" s="27" t="s">
        <v>82</v>
      </c>
      <c r="G47" s="28" t="s">
        <v>116</v>
      </c>
      <c r="H47" s="28" t="s">
        <v>79</v>
      </c>
      <c r="I47" s="28" t="s">
        <v>36</v>
      </c>
      <c r="J47" s="29">
        <v>20</v>
      </c>
      <c r="K47" s="25">
        <f t="shared" si="0"/>
        <v>20</v>
      </c>
      <c r="L47" s="29">
        <v>1</v>
      </c>
      <c r="M47" s="26">
        <f t="shared" si="1"/>
        <v>130000</v>
      </c>
      <c r="N47" s="26">
        <f t="shared" si="2"/>
        <v>100000</v>
      </c>
      <c r="O47" s="26">
        <f t="shared" si="3"/>
        <v>230000</v>
      </c>
    </row>
    <row r="48" spans="2:15" ht="45.75" thickBot="1" x14ac:dyDescent="0.3">
      <c r="B48" s="38">
        <v>43</v>
      </c>
      <c r="C48" s="40" t="s">
        <v>114</v>
      </c>
      <c r="D48" s="30" t="s">
        <v>115</v>
      </c>
      <c r="E48" s="30" t="s">
        <v>21</v>
      </c>
      <c r="F48" s="30" t="s">
        <v>82</v>
      </c>
      <c r="G48" s="24" t="s">
        <v>117</v>
      </c>
      <c r="H48" s="24" t="s">
        <v>118</v>
      </c>
      <c r="I48" s="24" t="s">
        <v>23</v>
      </c>
      <c r="J48" s="25">
        <v>20</v>
      </c>
      <c r="K48" s="25">
        <f t="shared" si="0"/>
        <v>20</v>
      </c>
      <c r="L48" s="25">
        <v>1</v>
      </c>
      <c r="M48" s="26">
        <f t="shared" si="1"/>
        <v>130000</v>
      </c>
      <c r="N48" s="26">
        <f t="shared" si="2"/>
        <v>100000</v>
      </c>
      <c r="O48" s="26">
        <f t="shared" si="3"/>
        <v>230000</v>
      </c>
    </row>
    <row r="49" spans="2:15" ht="30.75" thickBot="1" x14ac:dyDescent="0.3">
      <c r="B49" s="22">
        <v>44</v>
      </c>
      <c r="C49" s="41" t="s">
        <v>119</v>
      </c>
      <c r="D49" s="27" t="s">
        <v>120</v>
      </c>
      <c r="E49" s="27" t="s">
        <v>21</v>
      </c>
      <c r="F49" s="27" t="s">
        <v>57</v>
      </c>
      <c r="G49" s="28" t="s">
        <v>121</v>
      </c>
      <c r="H49" s="28" t="s">
        <v>122</v>
      </c>
      <c r="I49" s="28" t="s">
        <v>36</v>
      </c>
      <c r="J49" s="29">
        <v>20</v>
      </c>
      <c r="K49" s="25">
        <f t="shared" si="0"/>
        <v>40</v>
      </c>
      <c r="L49" s="29">
        <v>2</v>
      </c>
      <c r="M49" s="26">
        <f t="shared" si="1"/>
        <v>130000</v>
      </c>
      <c r="N49" s="26">
        <f t="shared" si="2"/>
        <v>200000</v>
      </c>
      <c r="O49" s="26">
        <f t="shared" si="3"/>
        <v>330000</v>
      </c>
    </row>
    <row r="50" spans="2:15" ht="30.75" thickBot="1" x14ac:dyDescent="0.3">
      <c r="B50" s="38">
        <v>45</v>
      </c>
      <c r="C50" s="40" t="s">
        <v>119</v>
      </c>
      <c r="D50" s="30" t="s">
        <v>120</v>
      </c>
      <c r="E50" s="30" t="s">
        <v>21</v>
      </c>
      <c r="F50" s="30" t="s">
        <v>57</v>
      </c>
      <c r="G50" s="23" t="s">
        <v>123</v>
      </c>
      <c r="H50" s="24" t="s">
        <v>124</v>
      </c>
      <c r="I50" s="24" t="s">
        <v>36</v>
      </c>
      <c r="J50" s="25">
        <v>10</v>
      </c>
      <c r="K50" s="25">
        <f t="shared" si="0"/>
        <v>20</v>
      </c>
      <c r="L50" s="25">
        <v>2</v>
      </c>
      <c r="M50" s="26">
        <f t="shared" si="1"/>
        <v>65000</v>
      </c>
      <c r="N50" s="26">
        <f t="shared" si="2"/>
        <v>100000</v>
      </c>
      <c r="O50" s="26">
        <f t="shared" si="3"/>
        <v>165000</v>
      </c>
    </row>
    <row r="51" spans="2:15" ht="29.25" customHeight="1" thickBot="1" x14ac:dyDescent="0.3">
      <c r="B51" s="22">
        <v>46</v>
      </c>
      <c r="C51" s="40" t="s">
        <v>119</v>
      </c>
      <c r="D51" s="30" t="s">
        <v>120</v>
      </c>
      <c r="E51" s="30" t="s">
        <v>21</v>
      </c>
      <c r="F51" s="30" t="s">
        <v>57</v>
      </c>
      <c r="G51" s="23" t="s">
        <v>184</v>
      </c>
      <c r="H51" s="24" t="s">
        <v>113</v>
      </c>
      <c r="I51" s="24" t="s">
        <v>36</v>
      </c>
      <c r="J51" s="25">
        <v>15</v>
      </c>
      <c r="K51" s="25">
        <f t="shared" si="0"/>
        <v>30</v>
      </c>
      <c r="L51" s="25">
        <v>2</v>
      </c>
      <c r="M51" s="26">
        <f t="shared" si="1"/>
        <v>97500</v>
      </c>
      <c r="N51" s="26">
        <f t="shared" si="2"/>
        <v>150000</v>
      </c>
      <c r="O51" s="26">
        <f t="shared" si="3"/>
        <v>247500</v>
      </c>
    </row>
    <row r="52" spans="2:15" ht="30.75" thickBot="1" x14ac:dyDescent="0.3">
      <c r="B52" s="38">
        <v>47</v>
      </c>
      <c r="C52" s="47" t="s">
        <v>125</v>
      </c>
      <c r="D52" s="36" t="s">
        <v>126</v>
      </c>
      <c r="E52" s="36" t="s">
        <v>21</v>
      </c>
      <c r="F52" s="36" t="s">
        <v>22</v>
      </c>
      <c r="G52" s="28" t="s">
        <v>127</v>
      </c>
      <c r="H52" s="28" t="s">
        <v>84</v>
      </c>
      <c r="I52" s="28" t="s">
        <v>23</v>
      </c>
      <c r="J52" s="29">
        <v>10</v>
      </c>
      <c r="K52" s="25">
        <f t="shared" si="0"/>
        <v>10</v>
      </c>
      <c r="L52" s="29">
        <v>1</v>
      </c>
      <c r="M52" s="26">
        <f t="shared" si="1"/>
        <v>65000</v>
      </c>
      <c r="N52" s="26">
        <f t="shared" si="2"/>
        <v>50000</v>
      </c>
      <c r="O52" s="26">
        <f t="shared" si="3"/>
        <v>115000</v>
      </c>
    </row>
    <row r="53" spans="2:15" ht="47.25" customHeight="1" thickBot="1" x14ac:dyDescent="0.3">
      <c r="B53" s="22">
        <v>48</v>
      </c>
      <c r="C53" s="40" t="s">
        <v>178</v>
      </c>
      <c r="D53" s="40" t="s">
        <v>179</v>
      </c>
      <c r="E53" s="30" t="s">
        <v>21</v>
      </c>
      <c r="F53" s="31" t="s">
        <v>87</v>
      </c>
      <c r="G53" s="24" t="s">
        <v>76</v>
      </c>
      <c r="H53" s="24" t="s">
        <v>77</v>
      </c>
      <c r="I53" s="24" t="s">
        <v>36</v>
      </c>
      <c r="J53" s="25">
        <v>20</v>
      </c>
      <c r="K53" s="25">
        <f t="shared" si="0"/>
        <v>40</v>
      </c>
      <c r="L53" s="29">
        <v>2</v>
      </c>
      <c r="M53" s="26">
        <f t="shared" si="1"/>
        <v>130000</v>
      </c>
      <c r="N53" s="26">
        <f t="shared" si="2"/>
        <v>200000</v>
      </c>
      <c r="O53" s="26">
        <f t="shared" si="3"/>
        <v>330000</v>
      </c>
    </row>
    <row r="54" spans="2:15" ht="47.25" customHeight="1" thickBot="1" x14ac:dyDescent="0.3">
      <c r="B54" s="38">
        <v>49</v>
      </c>
      <c r="C54" s="40" t="s">
        <v>178</v>
      </c>
      <c r="D54" s="40" t="s">
        <v>179</v>
      </c>
      <c r="E54" s="30" t="s">
        <v>21</v>
      </c>
      <c r="F54" s="31" t="s">
        <v>87</v>
      </c>
      <c r="G54" s="24" t="s">
        <v>182</v>
      </c>
      <c r="H54" s="24" t="s">
        <v>183</v>
      </c>
      <c r="I54" s="24" t="s">
        <v>36</v>
      </c>
      <c r="J54" s="25">
        <v>0</v>
      </c>
      <c r="K54" s="25">
        <v>20</v>
      </c>
      <c r="L54" s="29">
        <v>2</v>
      </c>
      <c r="M54" s="26">
        <f t="shared" si="1"/>
        <v>0</v>
      </c>
      <c r="N54" s="26">
        <f t="shared" si="2"/>
        <v>100000</v>
      </c>
      <c r="O54" s="26">
        <f t="shared" si="3"/>
        <v>100000</v>
      </c>
    </row>
    <row r="55" spans="2:15" ht="30.75" thickBot="1" x14ac:dyDescent="0.3">
      <c r="B55" s="22">
        <v>50</v>
      </c>
      <c r="C55" s="43" t="s">
        <v>128</v>
      </c>
      <c r="D55" s="40" t="s">
        <v>129</v>
      </c>
      <c r="E55" s="40" t="s">
        <v>21</v>
      </c>
      <c r="F55" s="30" t="s">
        <v>22</v>
      </c>
      <c r="G55" s="24" t="s">
        <v>130</v>
      </c>
      <c r="H55" s="24" t="s">
        <v>131</v>
      </c>
      <c r="I55" s="24" t="s">
        <v>36</v>
      </c>
      <c r="J55" s="25">
        <v>15</v>
      </c>
      <c r="K55" s="25">
        <f t="shared" si="0"/>
        <v>15</v>
      </c>
      <c r="L55" s="25">
        <v>1</v>
      </c>
      <c r="M55" s="26">
        <f t="shared" si="1"/>
        <v>97500</v>
      </c>
      <c r="N55" s="26">
        <f t="shared" si="2"/>
        <v>75000</v>
      </c>
      <c r="O55" s="26">
        <f t="shared" si="3"/>
        <v>172500</v>
      </c>
    </row>
    <row r="56" spans="2:15" ht="30.75" thickBot="1" x14ac:dyDescent="0.3">
      <c r="B56" s="38">
        <v>51</v>
      </c>
      <c r="C56" s="43" t="s">
        <v>128</v>
      </c>
      <c r="D56" s="41" t="s">
        <v>129</v>
      </c>
      <c r="E56" s="41" t="s">
        <v>21</v>
      </c>
      <c r="F56" s="30" t="s">
        <v>22</v>
      </c>
      <c r="G56" s="28" t="s">
        <v>89</v>
      </c>
      <c r="H56" s="28" t="s">
        <v>132</v>
      </c>
      <c r="I56" s="28" t="s">
        <v>23</v>
      </c>
      <c r="J56" s="29">
        <v>15</v>
      </c>
      <c r="K56" s="25">
        <f t="shared" si="0"/>
        <v>15</v>
      </c>
      <c r="L56" s="29">
        <v>1</v>
      </c>
      <c r="M56" s="26">
        <f t="shared" si="1"/>
        <v>97500</v>
      </c>
      <c r="N56" s="26">
        <f t="shared" si="2"/>
        <v>75000</v>
      </c>
      <c r="O56" s="26">
        <f t="shared" si="3"/>
        <v>172500</v>
      </c>
    </row>
    <row r="57" spans="2:15" ht="45.75" thickBot="1" x14ac:dyDescent="0.3">
      <c r="B57" s="22">
        <v>52</v>
      </c>
      <c r="C57" s="43" t="s">
        <v>128</v>
      </c>
      <c r="D57" s="40" t="s">
        <v>129</v>
      </c>
      <c r="E57" s="40" t="s">
        <v>21</v>
      </c>
      <c r="F57" s="30" t="s">
        <v>22</v>
      </c>
      <c r="G57" s="24" t="s">
        <v>133</v>
      </c>
      <c r="H57" s="24" t="s">
        <v>134</v>
      </c>
      <c r="I57" s="24" t="s">
        <v>23</v>
      </c>
      <c r="J57" s="25">
        <v>15</v>
      </c>
      <c r="K57" s="25">
        <f t="shared" si="0"/>
        <v>15</v>
      </c>
      <c r="L57" s="25">
        <v>1</v>
      </c>
      <c r="M57" s="26">
        <f t="shared" si="1"/>
        <v>97500</v>
      </c>
      <c r="N57" s="26">
        <f t="shared" si="2"/>
        <v>75000</v>
      </c>
      <c r="O57" s="26">
        <f t="shared" si="3"/>
        <v>172500</v>
      </c>
    </row>
    <row r="58" spans="2:15" ht="30.75" thickBot="1" x14ac:dyDescent="0.3">
      <c r="B58" s="38">
        <v>53</v>
      </c>
      <c r="C58" s="41" t="s">
        <v>135</v>
      </c>
      <c r="D58" s="27" t="s">
        <v>136</v>
      </c>
      <c r="E58" s="27" t="s">
        <v>86</v>
      </c>
      <c r="F58" s="27" t="s">
        <v>190</v>
      </c>
      <c r="G58" s="28" t="s">
        <v>137</v>
      </c>
      <c r="H58" s="28" t="s">
        <v>138</v>
      </c>
      <c r="I58" s="28" t="s">
        <v>36</v>
      </c>
      <c r="J58" s="29">
        <v>0</v>
      </c>
      <c r="K58" s="25">
        <v>20</v>
      </c>
      <c r="L58" s="29">
        <v>2</v>
      </c>
      <c r="M58" s="26">
        <f t="shared" si="1"/>
        <v>0</v>
      </c>
      <c r="N58" s="26">
        <f t="shared" si="2"/>
        <v>100000</v>
      </c>
      <c r="O58" s="26">
        <f t="shared" si="3"/>
        <v>100000</v>
      </c>
    </row>
    <row r="59" spans="2:15" ht="30.75" thickBot="1" x14ac:dyDescent="0.3">
      <c r="B59" s="22">
        <v>54</v>
      </c>
      <c r="C59" s="40" t="s">
        <v>135</v>
      </c>
      <c r="D59" s="30" t="s">
        <v>136</v>
      </c>
      <c r="E59" s="30" t="s">
        <v>86</v>
      </c>
      <c r="F59" s="30" t="s">
        <v>190</v>
      </c>
      <c r="G59" s="24" t="s">
        <v>139</v>
      </c>
      <c r="H59" s="24" t="s">
        <v>138</v>
      </c>
      <c r="I59" s="24" t="s">
        <v>36</v>
      </c>
      <c r="J59" s="25">
        <v>0</v>
      </c>
      <c r="K59" s="25">
        <v>10</v>
      </c>
      <c r="L59" s="25">
        <v>1</v>
      </c>
      <c r="M59" s="26">
        <f t="shared" si="1"/>
        <v>0</v>
      </c>
      <c r="N59" s="26">
        <f t="shared" si="2"/>
        <v>50000</v>
      </c>
      <c r="O59" s="26">
        <f t="shared" si="3"/>
        <v>50000</v>
      </c>
    </row>
    <row r="60" spans="2:15" ht="30.75" thickBot="1" x14ac:dyDescent="0.3">
      <c r="B60" s="38">
        <v>55</v>
      </c>
      <c r="C60" s="43" t="s">
        <v>140</v>
      </c>
      <c r="D60" s="27" t="s">
        <v>141</v>
      </c>
      <c r="E60" s="27" t="s">
        <v>21</v>
      </c>
      <c r="F60" s="27" t="s">
        <v>57</v>
      </c>
      <c r="G60" s="28" t="s">
        <v>142</v>
      </c>
      <c r="H60" s="28" t="s">
        <v>143</v>
      </c>
      <c r="I60" s="28" t="s">
        <v>36</v>
      </c>
      <c r="J60" s="29">
        <v>10</v>
      </c>
      <c r="K60" s="25">
        <f t="shared" si="0"/>
        <v>30</v>
      </c>
      <c r="L60" s="29">
        <v>3</v>
      </c>
      <c r="M60" s="26">
        <f t="shared" si="1"/>
        <v>65000</v>
      </c>
      <c r="N60" s="26">
        <f t="shared" si="2"/>
        <v>150000</v>
      </c>
      <c r="O60" s="26">
        <f t="shared" si="3"/>
        <v>215000</v>
      </c>
    </row>
    <row r="61" spans="2:15" ht="30.75" thickBot="1" x14ac:dyDescent="0.3">
      <c r="B61" s="22">
        <v>56</v>
      </c>
      <c r="C61" s="43" t="s">
        <v>140</v>
      </c>
      <c r="D61" s="30" t="s">
        <v>141</v>
      </c>
      <c r="E61" s="30" t="s">
        <v>21</v>
      </c>
      <c r="F61" s="30" t="s">
        <v>57</v>
      </c>
      <c r="G61" s="24" t="s">
        <v>144</v>
      </c>
      <c r="H61" s="24" t="s">
        <v>145</v>
      </c>
      <c r="I61" s="24" t="s">
        <v>36</v>
      </c>
      <c r="J61" s="25">
        <v>10</v>
      </c>
      <c r="K61" s="25">
        <f t="shared" si="0"/>
        <v>20</v>
      </c>
      <c r="L61" s="25">
        <v>2</v>
      </c>
      <c r="M61" s="26">
        <f t="shared" si="1"/>
        <v>65000</v>
      </c>
      <c r="N61" s="26">
        <f t="shared" si="2"/>
        <v>100000</v>
      </c>
      <c r="O61" s="26">
        <f t="shared" si="3"/>
        <v>165000</v>
      </c>
    </row>
    <row r="62" spans="2:15" ht="29.25" customHeight="1" thickBot="1" x14ac:dyDescent="0.3">
      <c r="B62" s="38">
        <v>57</v>
      </c>
      <c r="C62" s="43" t="s">
        <v>140</v>
      </c>
      <c r="D62" s="30" t="s">
        <v>141</v>
      </c>
      <c r="E62" s="30" t="s">
        <v>21</v>
      </c>
      <c r="F62" s="30" t="s">
        <v>57</v>
      </c>
      <c r="G62" s="24" t="s">
        <v>161</v>
      </c>
      <c r="H62" s="24" t="s">
        <v>52</v>
      </c>
      <c r="I62" s="24" t="s">
        <v>36</v>
      </c>
      <c r="J62" s="25">
        <v>10</v>
      </c>
      <c r="K62" s="25">
        <f t="shared" si="0"/>
        <v>20</v>
      </c>
      <c r="L62" s="25">
        <v>2</v>
      </c>
      <c r="M62" s="26">
        <f t="shared" si="1"/>
        <v>65000</v>
      </c>
      <c r="N62" s="26">
        <f t="shared" si="2"/>
        <v>100000</v>
      </c>
      <c r="O62" s="26">
        <f t="shared" si="3"/>
        <v>165000</v>
      </c>
    </row>
    <row r="63" spans="2:15" ht="30.75" thickBot="1" x14ac:dyDescent="0.3">
      <c r="B63" s="22">
        <v>58</v>
      </c>
      <c r="C63" s="42" t="s">
        <v>146</v>
      </c>
      <c r="D63" s="28" t="s">
        <v>147</v>
      </c>
      <c r="E63" s="28" t="s">
        <v>21</v>
      </c>
      <c r="F63" s="28" t="s">
        <v>22</v>
      </c>
      <c r="G63" s="28" t="s">
        <v>148</v>
      </c>
      <c r="H63" s="28" t="s">
        <v>149</v>
      </c>
      <c r="I63" s="28" t="s">
        <v>36</v>
      </c>
      <c r="J63" s="29">
        <v>15</v>
      </c>
      <c r="K63" s="25">
        <f t="shared" si="0"/>
        <v>15</v>
      </c>
      <c r="L63" s="29">
        <v>1</v>
      </c>
      <c r="M63" s="26">
        <f t="shared" si="1"/>
        <v>97500</v>
      </c>
      <c r="N63" s="26">
        <f t="shared" si="2"/>
        <v>75000</v>
      </c>
      <c r="O63" s="26">
        <f t="shared" si="3"/>
        <v>172500</v>
      </c>
    </row>
    <row r="64" spans="2:15" ht="30" customHeight="1" thickBot="1" x14ac:dyDescent="0.3">
      <c r="B64" s="22">
        <v>59</v>
      </c>
      <c r="C64" s="42" t="s">
        <v>162</v>
      </c>
      <c r="D64" s="28" t="s">
        <v>163</v>
      </c>
      <c r="E64" s="28" t="s">
        <v>21</v>
      </c>
      <c r="F64" s="28" t="s">
        <v>158</v>
      </c>
      <c r="G64" s="28" t="s">
        <v>148</v>
      </c>
      <c r="H64" s="28" t="s">
        <v>149</v>
      </c>
      <c r="I64" s="28" t="s">
        <v>36</v>
      </c>
      <c r="J64" s="29">
        <v>0</v>
      </c>
      <c r="K64" s="25">
        <v>15</v>
      </c>
      <c r="L64" s="29">
        <v>1</v>
      </c>
      <c r="M64" s="26">
        <f t="shared" si="1"/>
        <v>0</v>
      </c>
      <c r="N64" s="26">
        <f t="shared" si="2"/>
        <v>75000</v>
      </c>
      <c r="O64" s="26">
        <f t="shared" si="3"/>
        <v>75000</v>
      </c>
    </row>
    <row r="65" spans="2:15" ht="42.75" customHeight="1" thickBot="1" x14ac:dyDescent="0.3">
      <c r="B65" s="22">
        <v>60</v>
      </c>
      <c r="C65" s="48" t="s">
        <v>156</v>
      </c>
      <c r="D65" s="30" t="s">
        <v>157</v>
      </c>
      <c r="E65" s="30" t="s">
        <v>21</v>
      </c>
      <c r="F65" s="30" t="s">
        <v>158</v>
      </c>
      <c r="G65" s="24" t="s">
        <v>46</v>
      </c>
      <c r="H65" s="24" t="s">
        <v>47</v>
      </c>
      <c r="I65" s="24" t="s">
        <v>36</v>
      </c>
      <c r="J65" s="25">
        <v>10</v>
      </c>
      <c r="K65" s="25">
        <v>20</v>
      </c>
      <c r="L65" s="29">
        <v>2</v>
      </c>
      <c r="M65" s="26">
        <f t="shared" si="1"/>
        <v>65000</v>
      </c>
      <c r="N65" s="26">
        <f t="shared" si="2"/>
        <v>100000</v>
      </c>
      <c r="O65" s="26">
        <f t="shared" si="3"/>
        <v>165000</v>
      </c>
    </row>
    <row r="66" spans="2:15" ht="45.75" thickBot="1" x14ac:dyDescent="0.3">
      <c r="B66" s="22">
        <v>61</v>
      </c>
      <c r="C66" s="49" t="s">
        <v>150</v>
      </c>
      <c r="D66" s="35" t="s">
        <v>62</v>
      </c>
      <c r="E66" s="35" t="s">
        <v>21</v>
      </c>
      <c r="F66" s="35" t="s">
        <v>151</v>
      </c>
      <c r="G66" s="24" t="s">
        <v>152</v>
      </c>
      <c r="H66" s="24" t="s">
        <v>153</v>
      </c>
      <c r="I66" s="24" t="s">
        <v>23</v>
      </c>
      <c r="J66" s="25">
        <v>10</v>
      </c>
      <c r="K66" s="25">
        <f t="shared" si="0"/>
        <v>10</v>
      </c>
      <c r="L66" s="25">
        <v>1</v>
      </c>
      <c r="M66" s="26">
        <f t="shared" ref="M66:M67" si="4">J66*6500</f>
        <v>65000</v>
      </c>
      <c r="N66" s="26">
        <f t="shared" ref="N66:N67" si="5">K66*5000</f>
        <v>50000</v>
      </c>
      <c r="O66" s="26">
        <f t="shared" ref="O66" si="6">M66+N66</f>
        <v>115000</v>
      </c>
    </row>
    <row r="67" spans="2:15" ht="39.75" customHeight="1" thickBot="1" x14ac:dyDescent="0.3">
      <c r="B67" s="22">
        <v>62</v>
      </c>
      <c r="C67" s="49" t="s">
        <v>159</v>
      </c>
      <c r="D67" s="35" t="s">
        <v>62</v>
      </c>
      <c r="E67" s="35" t="s">
        <v>21</v>
      </c>
      <c r="F67" s="35" t="s">
        <v>57</v>
      </c>
      <c r="G67" s="35" t="s">
        <v>58</v>
      </c>
      <c r="H67" s="35" t="s">
        <v>59</v>
      </c>
      <c r="I67" s="35" t="s">
        <v>36</v>
      </c>
      <c r="J67" s="25">
        <v>0</v>
      </c>
      <c r="K67" s="25">
        <v>40</v>
      </c>
      <c r="L67" s="25">
        <v>2</v>
      </c>
      <c r="M67" s="26">
        <f t="shared" si="4"/>
        <v>0</v>
      </c>
      <c r="N67" s="26">
        <f t="shared" si="5"/>
        <v>200000</v>
      </c>
      <c r="O67" s="26">
        <f t="shared" si="3"/>
        <v>200000</v>
      </c>
    </row>
  </sheetData>
  <mergeCells count="6">
    <mergeCell ref="B1:C2"/>
    <mergeCell ref="N2:O2"/>
    <mergeCell ref="C4:H4"/>
    <mergeCell ref="B6:F6"/>
    <mergeCell ref="G6:I6"/>
    <mergeCell ref="J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VD-SET</dc:creator>
  <cp:lastModifiedBy>HP450 G3</cp:lastModifiedBy>
  <dcterms:created xsi:type="dcterms:W3CDTF">2021-03-25T15:27:00Z</dcterms:created>
  <dcterms:modified xsi:type="dcterms:W3CDTF">2021-04-20T15:40:31Z</dcterms:modified>
</cp:coreProperties>
</file>