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90" windowWidth="22035" windowHeight="12090"/>
  </bookViews>
  <sheets>
    <sheet name="svm" sheetId="6" r:id="rId1"/>
  </sheets>
  <definedNames>
    <definedName name="solver_adj" localSheetId="0" hidden="1">svm!$H$7:$H$20</definedName>
    <definedName name="solver_cvg" localSheetId="0" hidden="1">0.0001</definedName>
    <definedName name="solver_drv" localSheetId="0" hidden="1">2</definedName>
    <definedName name="solver_est" localSheetId="0" hidden="1">2</definedName>
    <definedName name="solver_itr" localSheetId="0" hidden="1">100</definedName>
    <definedName name="solver_lhs1" localSheetId="0" hidden="1">svm!$H$21</definedName>
    <definedName name="solver_lhs10" localSheetId="0" hidden="1">svm!$H$18</definedName>
    <definedName name="solver_lhs11" localSheetId="0" hidden="1">svm!$H$19</definedName>
    <definedName name="solver_lhs12" localSheetId="0" hidden="1">svm!$H$20</definedName>
    <definedName name="solver_lhs13" localSheetId="0" hidden="1">svm!$H$21</definedName>
    <definedName name="solver_lhs2" localSheetId="0" hidden="1">svm!$H$7:$H$20</definedName>
    <definedName name="solver_lhs3" localSheetId="0" hidden="1">svm!$H$7:$H$20</definedName>
    <definedName name="solver_lhs4" localSheetId="0" hidden="1">svm!$H$19</definedName>
    <definedName name="solver_lhs5" localSheetId="0" hidden="1">svm!$H$20</definedName>
    <definedName name="solver_lhs6" localSheetId="0" hidden="1">svm!$H$19</definedName>
    <definedName name="solver_lhs7" localSheetId="0" hidden="1">svm!$H$20</definedName>
    <definedName name="solver_lhs8" localSheetId="0" hidden="1">svm!$H$17</definedName>
    <definedName name="solver_lhs9" localSheetId="0" hidden="1">svm!$H$17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2</definedName>
    <definedName name="solver_opt" localSheetId="0" hidden="1">svm!$D$4</definedName>
    <definedName name="solver_pre" localSheetId="0" hidden="1">0.000001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svm!$J$21</definedName>
    <definedName name="solver_rhs10" localSheetId="0" hidden="1">svm!$J$18</definedName>
    <definedName name="solver_rhs11" localSheetId="0" hidden="1">svm!$J$19</definedName>
    <definedName name="solver_rhs12" localSheetId="0" hidden="1">svm!$J$20</definedName>
    <definedName name="solver_rhs13" localSheetId="0" hidden="1">svm!$J$21</definedName>
    <definedName name="solver_rhs2" localSheetId="0" hidden="1">svm!$J$7:$J$20</definedName>
    <definedName name="solver_rhs3" localSheetId="0" hidden="1">svm!$F$7:$F$20</definedName>
    <definedName name="solver_rhs4" localSheetId="0" hidden="1">svm!$J$19</definedName>
    <definedName name="solver_rhs5" localSheetId="0" hidden="1">svm!$J$20</definedName>
    <definedName name="solver_rhs6" localSheetId="0" hidden="1">svm!$J$19</definedName>
    <definedName name="solver_rhs7" localSheetId="0" hidden="1">svm!$J$20</definedName>
    <definedName name="solver_rhs8" localSheetId="0" hidden="1">svm!$J$17</definedName>
    <definedName name="solver_rhs9" localSheetId="0" hidden="1">svm!$J$17</definedName>
    <definedName name="solver_scl" localSheetId="0" hidden="1">1</definedName>
    <definedName name="solver_sho" localSheetId="0" hidden="1">2</definedName>
    <definedName name="solver_tim" localSheetId="0" hidden="1">100</definedName>
    <definedName name="solver_tol" localSheetId="0" hidden="1">0.0001</definedName>
    <definedName name="solver_typ" localSheetId="0" hidden="1">1</definedName>
    <definedName name="solver_val" localSheetId="0" hidden="1">0</definedName>
  </definedNames>
  <calcPr calcId="145621"/>
</workbook>
</file>

<file path=xl/calcChain.xml><?xml version="1.0" encoding="utf-8"?>
<calcChain xmlns="http://schemas.openxmlformats.org/spreadsheetml/2006/main">
  <c r="D59" i="6" l="1"/>
  <c r="M2" i="6"/>
  <c r="M3" i="6"/>
  <c r="L14" i="6" a="1"/>
  <c r="L14" i="6" s="1"/>
  <c r="L15" i="6" a="1"/>
  <c r="M15" i="6" s="1"/>
  <c r="Q38" i="6" a="1"/>
  <c r="Q38" i="6" s="1"/>
  <c r="Q37" i="6" a="1"/>
  <c r="Q37" i="6" s="1"/>
  <c r="Q36" i="6" a="1"/>
  <c r="Q36" i="6" s="1"/>
  <c r="Q35" i="6" a="1"/>
  <c r="Q35" i="6" s="1"/>
  <c r="Q34" i="6" a="1"/>
  <c r="Q34" i="6" s="1"/>
  <c r="Q33" i="6" a="1"/>
  <c r="Q33" i="6" s="1"/>
  <c r="Q32" i="6" a="1"/>
  <c r="Q32" i="6" s="1"/>
  <c r="Q31" i="6" a="1"/>
  <c r="Q31" i="6" s="1"/>
  <c r="Q30" i="6" a="1"/>
  <c r="Q30" i="6" s="1"/>
  <c r="Q29" i="6" a="1"/>
  <c r="Q29" i="6" s="1"/>
  <c r="Q28" i="6" a="1"/>
  <c r="Q28" i="6" s="1"/>
  <c r="Q27" i="6" a="1"/>
  <c r="Q27" i="6" s="1"/>
  <c r="Q26" i="6" a="1"/>
  <c r="Q26" i="6" s="1"/>
  <c r="Q25" i="6" a="1"/>
  <c r="Q25" i="6" s="1"/>
  <c r="P38" i="6" a="1"/>
  <c r="P38" i="6" s="1"/>
  <c r="P37" i="6" a="1"/>
  <c r="P37" i="6" s="1"/>
  <c r="P36" i="6" a="1"/>
  <c r="P36" i="6" s="1"/>
  <c r="P35" i="6" a="1"/>
  <c r="P35" i="6" s="1"/>
  <c r="P34" i="6" a="1"/>
  <c r="P34" i="6" s="1"/>
  <c r="P33" i="6" a="1"/>
  <c r="P33" i="6" s="1"/>
  <c r="P32" i="6" a="1"/>
  <c r="P32" i="6" s="1"/>
  <c r="P31" i="6" a="1"/>
  <c r="P31" i="6" s="1"/>
  <c r="P30" i="6" a="1"/>
  <c r="P30" i="6" s="1"/>
  <c r="P29" i="6" a="1"/>
  <c r="P29" i="6" s="1"/>
  <c r="P28" i="6" a="1"/>
  <c r="P28" i="6" s="1"/>
  <c r="P27" i="6" a="1"/>
  <c r="P27" i="6" s="1"/>
  <c r="P26" i="6" a="1"/>
  <c r="P26" i="6" s="1"/>
  <c r="P25" i="6" a="1"/>
  <c r="P25" i="6" s="1"/>
  <c r="D38" i="6" a="1"/>
  <c r="D38" i="6" s="1"/>
  <c r="E38" i="6" a="1"/>
  <c r="E38" i="6" s="1"/>
  <c r="F38" i="6" a="1"/>
  <c r="F38" i="6" s="1"/>
  <c r="G38" i="6" a="1"/>
  <c r="G38" i="6" s="1"/>
  <c r="H38" i="6" a="1"/>
  <c r="H38" i="6" s="1"/>
  <c r="I38" i="6" a="1"/>
  <c r="I38" i="6" s="1"/>
  <c r="J38" i="6" a="1"/>
  <c r="J38" i="6" s="1"/>
  <c r="K38" i="6" a="1"/>
  <c r="K38" i="6" s="1"/>
  <c r="L38" i="6" a="1"/>
  <c r="L38" i="6" s="1"/>
  <c r="M38" i="6" a="1"/>
  <c r="M38" i="6" s="1"/>
  <c r="N38" i="6" a="1"/>
  <c r="N38" i="6" s="1"/>
  <c r="O38" i="6" a="1"/>
  <c r="O38" i="6" s="1"/>
  <c r="D37" i="6" a="1"/>
  <c r="D37" i="6" s="1"/>
  <c r="E37" i="6" a="1"/>
  <c r="E37" i="6" s="1"/>
  <c r="F37" i="6" a="1"/>
  <c r="F37" i="6" s="1"/>
  <c r="G37" i="6" a="1"/>
  <c r="G37" i="6" s="1"/>
  <c r="H37" i="6" a="1"/>
  <c r="H37" i="6" s="1"/>
  <c r="I37" i="6" a="1"/>
  <c r="I37" i="6" s="1"/>
  <c r="J37" i="6" a="1"/>
  <c r="J37" i="6" s="1"/>
  <c r="K37" i="6" a="1"/>
  <c r="K37" i="6" s="1"/>
  <c r="L37" i="6" a="1"/>
  <c r="L37" i="6" s="1"/>
  <c r="M37" i="6" a="1"/>
  <c r="M37" i="6" s="1"/>
  <c r="N37" i="6" a="1"/>
  <c r="N37" i="6" s="1"/>
  <c r="O37" i="6" a="1"/>
  <c r="O37" i="6" s="1"/>
  <c r="H25" i="6" a="1"/>
  <c r="H25" i="6" s="1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D36" i="6" a="1"/>
  <c r="D36" i="6" s="1"/>
  <c r="D35" i="6" a="1"/>
  <c r="D35" i="6" s="1"/>
  <c r="D34" i="6" a="1"/>
  <c r="D34" i="6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26" i="6" a="1"/>
  <c r="D26" i="6" s="1"/>
  <c r="O36" i="6" a="1"/>
  <c r="O36" i="6" s="1"/>
  <c r="N36" i="6" a="1"/>
  <c r="N36" i="6" s="1"/>
  <c r="M36" i="6" a="1"/>
  <c r="M36" i="6" s="1"/>
  <c r="L36" i="6" a="1"/>
  <c r="L36" i="6" s="1"/>
  <c r="K36" i="6" a="1"/>
  <c r="K36" i="6" s="1"/>
  <c r="J36" i="6" a="1"/>
  <c r="J36" i="6" s="1"/>
  <c r="I36" i="6" a="1"/>
  <c r="I36" i="6" s="1"/>
  <c r="H36" i="6" a="1"/>
  <c r="H36" i="6" s="1"/>
  <c r="G36" i="6" a="1"/>
  <c r="G36" i="6" s="1"/>
  <c r="F36" i="6" a="1"/>
  <c r="F36" i="6" s="1"/>
  <c r="E36" i="6" a="1"/>
  <c r="E36" i="6" s="1"/>
  <c r="O35" i="6" a="1"/>
  <c r="O35" i="6" s="1"/>
  <c r="N35" i="6" a="1"/>
  <c r="N35" i="6" s="1"/>
  <c r="M35" i="6" a="1"/>
  <c r="M35" i="6" s="1"/>
  <c r="L35" i="6" a="1"/>
  <c r="L35" i="6" s="1"/>
  <c r="K35" i="6" a="1"/>
  <c r="K35" i="6" s="1"/>
  <c r="J35" i="6" a="1"/>
  <c r="J35" i="6" s="1"/>
  <c r="I35" i="6" a="1"/>
  <c r="I35" i="6" s="1"/>
  <c r="H35" i="6" a="1"/>
  <c r="H35" i="6" s="1"/>
  <c r="G35" i="6" a="1"/>
  <c r="G35" i="6" s="1"/>
  <c r="F35" i="6" a="1"/>
  <c r="F35" i="6" s="1"/>
  <c r="E35" i="6" a="1"/>
  <c r="E35" i="6" s="1"/>
  <c r="O34" i="6" a="1"/>
  <c r="O34" i="6" s="1"/>
  <c r="N34" i="6" a="1"/>
  <c r="N34" i="6" s="1"/>
  <c r="M34" i="6" a="1"/>
  <c r="M34" i="6" s="1"/>
  <c r="L34" i="6" a="1"/>
  <c r="L34" i="6" s="1"/>
  <c r="K34" i="6" a="1"/>
  <c r="K34" i="6" s="1"/>
  <c r="J34" i="6" a="1"/>
  <c r="J34" i="6" s="1"/>
  <c r="I34" i="6" a="1"/>
  <c r="I34" i="6" s="1"/>
  <c r="H34" i="6" a="1"/>
  <c r="H34" i="6" s="1"/>
  <c r="G34" i="6" a="1"/>
  <c r="G34" i="6" s="1"/>
  <c r="F34" i="6" a="1"/>
  <c r="F34" i="6" s="1"/>
  <c r="E34" i="6" a="1"/>
  <c r="E34" i="6" s="1"/>
  <c r="O33" i="6" a="1"/>
  <c r="O33" i="6" s="1"/>
  <c r="N33" i="6" a="1"/>
  <c r="N33" i="6" s="1"/>
  <c r="M33" i="6" a="1"/>
  <c r="M33" i="6" s="1"/>
  <c r="L33" i="6" a="1"/>
  <c r="L33" i="6" s="1"/>
  <c r="K33" i="6" a="1"/>
  <c r="K33" i="6" s="1"/>
  <c r="J33" i="6" a="1"/>
  <c r="J33" i="6" s="1"/>
  <c r="I33" i="6" a="1"/>
  <c r="I33" i="6" s="1"/>
  <c r="H33" i="6" a="1"/>
  <c r="H33" i="6" s="1"/>
  <c r="G33" i="6" a="1"/>
  <c r="G33" i="6" s="1"/>
  <c r="F33" i="6" a="1"/>
  <c r="F33" i="6" s="1"/>
  <c r="E33" i="6" a="1"/>
  <c r="E33" i="6" s="1"/>
  <c r="O32" i="6" a="1"/>
  <c r="O32" i="6" s="1"/>
  <c r="N32" i="6" a="1"/>
  <c r="N32" i="6" s="1"/>
  <c r="M32" i="6" a="1"/>
  <c r="M32" i="6" s="1"/>
  <c r="L32" i="6" a="1"/>
  <c r="L32" i="6" s="1"/>
  <c r="K32" i="6" a="1"/>
  <c r="K32" i="6" s="1"/>
  <c r="J32" i="6" a="1"/>
  <c r="J32" i="6" s="1"/>
  <c r="I32" i="6" a="1"/>
  <c r="I32" i="6" s="1"/>
  <c r="H32" i="6" a="1"/>
  <c r="H32" i="6" s="1"/>
  <c r="G32" i="6" a="1"/>
  <c r="G32" i="6" s="1"/>
  <c r="F32" i="6" a="1"/>
  <c r="F32" i="6" s="1"/>
  <c r="E32" i="6" a="1"/>
  <c r="E32" i="6" s="1"/>
  <c r="O31" i="6" a="1"/>
  <c r="O31" i="6" s="1"/>
  <c r="N31" i="6" a="1"/>
  <c r="N31" i="6" s="1"/>
  <c r="M31" i="6" a="1"/>
  <c r="M31" i="6" s="1"/>
  <c r="L31" i="6" a="1"/>
  <c r="L31" i="6" s="1"/>
  <c r="K31" i="6" a="1"/>
  <c r="K31" i="6" s="1"/>
  <c r="J31" i="6" a="1"/>
  <c r="J31" i="6" s="1"/>
  <c r="I31" i="6" a="1"/>
  <c r="I31" i="6" s="1"/>
  <c r="H31" i="6" a="1"/>
  <c r="H31" i="6" s="1"/>
  <c r="G31" i="6" a="1"/>
  <c r="G31" i="6" s="1"/>
  <c r="F31" i="6" a="1"/>
  <c r="F31" i="6" s="1"/>
  <c r="E31" i="6" a="1"/>
  <c r="E31" i="6" s="1"/>
  <c r="O30" i="6" a="1"/>
  <c r="O30" i="6" s="1"/>
  <c r="N30" i="6" a="1"/>
  <c r="N30" i="6" s="1"/>
  <c r="M30" i="6" a="1"/>
  <c r="M30" i="6" s="1"/>
  <c r="L30" i="6" a="1"/>
  <c r="L30" i="6" s="1"/>
  <c r="K30" i="6" a="1"/>
  <c r="K30" i="6" s="1"/>
  <c r="J30" i="6" a="1"/>
  <c r="J30" i="6" s="1"/>
  <c r="I30" i="6" a="1"/>
  <c r="I30" i="6" s="1"/>
  <c r="H30" i="6" a="1"/>
  <c r="H30" i="6" s="1"/>
  <c r="G30" i="6" a="1"/>
  <c r="G30" i="6" s="1"/>
  <c r="F30" i="6" a="1"/>
  <c r="F30" i="6" s="1"/>
  <c r="E30" i="6" a="1"/>
  <c r="E30" i="6" s="1"/>
  <c r="O29" i="6" a="1"/>
  <c r="O29" i="6" s="1"/>
  <c r="N29" i="6" a="1"/>
  <c r="N29" i="6" s="1"/>
  <c r="M29" i="6" a="1"/>
  <c r="M29" i="6" s="1"/>
  <c r="L29" i="6" a="1"/>
  <c r="L29" i="6" s="1"/>
  <c r="K29" i="6" a="1"/>
  <c r="K29" i="6" s="1"/>
  <c r="J29" i="6" a="1"/>
  <c r="J29" i="6" s="1"/>
  <c r="I29" i="6" a="1"/>
  <c r="I29" i="6" s="1"/>
  <c r="H29" i="6" a="1"/>
  <c r="H29" i="6" s="1"/>
  <c r="G29" i="6" a="1"/>
  <c r="G29" i="6" s="1"/>
  <c r="F29" i="6" a="1"/>
  <c r="F29" i="6" s="1"/>
  <c r="E29" i="6" a="1"/>
  <c r="E29" i="6" s="1"/>
  <c r="O28" i="6" a="1"/>
  <c r="O28" i="6" s="1"/>
  <c r="N28" i="6" a="1"/>
  <c r="N28" i="6" s="1"/>
  <c r="M28" i="6" a="1"/>
  <c r="M28" i="6" s="1"/>
  <c r="L28" i="6" a="1"/>
  <c r="L28" i="6" s="1"/>
  <c r="K28" i="6" a="1"/>
  <c r="K28" i="6" s="1"/>
  <c r="J28" i="6" a="1"/>
  <c r="J28" i="6" s="1"/>
  <c r="I28" i="6" a="1"/>
  <c r="I28" i="6" s="1"/>
  <c r="H28" i="6" a="1"/>
  <c r="H28" i="6" s="1"/>
  <c r="G28" i="6" a="1"/>
  <c r="G28" i="6" s="1"/>
  <c r="F28" i="6" a="1"/>
  <c r="F28" i="6" s="1"/>
  <c r="E28" i="6" a="1"/>
  <c r="E28" i="6" s="1"/>
  <c r="O27" i="6" a="1"/>
  <c r="O27" i="6" s="1"/>
  <c r="N27" i="6" a="1"/>
  <c r="N27" i="6" s="1"/>
  <c r="M27" i="6" a="1"/>
  <c r="M27" i="6" s="1"/>
  <c r="L27" i="6" a="1"/>
  <c r="L27" i="6" s="1"/>
  <c r="K27" i="6" a="1"/>
  <c r="K27" i="6" s="1"/>
  <c r="J27" i="6" a="1"/>
  <c r="J27" i="6" s="1"/>
  <c r="I27" i="6" a="1"/>
  <c r="I27" i="6" s="1"/>
  <c r="H27" i="6" a="1"/>
  <c r="H27" i="6" s="1"/>
  <c r="G27" i="6" a="1"/>
  <c r="G27" i="6" s="1"/>
  <c r="F27" i="6" a="1"/>
  <c r="F27" i="6" s="1"/>
  <c r="E27" i="6" a="1"/>
  <c r="E27" i="6" s="1"/>
  <c r="O26" i="6" a="1"/>
  <c r="O26" i="6" s="1"/>
  <c r="N26" i="6" a="1"/>
  <c r="N26" i="6" s="1"/>
  <c r="M26" i="6" a="1"/>
  <c r="M26" i="6" s="1"/>
  <c r="L26" i="6" a="1"/>
  <c r="L26" i="6" s="1"/>
  <c r="K26" i="6" a="1"/>
  <c r="K26" i="6" s="1"/>
  <c r="J26" i="6" a="1"/>
  <c r="J26" i="6" s="1"/>
  <c r="I26" i="6" a="1"/>
  <c r="I26" i="6" s="1"/>
  <c r="H26" i="6" a="1"/>
  <c r="H26" i="6" s="1"/>
  <c r="G26" i="6" a="1"/>
  <c r="G26" i="6" s="1"/>
  <c r="F26" i="6" a="1"/>
  <c r="F26" i="6" s="1"/>
  <c r="E26" i="6" a="1"/>
  <c r="E26" i="6" s="1"/>
  <c r="O25" i="6" a="1"/>
  <c r="O25" i="6" s="1"/>
  <c r="N25" i="6" a="1"/>
  <c r="N25" i="6" s="1"/>
  <c r="M25" i="6" a="1"/>
  <c r="M25" i="6" s="1"/>
  <c r="L25" i="6" a="1"/>
  <c r="L25" i="6" s="1"/>
  <c r="K25" i="6" a="1"/>
  <c r="K25" i="6" s="1"/>
  <c r="J25" i="6" a="1"/>
  <c r="J25" i="6" s="1"/>
  <c r="I25" i="6" a="1"/>
  <c r="I25" i="6" s="1"/>
  <c r="G25" i="6" a="1"/>
  <c r="G25" i="6" s="1"/>
  <c r="F25" i="6" a="1"/>
  <c r="F25" i="6" s="1"/>
  <c r="E25" i="6" a="1"/>
  <c r="E25" i="6" s="1"/>
  <c r="D25" i="6" a="1"/>
  <c r="D25" i="6" s="1"/>
  <c r="H21" i="6" a="1"/>
  <c r="H21" i="6" s="1"/>
  <c r="L20" i="6" a="1"/>
  <c r="M20" i="6" s="1"/>
  <c r="L19" i="6" a="1"/>
  <c r="M19" i="6" s="1"/>
  <c r="L18" i="6" a="1"/>
  <c r="M18" i="6" s="1"/>
  <c r="L17" i="6" a="1"/>
  <c r="L17" i="6" s="1"/>
  <c r="L16" i="6" a="1"/>
  <c r="L16" i="6" s="1"/>
  <c r="L13" i="6" a="1"/>
  <c r="L13" i="6" s="1"/>
  <c r="L12" i="6" a="1"/>
  <c r="L12" i="6" s="1"/>
  <c r="L11" i="6" a="1"/>
  <c r="L11" i="6" s="1"/>
  <c r="L10" i="6" a="1"/>
  <c r="L10" i="6" s="1"/>
  <c r="L9" i="6" a="1"/>
  <c r="L9" i="6" s="1"/>
  <c r="L8" i="6" a="1"/>
  <c r="L8" i="6" s="1"/>
  <c r="L7" i="6" a="1"/>
  <c r="L7" i="6" s="1"/>
  <c r="M14" i="6" l="1"/>
  <c r="L15" i="6"/>
  <c r="D4" i="6" a="1"/>
  <c r="D4" i="6" s="1"/>
  <c r="L18" i="6"/>
  <c r="L20" i="6"/>
  <c r="L19" i="6"/>
  <c r="M7" i="6"/>
  <c r="M8" i="6"/>
  <c r="M9" i="6"/>
  <c r="M10" i="6"/>
  <c r="M11" i="6"/>
  <c r="M12" i="6"/>
  <c r="M13" i="6"/>
  <c r="M16" i="6"/>
  <c r="M17" i="6"/>
  <c r="M4" i="6" l="1" a="1"/>
  <c r="M4" i="6" s="1"/>
  <c r="F50" i="6" s="1"/>
  <c r="F59" i="6" l="1"/>
  <c r="F52" i="6"/>
  <c r="F45" i="6"/>
  <c r="D53" i="6"/>
  <c r="F55" i="6"/>
  <c r="E55" i="6"/>
  <c r="D55" i="6"/>
  <c r="F57" i="6"/>
  <c r="E57" i="6"/>
  <c r="D49" i="6"/>
  <c r="F51" i="6"/>
  <c r="E59" i="6"/>
  <c r="F44" i="6"/>
  <c r="E52" i="6"/>
  <c r="R4" i="6" a="1"/>
  <c r="R4" i="6" s="1"/>
  <c r="E45" i="6"/>
  <c r="D45" i="6"/>
  <c r="F47" i="6"/>
  <c r="E47" i="6"/>
  <c r="D47" i="6"/>
  <c r="F49" i="6"/>
  <c r="E49" i="6"/>
  <c r="D57" i="6"/>
  <c r="F54" i="6"/>
  <c r="D50" i="6"/>
  <c r="D43" i="6"/>
  <c r="E53" i="6"/>
  <c r="E58" i="6"/>
  <c r="F43" i="6"/>
  <c r="E51" i="6"/>
  <c r="E44" i="6"/>
  <c r="D52" i="6"/>
  <c r="E54" i="6"/>
  <c r="D54" i="6"/>
  <c r="F56" i="6"/>
  <c r="E56" i="6"/>
  <c r="D56" i="6"/>
  <c r="F58" i="6"/>
  <c r="E50" i="6"/>
  <c r="D58" i="6"/>
  <c r="E43" i="6"/>
  <c r="D51" i="6"/>
  <c r="F53" i="6"/>
  <c r="D44" i="6"/>
  <c r="F46" i="6"/>
  <c r="E46" i="6"/>
  <c r="D46" i="6"/>
  <c r="F48" i="6"/>
  <c r="E48" i="6"/>
  <c r="D48" i="6"/>
</calcChain>
</file>

<file path=xl/sharedStrings.xml><?xml version="1.0" encoding="utf-8"?>
<sst xmlns="http://schemas.openxmlformats.org/spreadsheetml/2006/main" count="53" uniqueCount="19">
  <si>
    <t>yi</t>
  </si>
  <si>
    <t>x1</t>
  </si>
  <si>
    <t>x2</t>
  </si>
  <si>
    <t>b</t>
  </si>
  <si>
    <t>w1</t>
  </si>
  <si>
    <t>w2</t>
  </si>
  <si>
    <t>Alpha</t>
  </si>
  <si>
    <t>i</t>
  </si>
  <si>
    <t>=</t>
  </si>
  <si>
    <t>H</t>
  </si>
  <si>
    <t>Max</t>
  </si>
  <si>
    <t>j</t>
  </si>
  <si>
    <t>Hyperplane</t>
  </si>
  <si>
    <t>C</t>
  </si>
  <si>
    <t>&lt;=</t>
  </si>
  <si>
    <t>New Observation</t>
  </si>
  <si>
    <t>Model</t>
  </si>
  <si>
    <t>https://quantmacro.wordpress.com/2016/06/21/support-vector-machines-without-tears-part-2/</t>
  </si>
  <si>
    <t>Source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</si>
</sst>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_-* #,##0.0_-;\-* #,##0.0_-;_-* &quot;-&quot;??_-;_-@_-"/>
    <numFmt numFmtId="168" formatCode="_-* #,##0.00_-;\-* #,##0.00_-;_-* &quot;-&quot;???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15" xfId="0" applyFill="1" applyBorder="1"/>
    <xf numFmtId="0" fontId="0" fillId="2" borderId="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4" xfId="0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64" fontId="0" fillId="0" borderId="5" xfId="1" applyFont="1" applyBorder="1"/>
    <xf numFmtId="0" fontId="4" fillId="3" borderId="9" xfId="0" applyFont="1" applyFill="1" applyBorder="1"/>
    <xf numFmtId="0" fontId="4" fillId="3" borderId="10" xfId="0" applyFont="1" applyFill="1" applyBorder="1"/>
    <xf numFmtId="168" fontId="0" fillId="0" borderId="11" xfId="0" applyNumberFormat="1" applyBorder="1" applyAlignment="1"/>
    <xf numFmtId="168" fontId="0" fillId="0" borderId="12" xfId="0" applyNumberFormat="1" applyBorder="1" applyAlignment="1"/>
    <xf numFmtId="168" fontId="0" fillId="0" borderId="13" xfId="0" applyNumberFormat="1" applyBorder="1" applyAlignment="1"/>
    <xf numFmtId="168" fontId="0" fillId="0" borderId="14" xfId="0" applyNumberFormat="1" applyBorder="1" applyAlignment="1"/>
    <xf numFmtId="0" fontId="0" fillId="0" borderId="9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Font="1" applyBorder="1"/>
    <xf numFmtId="0" fontId="0" fillId="0" borderId="12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0" xfId="0" applyFont="1" applyBorder="1"/>
    <xf numFmtId="0" fontId="5" fillId="0" borderId="12" xfId="0" applyFont="1" applyBorder="1"/>
    <xf numFmtId="0" fontId="0" fillId="0" borderId="11" xfId="0" applyFont="1" applyFill="1" applyBorder="1"/>
    <xf numFmtId="0" fontId="0" fillId="0" borderId="0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16" xfId="0" applyFont="1" applyFill="1" applyBorder="1"/>
    <xf numFmtId="0" fontId="0" fillId="0" borderId="14" xfId="0" applyFont="1" applyFill="1" applyBorder="1"/>
    <xf numFmtId="0" fontId="0" fillId="0" borderId="0" xfId="0"/>
    <xf numFmtId="0" fontId="0" fillId="0" borderId="4" xfId="0" applyBorder="1"/>
    <xf numFmtId="0" fontId="0" fillId="0" borderId="0" xfId="0" applyBorder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1" xfId="1" applyNumberFormat="1" applyFont="1" applyBorder="1"/>
    <xf numFmtId="167" fontId="0" fillId="0" borderId="9" xfId="1" applyNumberFormat="1" applyFont="1" applyBorder="1" applyAlignment="1">
      <alignment horizontal="center"/>
    </xf>
    <xf numFmtId="167" fontId="0" fillId="0" borderId="10" xfId="1" applyNumberFormat="1" applyFont="1" applyBorder="1" applyAlignment="1">
      <alignment horizontal="center"/>
    </xf>
    <xf numFmtId="167" fontId="0" fillId="0" borderId="11" xfId="1" applyNumberFormat="1" applyFont="1" applyBorder="1" applyAlignment="1">
      <alignment horizontal="center"/>
    </xf>
    <xf numFmtId="167" fontId="0" fillId="0" borderId="12" xfId="1" applyNumberFormat="1" applyFont="1" applyBorder="1" applyAlignment="1">
      <alignment horizontal="center"/>
    </xf>
    <xf numFmtId="167" fontId="0" fillId="0" borderId="13" xfId="1" applyNumberFormat="1" applyFont="1" applyBorder="1" applyAlignment="1">
      <alignment horizontal="center"/>
    </xf>
    <xf numFmtId="167" fontId="0" fillId="0" borderId="14" xfId="1" applyNumberFormat="1" applyFont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168" fontId="0" fillId="0" borderId="11" xfId="0" applyNumberFormat="1" applyBorder="1" applyAlignment="1"/>
    <xf numFmtId="168" fontId="0" fillId="0" borderId="12" xfId="0" applyNumberFormat="1" applyBorder="1" applyAlignment="1"/>
    <xf numFmtId="166" fontId="5" fillId="0" borderId="8" xfId="1" applyNumberFormat="1" applyFont="1" applyBorder="1"/>
    <xf numFmtId="166" fontId="2" fillId="0" borderId="0" xfId="1" applyNumberFormat="1" applyFont="1" applyBorder="1"/>
    <xf numFmtId="166" fontId="5" fillId="0" borderId="0" xfId="1" applyNumberFormat="1" applyFont="1" applyBorder="1"/>
    <xf numFmtId="166" fontId="0" fillId="0" borderId="0" xfId="1" applyNumberFormat="1" applyFont="1" applyBorder="1"/>
    <xf numFmtId="166" fontId="0" fillId="0" borderId="16" xfId="1" applyNumberFormat="1" applyFont="1" applyBorder="1"/>
    <xf numFmtId="165" fontId="0" fillId="4" borderId="6" xfId="1" applyNumberFormat="1" applyFont="1" applyFill="1" applyBorder="1"/>
    <xf numFmtId="164" fontId="0" fillId="0" borderId="0" xfId="0" applyNumberFormat="1" applyBorder="1"/>
    <xf numFmtId="164" fontId="0" fillId="0" borderId="12" xfId="0" applyNumberFormat="1" applyBorder="1"/>
    <xf numFmtId="164" fontId="0" fillId="0" borderId="16" xfId="0" applyNumberFormat="1" applyBorder="1"/>
    <xf numFmtId="164" fontId="0" fillId="0" borderId="14" xfId="0" applyNumberFormat="1" applyBorder="1"/>
    <xf numFmtId="0" fontId="0" fillId="0" borderId="7" xfId="0" applyBorder="1"/>
    <xf numFmtId="0" fontId="0" fillId="0" borderId="18" xfId="0" applyBorder="1"/>
    <xf numFmtId="0" fontId="0" fillId="0" borderId="9" xfId="0" applyBorder="1"/>
    <xf numFmtId="0" fontId="3" fillId="0" borderId="10" xfId="0" applyFont="1" applyBorder="1"/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4" borderId="6" xfId="0" applyFill="1" applyBorder="1"/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2"/>
    <xf numFmtId="0" fontId="3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190868583287557E-2"/>
          <c:y val="3.6011198600174994E-2"/>
          <c:w val="0.91745612136749277"/>
          <c:h val="0.85242204724409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svm!$C$7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svm!$D$7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svm!$E$7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svm!$C$8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svm!$D$8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svm!$E$8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svm!$C$9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svm!$D$9</c:f>
              <c:numCache>
                <c:formatCode>General</c:formatCode>
                <c:ptCount val="1"/>
                <c:pt idx="0">
                  <c:v>12</c:v>
                </c:pt>
              </c:numCache>
            </c:numRef>
          </c:xVal>
          <c:yVal>
            <c:numRef>
              <c:f>svm!$E$9</c:f>
              <c:numCache>
                <c:formatCode>General</c:formatCode>
                <c:ptCount val="1"/>
                <c:pt idx="0">
                  <c:v>13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svm!$C$10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svm!$D$10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svm!$E$10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svm!$C$11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svm!$D$11</c:f>
              <c:numCache>
                <c:formatCode>General</c:formatCode>
                <c:ptCount val="1"/>
                <c:pt idx="0">
                  <c:v>15</c:v>
                </c:pt>
              </c:numCache>
            </c:numRef>
          </c:xVal>
          <c:yVal>
            <c:numRef>
              <c:f>svm!$E$11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svm!$C$12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svm!$D$12</c:f>
              <c:numCache>
                <c:formatCode>General</c:formatCode>
                <c:ptCount val="1"/>
                <c:pt idx="0">
                  <c:v>13</c:v>
                </c:pt>
              </c:numCache>
            </c:numRef>
          </c:xVal>
          <c:yVal>
            <c:numRef>
              <c:f>svm!$E$12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svm!$C$13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7"/>
            <c:spPr>
              <a:ln>
                <a:solidFill>
                  <a:srgbClr val="FF0000"/>
                </a:solidFill>
              </a:ln>
            </c:spPr>
          </c:marker>
          <c:xVal>
            <c:numRef>
              <c:f>svm!$D$13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svm!$E$13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svm!$C$14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svm!$D$14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svm!$E$14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svm!$C$15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svm!$D$15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svm!$E$15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svm!$C$16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svm!$D$16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svm!$E$16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svm!$C$17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svm!$D$17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svm!$E$17</c:f>
              <c:numCache>
                <c:formatCode>General</c:formatCode>
                <c:ptCount val="1"/>
                <c:pt idx="0">
                  <c:v>6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svm!$C$18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svm!$D$18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svm!$E$18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svm!$C$19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svm!$D$19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svm!$E$19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svm!$C$20</c:f>
              <c:strCache>
                <c:ptCount val="1"/>
                <c:pt idx="0">
                  <c:v>-1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svm!$D$20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svm!$E$20</c:f>
              <c:numCache>
                <c:formatCode>General</c:formatCode>
                <c:ptCount val="1"/>
                <c:pt idx="0">
                  <c:v>2</c:v>
                </c:pt>
              </c:numCache>
            </c:numRef>
          </c:yVal>
          <c:smooth val="0"/>
        </c:ser>
        <c:ser>
          <c:idx val="14"/>
          <c:order val="14"/>
          <c:spPr>
            <a:ln w="28575">
              <a:noFill/>
            </a:ln>
          </c:spPr>
          <c:marker>
            <c:symbol val="none"/>
          </c:marker>
          <c:trendline>
            <c:spPr>
              <a:ln w="25400">
                <a:solidFill>
                  <a:srgbClr val="00B0F0"/>
                </a:solidFill>
              </a:ln>
            </c:spPr>
            <c:trendlineType val="linear"/>
            <c:dispRSqr val="0"/>
            <c:dispEq val="0"/>
          </c:trendline>
          <c:xVal>
            <c:numRef>
              <c:f>svm!$D$43:$D$59</c:f>
              <c:numCache>
                <c:formatCode>_-* #,##0.0_-;\-* #,##0.0_-;_-* "-"??_-;_-@_-</c:formatCode>
                <c:ptCount val="17"/>
                <c:pt idx="0">
                  <c:v>19.250001584510244</c:v>
                </c:pt>
                <c:pt idx="1">
                  <c:v>18.000001385304998</c:v>
                </c:pt>
                <c:pt idx="2">
                  <c:v>16.750001186099748</c:v>
                </c:pt>
                <c:pt idx="3">
                  <c:v>15.500000986894502</c:v>
                </c:pt>
                <c:pt idx="4">
                  <c:v>14.250000787689252</c:v>
                </c:pt>
                <c:pt idx="5">
                  <c:v>13.000000588484006</c:v>
                </c:pt>
                <c:pt idx="6">
                  <c:v>11.750000389278759</c:v>
                </c:pt>
                <c:pt idx="7">
                  <c:v>10.500000190073511</c:v>
                </c:pt>
                <c:pt idx="8">
                  <c:v>9.2499999908682629</c:v>
                </c:pt>
                <c:pt idx="9">
                  <c:v>7.999999791663015</c:v>
                </c:pt>
                <c:pt idx="10">
                  <c:v>6.7499995924577672</c:v>
                </c:pt>
                <c:pt idx="11">
                  <c:v>5.4999993932525193</c:v>
                </c:pt>
                <c:pt idx="12">
                  <c:v>4.2499991940472732</c:v>
                </c:pt>
                <c:pt idx="13">
                  <c:v>2.9999989948420236</c:v>
                </c:pt>
                <c:pt idx="14">
                  <c:v>1.7499987956367775</c:v>
                </c:pt>
                <c:pt idx="15">
                  <c:v>0.49999859643152789</c:v>
                </c:pt>
                <c:pt idx="16">
                  <c:v>-0.75000160277371819</c:v>
                </c:pt>
              </c:numCache>
            </c:numRef>
          </c:xVal>
          <c:yVal>
            <c:numRef>
              <c:f>svm!$C$43:$C$59</c:f>
              <c:numCache>
                <c:formatCode>_-* #,##0.0_-;\-* #,##0.0_-;_-* "-"??_-;_-@_-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</c:ser>
        <c:ser>
          <c:idx val="15"/>
          <c:order val="15"/>
          <c:tx>
            <c:v>wx+b=1</c:v>
          </c:tx>
          <c:spPr>
            <a:ln w="2857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svm!$E$43:$E$59</c:f>
              <c:numCache>
                <c:formatCode>_-* #,##0.00_-;\-* #,##0.00_-;_-* "-"??_-;_-@_-</c:formatCode>
                <c:ptCount val="17"/>
                <c:pt idx="0">
                  <c:v>15.500000778557514</c:v>
                </c:pt>
                <c:pt idx="1">
                  <c:v>14.250000579352266</c:v>
                </c:pt>
                <c:pt idx="2">
                  <c:v>13.000000380147018</c:v>
                </c:pt>
                <c:pt idx="3">
                  <c:v>11.750000180941772</c:v>
                </c:pt>
                <c:pt idx="4">
                  <c:v>10.499999981736522</c:v>
                </c:pt>
                <c:pt idx="5">
                  <c:v>9.2499997825312761</c:v>
                </c:pt>
                <c:pt idx="6">
                  <c:v>7.9999995833260282</c:v>
                </c:pt>
                <c:pt idx="7">
                  <c:v>6.7499993841207804</c:v>
                </c:pt>
                <c:pt idx="8">
                  <c:v>5.4999991849155325</c:v>
                </c:pt>
                <c:pt idx="9">
                  <c:v>4.2499989857102847</c:v>
                </c:pt>
                <c:pt idx="10">
                  <c:v>2.9999987865050368</c:v>
                </c:pt>
                <c:pt idx="11">
                  <c:v>1.749998587299789</c:v>
                </c:pt>
                <c:pt idx="12">
                  <c:v>0.49999838809454289</c:v>
                </c:pt>
                <c:pt idx="13">
                  <c:v>-0.75000181111070674</c:v>
                </c:pt>
                <c:pt idx="14">
                  <c:v>-2.0000020103159528</c:v>
                </c:pt>
                <c:pt idx="15">
                  <c:v>-3.2500022095212024</c:v>
                </c:pt>
                <c:pt idx="16">
                  <c:v>-4.5000024087264485</c:v>
                </c:pt>
              </c:numCache>
            </c:numRef>
          </c:xVal>
          <c:yVal>
            <c:numRef>
              <c:f>svm!$C$43:$C$59</c:f>
              <c:numCache>
                <c:formatCode>_-* #,##0.0_-;\-* #,##0.0_-;_-* "-"??_-;_-@_-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</c:ser>
        <c:ser>
          <c:idx val="16"/>
          <c:order val="16"/>
          <c:tx>
            <c:v>wx+b=-1</c:v>
          </c:tx>
          <c:spPr>
            <a:ln w="28575">
              <a:noFill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svm!$F$43:$F$59</c:f>
              <c:numCache>
                <c:formatCode>_-* #,##0.00_-;\-* #,##0.00_-;_-* "-"??_-;_-@_-</c:formatCode>
                <c:ptCount val="17"/>
                <c:pt idx="0">
                  <c:v>23.000002390462971</c:v>
                </c:pt>
                <c:pt idx="1">
                  <c:v>21.750002191257725</c:v>
                </c:pt>
                <c:pt idx="2">
                  <c:v>20.500001992052475</c:v>
                </c:pt>
                <c:pt idx="3">
                  <c:v>19.250001792847229</c:v>
                </c:pt>
                <c:pt idx="4">
                  <c:v>18.000001593641979</c:v>
                </c:pt>
                <c:pt idx="5">
                  <c:v>16.750001394436733</c:v>
                </c:pt>
                <c:pt idx="6">
                  <c:v>15.500001195231485</c:v>
                </c:pt>
                <c:pt idx="7">
                  <c:v>14.250000996026237</c:v>
                </c:pt>
                <c:pt idx="8">
                  <c:v>13.00000079682099</c:v>
                </c:pt>
                <c:pt idx="9">
                  <c:v>11.750000597615742</c:v>
                </c:pt>
                <c:pt idx="10">
                  <c:v>10.500000398410494</c:v>
                </c:pt>
                <c:pt idx="11">
                  <c:v>9.2500001992052461</c:v>
                </c:pt>
                <c:pt idx="12">
                  <c:v>8</c:v>
                </c:pt>
                <c:pt idx="13">
                  <c:v>6.7499998007947504</c:v>
                </c:pt>
                <c:pt idx="14">
                  <c:v>5.4999996015895043</c:v>
                </c:pt>
                <c:pt idx="15">
                  <c:v>4.2499994023842547</c:v>
                </c:pt>
                <c:pt idx="16">
                  <c:v>2.9999992031790086</c:v>
                </c:pt>
              </c:numCache>
            </c:numRef>
          </c:xVal>
          <c:yVal>
            <c:numRef>
              <c:f>svm!$C$43:$C$59</c:f>
              <c:numCache>
                <c:formatCode>_-* #,##0.0_-;\-* #,##0.0_-;_-* "-"??_-;_-@_-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yVal>
          <c:smooth val="0"/>
        </c:ser>
        <c:ser>
          <c:idx val="17"/>
          <c:order val="17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svm!$D$8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svm!$E$8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smooth val="0"/>
        </c:ser>
        <c:ser>
          <c:idx val="18"/>
          <c:order val="18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svm!$D$10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svm!$E$10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19"/>
          <c:order val="19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svm!$D$12</c:f>
              <c:numCache>
                <c:formatCode>General</c:formatCode>
                <c:ptCount val="1"/>
                <c:pt idx="0">
                  <c:v>13</c:v>
                </c:pt>
              </c:numCache>
            </c:numRef>
          </c:xVal>
          <c:yVal>
            <c:numRef>
              <c:f>svm!$E$12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</c:ser>
        <c:ser>
          <c:idx val="20"/>
          <c:order val="20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svm!$D$13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svm!$E$13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</c:ser>
        <c:ser>
          <c:idx val="21"/>
          <c:order val="21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svm!$D$14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svm!$E$14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22"/>
          <c:order val="22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svm!$D$15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svm!$E$15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</c:ser>
        <c:ser>
          <c:idx val="23"/>
          <c:order val="23"/>
          <c:tx>
            <c:v>sv</c:v>
          </c:tx>
          <c:spPr>
            <a:ln w="28575">
              <a:noFill/>
            </a:ln>
          </c:spPr>
          <c:marker>
            <c:symbol val="circle"/>
            <c:size val="10"/>
            <c:spPr>
              <a:noFill/>
              <a:ln w="19050">
                <a:solidFill>
                  <a:srgbClr val="00B050"/>
                </a:solidFill>
              </a:ln>
            </c:spPr>
          </c:marker>
          <c:xVal>
            <c:numRef>
              <c:f>svm!$D$16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svm!$E$16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</c:ser>
        <c:ser>
          <c:idx val="24"/>
          <c:order val="24"/>
          <c:tx>
            <c:v>NewPoint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noFill/>
              </a:ln>
            </c:spPr>
          </c:marker>
          <c:xVal>
            <c:numRef>
              <c:f>svm!$P$4</c:f>
              <c:numCache>
                <c:formatCode>General</c:formatCode>
                <c:ptCount val="1"/>
                <c:pt idx="0">
                  <c:v>14</c:v>
                </c:pt>
              </c:numCache>
            </c:numRef>
          </c:xVal>
          <c:yVal>
            <c:numRef>
              <c:f>svm!$Q$4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22528"/>
        <c:axId val="180441088"/>
      </c:scatterChart>
      <c:valAx>
        <c:axId val="180422528"/>
        <c:scaling>
          <c:orientation val="minMax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crossAx val="180441088"/>
        <c:crosses val="autoZero"/>
        <c:crossBetween val="midCat"/>
      </c:valAx>
      <c:valAx>
        <c:axId val="180441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0422528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5"/>
        <c:delete val="1"/>
      </c:legendEntry>
      <c:layout>
        <c:manualLayout>
          <c:xMode val="edge"/>
          <c:yMode val="edge"/>
          <c:x val="1.6913319238900638E-3"/>
          <c:y val="0.91685634295713037"/>
          <c:w val="0.98985200845665955"/>
          <c:h val="8.1842519685039375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4</xdr:row>
      <xdr:rowOff>180975</xdr:rowOff>
    </xdr:from>
    <xdr:to>
      <xdr:col>23</xdr:col>
      <xdr:colOff>200025</xdr:colOff>
      <xdr:row>20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0</xdr:colOff>
      <xdr:row>5</xdr:row>
      <xdr:rowOff>0</xdr:rowOff>
    </xdr:from>
    <xdr:to>
      <xdr:col>33</xdr:col>
      <xdr:colOff>29345</xdr:colOff>
      <xdr:row>34</xdr:row>
      <xdr:rowOff>124602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819150"/>
          <a:ext cx="5515745" cy="5563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uantmacro.wordpress.com/2016/06/21/support-vector-machines-without-tears-par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9"/>
  <sheetViews>
    <sheetView showGridLines="0" tabSelected="1" workbookViewId="0"/>
  </sheetViews>
  <sheetFormatPr defaultRowHeight="15" x14ac:dyDescent="0.25"/>
  <cols>
    <col min="1" max="1" width="1" customWidth="1"/>
    <col min="2" max="2" width="3.7109375" bestFit="1" customWidth="1"/>
    <col min="3" max="3" width="6" bestFit="1" customWidth="1"/>
    <col min="4" max="4" width="9" bestFit="1" customWidth="1"/>
    <col min="5" max="6" width="7" bestFit="1" customWidth="1"/>
    <col min="7" max="7" width="4.7109375" customWidth="1"/>
    <col min="8" max="8" width="7" bestFit="1" customWidth="1"/>
    <col min="9" max="10" width="4.7109375" bestFit="1" customWidth="1"/>
    <col min="11" max="11" width="4.7109375" customWidth="1"/>
    <col min="12" max="13" width="8.140625" bestFit="1" customWidth="1"/>
    <col min="14" max="14" width="4.7109375" bestFit="1" customWidth="1"/>
    <col min="15" max="15" width="3.7109375" bestFit="1" customWidth="1"/>
    <col min="16" max="17" width="4.7109375" bestFit="1" customWidth="1"/>
    <col min="18" max="18" width="8.42578125" bestFit="1" customWidth="1"/>
    <col min="19" max="19" width="7" bestFit="1" customWidth="1"/>
  </cols>
  <sheetData>
    <row r="1" spans="2:21" ht="4.5" customHeight="1" x14ac:dyDescent="0.25"/>
    <row r="2" spans="2:21" x14ac:dyDescent="0.25">
      <c r="L2" s="76" t="s">
        <v>4</v>
      </c>
      <c r="M2" s="47">
        <f>SUM(L7:L20)</f>
        <v>0.26666660935448494</v>
      </c>
      <c r="P2" s="94" t="s">
        <v>15</v>
      </c>
      <c r="Q2" s="95"/>
      <c r="R2" s="96"/>
      <c r="T2" s="98" t="s">
        <v>18</v>
      </c>
      <c r="U2" s="97" t="s">
        <v>17</v>
      </c>
    </row>
    <row r="3" spans="2:21" x14ac:dyDescent="0.25">
      <c r="C3" s="45" t="s">
        <v>13</v>
      </c>
      <c r="D3" s="85">
        <v>0.25</v>
      </c>
      <c r="L3" s="77" t="s">
        <v>5</v>
      </c>
      <c r="M3" s="48">
        <f>SUM(M7:M20)</f>
        <v>0.33333331481449413</v>
      </c>
      <c r="P3" s="79" t="s">
        <v>1</v>
      </c>
      <c r="Q3" s="80" t="s">
        <v>2</v>
      </c>
      <c r="R3" s="81" t="s">
        <v>16</v>
      </c>
    </row>
    <row r="4" spans="2:21" x14ac:dyDescent="0.25">
      <c r="C4" s="45" t="s">
        <v>10</v>
      </c>
      <c r="D4" s="67">
        <f t="array" aca="1" ref="D4" ca="1">(SUM(H7:H20)-0.5*MMULT(MMULT(TRANSPOSE(H7:H20),D25:Q38),H7:H20))*1000</f>
        <v>1357.7777777777378</v>
      </c>
      <c r="L4" s="78" t="s">
        <v>3</v>
      </c>
      <c r="M4" s="49">
        <f t="array" ref="M4">1/C8-MMULT(D8:E8,M2:M3)</f>
        <v>-5.1333326526098091</v>
      </c>
      <c r="P4" s="82">
        <v>14</v>
      </c>
      <c r="Q4" s="83">
        <v>3</v>
      </c>
      <c r="R4" s="84">
        <f t="array" ref="R4">SIGN(MMULT(P4:Q4,M2:M3)+M4)</f>
        <v>-1</v>
      </c>
    </row>
    <row r="5" spans="2:21" x14ac:dyDescent="0.25">
      <c r="R5" s="44"/>
      <c r="S5" s="44"/>
    </row>
    <row r="6" spans="2:21" x14ac:dyDescent="0.25">
      <c r="B6" s="16" t="s">
        <v>7</v>
      </c>
      <c r="C6" s="17" t="s">
        <v>0</v>
      </c>
      <c r="D6" s="17" t="s">
        <v>1</v>
      </c>
      <c r="E6" s="17" t="s">
        <v>2</v>
      </c>
      <c r="F6" s="16"/>
      <c r="G6" s="17"/>
      <c r="H6" s="17" t="s">
        <v>6</v>
      </c>
      <c r="I6" s="17"/>
      <c r="J6" s="18"/>
      <c r="K6" s="44"/>
      <c r="L6" s="20" t="s">
        <v>4</v>
      </c>
      <c r="M6" s="21" t="s">
        <v>5</v>
      </c>
      <c r="S6" s="44"/>
    </row>
    <row r="7" spans="2:21" x14ac:dyDescent="0.25">
      <c r="B7" s="32">
        <v>1</v>
      </c>
      <c r="C7" s="33">
        <v>1</v>
      </c>
      <c r="D7" s="33">
        <v>6</v>
      </c>
      <c r="E7" s="33">
        <v>15</v>
      </c>
      <c r="F7" s="32">
        <v>0</v>
      </c>
      <c r="G7" s="33" t="s">
        <v>14</v>
      </c>
      <c r="H7" s="62">
        <v>0</v>
      </c>
      <c r="I7" s="33" t="s">
        <v>14</v>
      </c>
      <c r="J7" s="34">
        <f t="shared" ref="J7:J20" si="0">$D$3</f>
        <v>0.25</v>
      </c>
      <c r="K7" s="44"/>
      <c r="L7" s="22">
        <f t="array" ref="L7:M7">MMULT(H7*C7,D7:E7)</f>
        <v>0</v>
      </c>
      <c r="M7" s="23">
        <v>0</v>
      </c>
      <c r="S7" s="44"/>
    </row>
    <row r="8" spans="2:21" x14ac:dyDescent="0.25">
      <c r="B8" s="57">
        <v>2</v>
      </c>
      <c r="C8" s="58">
        <v>1</v>
      </c>
      <c r="D8" s="58">
        <v>8</v>
      </c>
      <c r="E8" s="58">
        <v>12</v>
      </c>
      <c r="F8" s="57">
        <v>0</v>
      </c>
      <c r="G8" s="58" t="s">
        <v>14</v>
      </c>
      <c r="H8" s="63">
        <v>0.19555554556177021</v>
      </c>
      <c r="I8" s="58" t="s">
        <v>14</v>
      </c>
      <c r="J8" s="59">
        <f t="shared" si="0"/>
        <v>0.25</v>
      </c>
      <c r="K8" s="44"/>
      <c r="L8" s="22">
        <f t="array" ref="L8:M8">MMULT(H8*C8,D8:E8)</f>
        <v>1.5644443644941617</v>
      </c>
      <c r="M8" s="23">
        <v>2.3466665467412424</v>
      </c>
      <c r="S8" s="44"/>
    </row>
    <row r="9" spans="2:21" x14ac:dyDescent="0.25">
      <c r="B9" s="35">
        <v>3</v>
      </c>
      <c r="C9" s="36">
        <v>1</v>
      </c>
      <c r="D9" s="36">
        <v>12</v>
      </c>
      <c r="E9" s="36">
        <v>13</v>
      </c>
      <c r="F9" s="35">
        <v>0</v>
      </c>
      <c r="G9" s="36" t="s">
        <v>14</v>
      </c>
      <c r="H9" s="64">
        <v>0</v>
      </c>
      <c r="I9" s="36" t="s">
        <v>14</v>
      </c>
      <c r="J9" s="37">
        <f t="shared" si="0"/>
        <v>0.25</v>
      </c>
      <c r="K9" s="36"/>
      <c r="L9" s="22">
        <f t="array" ref="L9:M9">MMULT(H9*C9,D9:E9)</f>
        <v>0</v>
      </c>
      <c r="M9" s="23">
        <v>0</v>
      </c>
      <c r="R9" s="44"/>
      <c r="S9" s="44"/>
    </row>
    <row r="10" spans="2:21" x14ac:dyDescent="0.25">
      <c r="B10" s="57">
        <v>4</v>
      </c>
      <c r="C10" s="58">
        <v>1</v>
      </c>
      <c r="D10" s="58">
        <v>10</v>
      </c>
      <c r="E10" s="58">
        <v>10</v>
      </c>
      <c r="F10" s="57">
        <v>0</v>
      </c>
      <c r="G10" s="58" t="s">
        <v>14</v>
      </c>
      <c r="H10" s="63">
        <v>0.25</v>
      </c>
      <c r="I10" s="58" t="s">
        <v>14</v>
      </c>
      <c r="J10" s="59">
        <f t="shared" si="0"/>
        <v>0.25</v>
      </c>
      <c r="K10" s="36"/>
      <c r="L10" s="22">
        <f t="array" ref="L10:M10">MMULT(H10*C10,D10:E10)</f>
        <v>2.5</v>
      </c>
      <c r="M10" s="23">
        <v>2.5</v>
      </c>
      <c r="R10" s="44"/>
      <c r="S10" s="44"/>
    </row>
    <row r="11" spans="2:21" x14ac:dyDescent="0.25">
      <c r="B11" s="35">
        <v>5</v>
      </c>
      <c r="C11" s="36">
        <v>1</v>
      </c>
      <c r="D11" s="36">
        <v>15</v>
      </c>
      <c r="E11" s="36">
        <v>10</v>
      </c>
      <c r="F11" s="35">
        <v>0</v>
      </c>
      <c r="G11" s="36" t="s">
        <v>14</v>
      </c>
      <c r="H11" s="64">
        <v>0</v>
      </c>
      <c r="I11" s="36" t="s">
        <v>14</v>
      </c>
      <c r="J11" s="37">
        <f t="shared" si="0"/>
        <v>0.25</v>
      </c>
      <c r="K11" s="36"/>
      <c r="L11" s="22">
        <f t="array" ref="L11:M11">MMULT(H11*C11,D11:E11)</f>
        <v>0</v>
      </c>
      <c r="M11" s="23">
        <v>0</v>
      </c>
      <c r="R11" s="44"/>
      <c r="S11" s="44"/>
    </row>
    <row r="12" spans="2:21" x14ac:dyDescent="0.25">
      <c r="B12" s="57">
        <v>6</v>
      </c>
      <c r="C12" s="58">
        <v>1</v>
      </c>
      <c r="D12" s="58">
        <v>13</v>
      </c>
      <c r="E12" s="58">
        <v>8</v>
      </c>
      <c r="F12" s="57">
        <v>0</v>
      </c>
      <c r="G12" s="58" t="s">
        <v>14</v>
      </c>
      <c r="H12" s="63">
        <v>2.8888888154561091E-2</v>
      </c>
      <c r="I12" s="58" t="s">
        <v>14</v>
      </c>
      <c r="J12" s="59">
        <f t="shared" si="0"/>
        <v>0.25</v>
      </c>
      <c r="K12" s="36"/>
      <c r="L12" s="22">
        <f t="array" ref="L12:M12">MMULT(H12*C12,D12:E12)</f>
        <v>0.37555554600929419</v>
      </c>
      <c r="M12" s="23">
        <v>0.23111110523648873</v>
      </c>
      <c r="R12" s="44"/>
      <c r="S12" s="44"/>
    </row>
    <row r="13" spans="2:21" x14ac:dyDescent="0.25">
      <c r="B13" s="57">
        <v>7</v>
      </c>
      <c r="C13" s="58">
        <v>1</v>
      </c>
      <c r="D13" s="58">
        <v>4</v>
      </c>
      <c r="E13" s="58">
        <v>7</v>
      </c>
      <c r="F13" s="57">
        <v>0</v>
      </c>
      <c r="G13" s="58" t="s">
        <v>14</v>
      </c>
      <c r="H13" s="63">
        <v>0.25</v>
      </c>
      <c r="I13" s="58" t="s">
        <v>14</v>
      </c>
      <c r="J13" s="59">
        <f t="shared" si="0"/>
        <v>0.25</v>
      </c>
      <c r="K13" s="36"/>
      <c r="L13" s="22">
        <f t="array" ref="L13:M13">MMULT(H13*C13,D13:E13)</f>
        <v>1</v>
      </c>
      <c r="M13" s="23">
        <v>1.75</v>
      </c>
      <c r="R13" s="44"/>
      <c r="S13" s="44"/>
    </row>
    <row r="14" spans="2:21" x14ac:dyDescent="0.25">
      <c r="B14" s="57">
        <v>8</v>
      </c>
      <c r="C14" s="58">
        <v>-1</v>
      </c>
      <c r="D14" s="58">
        <v>11</v>
      </c>
      <c r="E14" s="58">
        <v>10</v>
      </c>
      <c r="F14" s="57">
        <v>0</v>
      </c>
      <c r="G14" s="58" t="s">
        <v>14</v>
      </c>
      <c r="H14" s="63">
        <v>0.25</v>
      </c>
      <c r="I14" s="58" t="s">
        <v>14</v>
      </c>
      <c r="J14" s="59">
        <f t="shared" si="0"/>
        <v>0.25</v>
      </c>
      <c r="K14" s="36"/>
      <c r="L14" s="60">
        <f t="array" ref="L14:M14">MMULT(H14*C14,D14:E14)</f>
        <v>-2.75</v>
      </c>
      <c r="M14" s="61">
        <v>-2.5</v>
      </c>
      <c r="R14" s="44"/>
      <c r="S14" s="44"/>
    </row>
    <row r="15" spans="2:21" x14ac:dyDescent="0.25">
      <c r="B15" s="57">
        <v>9</v>
      </c>
      <c r="C15" s="58">
        <v>-1</v>
      </c>
      <c r="D15" s="58">
        <v>3</v>
      </c>
      <c r="E15" s="58">
        <v>10</v>
      </c>
      <c r="F15" s="57">
        <v>0</v>
      </c>
      <c r="G15" s="58" t="s">
        <v>14</v>
      </c>
      <c r="H15" s="63">
        <v>0.22444443371632372</v>
      </c>
      <c r="I15" s="58" t="s">
        <v>14</v>
      </c>
      <c r="J15" s="59">
        <f t="shared" si="0"/>
        <v>0.25</v>
      </c>
      <c r="K15" s="36"/>
      <c r="L15" s="60">
        <f t="array" ref="L15:M15">MMULT(H15*C15,D15:E15)</f>
        <v>-0.67333330114897116</v>
      </c>
      <c r="M15" s="61">
        <v>-2.2444443371632374</v>
      </c>
      <c r="R15" s="44"/>
      <c r="S15" s="44"/>
    </row>
    <row r="16" spans="2:21" x14ac:dyDescent="0.25">
      <c r="B16" s="57">
        <v>10</v>
      </c>
      <c r="C16" s="58">
        <v>-1</v>
      </c>
      <c r="D16" s="58">
        <v>7</v>
      </c>
      <c r="E16" s="58">
        <v>7</v>
      </c>
      <c r="F16" s="57">
        <v>0</v>
      </c>
      <c r="G16" s="58" t="s">
        <v>14</v>
      </c>
      <c r="H16" s="63">
        <v>0.25</v>
      </c>
      <c r="I16" s="58" t="s">
        <v>14</v>
      </c>
      <c r="J16" s="59">
        <f t="shared" si="0"/>
        <v>0.25</v>
      </c>
      <c r="K16" s="36"/>
      <c r="L16" s="22">
        <f t="array" ref="L16:M16">MMULT(H16*C16,D16:E16)</f>
        <v>-1.75</v>
      </c>
      <c r="M16" s="23">
        <v>-1.75</v>
      </c>
      <c r="R16" s="44"/>
      <c r="S16" s="44"/>
    </row>
    <row r="17" spans="2:19" x14ac:dyDescent="0.25">
      <c r="B17" s="35">
        <v>11</v>
      </c>
      <c r="C17" s="36">
        <v>-1</v>
      </c>
      <c r="D17" s="36">
        <v>4</v>
      </c>
      <c r="E17" s="36">
        <v>6</v>
      </c>
      <c r="F17" s="35">
        <v>0</v>
      </c>
      <c r="G17" s="36" t="s">
        <v>14</v>
      </c>
      <c r="H17" s="64">
        <v>0</v>
      </c>
      <c r="I17" s="36" t="s">
        <v>14</v>
      </c>
      <c r="J17" s="37">
        <f t="shared" si="0"/>
        <v>0.25</v>
      </c>
      <c r="K17" s="36"/>
      <c r="L17" s="22">
        <f t="array" ref="L17:M17">MMULT(H17*C17,D17:E17)</f>
        <v>0</v>
      </c>
      <c r="M17" s="23">
        <v>0</v>
      </c>
      <c r="R17" s="44"/>
      <c r="S17" s="44"/>
    </row>
    <row r="18" spans="2:19" x14ac:dyDescent="0.25">
      <c r="B18" s="11">
        <v>12</v>
      </c>
      <c r="C18" s="4">
        <v>-1</v>
      </c>
      <c r="D18" s="4">
        <v>3</v>
      </c>
      <c r="E18" s="4">
        <v>4</v>
      </c>
      <c r="F18" s="11">
        <v>0</v>
      </c>
      <c r="G18" s="4" t="s">
        <v>14</v>
      </c>
      <c r="H18" s="65">
        <v>0</v>
      </c>
      <c r="I18" s="4" t="s">
        <v>14</v>
      </c>
      <c r="J18" s="12">
        <f t="shared" si="0"/>
        <v>0.25</v>
      </c>
      <c r="K18" s="4"/>
      <c r="L18" s="22">
        <f t="array" ref="L18:M18">MMULT(H18*C18,D18:E18)</f>
        <v>0</v>
      </c>
      <c r="M18" s="23">
        <v>0</v>
      </c>
      <c r="R18" s="44"/>
      <c r="S18" s="44"/>
    </row>
    <row r="19" spans="2:19" x14ac:dyDescent="0.25">
      <c r="B19" s="11">
        <v>13</v>
      </c>
      <c r="C19" s="4">
        <v>-1</v>
      </c>
      <c r="D19" s="4">
        <v>7</v>
      </c>
      <c r="E19" s="4">
        <v>4</v>
      </c>
      <c r="F19" s="11">
        <v>0</v>
      </c>
      <c r="G19" s="4" t="s">
        <v>14</v>
      </c>
      <c r="H19" s="65">
        <v>0</v>
      </c>
      <c r="I19" s="4" t="s">
        <v>14</v>
      </c>
      <c r="J19" s="12">
        <f t="shared" si="0"/>
        <v>0.25</v>
      </c>
      <c r="K19" s="4"/>
      <c r="L19" s="22">
        <f t="array" ref="L19:M19">MMULT(H19*C19,D19:E19)</f>
        <v>0</v>
      </c>
      <c r="M19" s="23">
        <v>0</v>
      </c>
      <c r="R19" s="44"/>
      <c r="S19" s="44"/>
    </row>
    <row r="20" spans="2:19" x14ac:dyDescent="0.25">
      <c r="B20" s="13">
        <v>14</v>
      </c>
      <c r="C20" s="14">
        <v>-1</v>
      </c>
      <c r="D20" s="14">
        <v>10</v>
      </c>
      <c r="E20" s="14">
        <v>2</v>
      </c>
      <c r="F20" s="13">
        <v>0</v>
      </c>
      <c r="G20" s="14" t="s">
        <v>14</v>
      </c>
      <c r="H20" s="66">
        <v>0</v>
      </c>
      <c r="I20" s="14" t="s">
        <v>14</v>
      </c>
      <c r="J20" s="15">
        <f t="shared" si="0"/>
        <v>0.25</v>
      </c>
      <c r="K20" s="4"/>
      <c r="L20" s="24">
        <f t="array" ref="L20:M20">MMULT(H20*C20,D20:E20)</f>
        <v>0</v>
      </c>
      <c r="M20" s="25">
        <v>0</v>
      </c>
      <c r="R20" s="44"/>
      <c r="S20" s="44"/>
    </row>
    <row r="21" spans="2:19" x14ac:dyDescent="0.25">
      <c r="B21" s="1"/>
      <c r="C21" s="2"/>
      <c r="D21" s="2"/>
      <c r="E21" s="2"/>
      <c r="F21" s="2"/>
      <c r="G21" s="2"/>
      <c r="H21" s="19">
        <f t="array" ref="H21">MMULT(TRANSPOSE(C7:C20),H7:H20)</f>
        <v>7.6605388699135801E-15</v>
      </c>
      <c r="I21" s="2" t="s">
        <v>8</v>
      </c>
      <c r="J21" s="3">
        <v>0</v>
      </c>
      <c r="K21" s="4"/>
      <c r="L21" s="4"/>
      <c r="R21" s="44"/>
      <c r="S21" s="44"/>
    </row>
    <row r="22" spans="2:19" ht="8.25" customHeight="1" x14ac:dyDescent="0.25"/>
    <row r="23" spans="2:19" x14ac:dyDescent="0.25">
      <c r="B23" s="74"/>
      <c r="C23" s="75" t="s">
        <v>9</v>
      </c>
      <c r="D23" s="91" t="s">
        <v>11</v>
      </c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3"/>
    </row>
    <row r="24" spans="2:19" x14ac:dyDescent="0.25">
      <c r="B24" s="13"/>
      <c r="C24" s="15"/>
      <c r="D24" s="5">
        <v>1</v>
      </c>
      <c r="E24" s="6">
        <v>2</v>
      </c>
      <c r="F24" s="6">
        <v>3</v>
      </c>
      <c r="G24" s="6">
        <v>4</v>
      </c>
      <c r="H24" s="6">
        <v>5</v>
      </c>
      <c r="I24" s="6">
        <v>6</v>
      </c>
      <c r="J24" s="6">
        <v>7</v>
      </c>
      <c r="K24" s="6">
        <v>8</v>
      </c>
      <c r="L24" s="6">
        <v>9</v>
      </c>
      <c r="M24" s="6">
        <v>10</v>
      </c>
      <c r="N24" s="6">
        <v>11</v>
      </c>
      <c r="O24" s="6">
        <v>12</v>
      </c>
      <c r="P24" s="6">
        <v>13</v>
      </c>
      <c r="Q24" s="7">
        <v>14</v>
      </c>
    </row>
    <row r="25" spans="2:19" x14ac:dyDescent="0.25">
      <c r="B25" s="88" t="s">
        <v>7</v>
      </c>
      <c r="C25" s="8">
        <v>1</v>
      </c>
      <c r="D25" s="26">
        <f t="array" aca="1" ref="D25" ca="1">INDEX($C$7:$C$20,$C25)*INDEX($C$7:$C$20,D$24)*MMULT(OFFSET($D$6,$C25,0,1,2),TRANSPOSE(OFFSET($D$6,D$24,0,1,2)))</f>
        <v>261</v>
      </c>
      <c r="E25" s="27">
        <f t="array" aca="1" ref="E25" ca="1">INDEX($C$7:$C$20,$C25)*INDEX($C$7:$C$20,E$24)*MMULT(OFFSET($D$6,$C25,0,1,2),TRANSPOSE(OFFSET($D$6,E$24,0,1,2)))</f>
        <v>228</v>
      </c>
      <c r="F25" s="27">
        <f t="array" aca="1" ref="F25" ca="1">INDEX($C$7:$C$20,$C25)*INDEX($C$7:$C$20,F$24)*MMULT(OFFSET($D$6,$C25,0,1,2),TRANSPOSE(OFFSET($D$6,F$24,0,1,2)))</f>
        <v>267</v>
      </c>
      <c r="G25" s="27">
        <f t="array" aca="1" ref="G25" ca="1">INDEX($C$7:$C$20,$C25)*INDEX($C$7:$C$20,G$24)*MMULT(OFFSET($D$6,$C25,0,1,2),TRANSPOSE(OFFSET($D$6,G$24,0,1,2)))</f>
        <v>210</v>
      </c>
      <c r="H25" s="27">
        <f t="array" aca="1" ref="H25" ca="1">INDEX($C$7:$C$20,$C25)*INDEX($C$7:$C$20,H$24)*MMULT(OFFSET($D$6,$C25,0,1,2),TRANSPOSE(OFFSET($D$6,H$24,0,1,2)))</f>
        <v>240</v>
      </c>
      <c r="I25" s="27">
        <f t="array" aca="1" ref="I25" ca="1">INDEX($C$7:$C$20,$C25)*INDEX($C$7:$C$20,I$24)*MMULT(OFFSET($D$6,$C25,0,1,2),TRANSPOSE(OFFSET($D$6,I$24,0,1,2)))</f>
        <v>198</v>
      </c>
      <c r="J25" s="27">
        <f t="array" aca="1" ref="J25" ca="1">INDEX($C$7:$C$20,$C25)*INDEX($C$7:$C$20,J$24)*MMULT(OFFSET($D$6,$C25,0,1,2),TRANSPOSE(OFFSET($D$6,J$24,0,1,2)))</f>
        <v>129</v>
      </c>
      <c r="K25" s="27">
        <f t="array" aca="1" ref="K25" ca="1">INDEX($C$7:$C$20,$C25)*INDEX($C$7:$C$20,K$24)*MMULT(OFFSET($D$6,$C25,0,1,2),TRANSPOSE(OFFSET($D$6,K$24,0,1,2)))</f>
        <v>-216</v>
      </c>
      <c r="L25" s="27">
        <f t="array" aca="1" ref="L25" ca="1">INDEX($C$7:$C$20,$C25)*INDEX($C$7:$C$20,L$24)*MMULT(OFFSET($D$6,$C25,0,1,2),TRANSPOSE(OFFSET($D$6,L$24,0,1,2)))</f>
        <v>-168</v>
      </c>
      <c r="M25" s="27">
        <f t="array" aca="1" ref="M25" ca="1">INDEX($C$7:$C$20,$C25)*INDEX($C$7:$C$20,M$24)*MMULT(OFFSET($D$6,$C25,0,1,2),TRANSPOSE(OFFSET($D$6,M$24,0,1,2)))</f>
        <v>-147</v>
      </c>
      <c r="N25" s="27">
        <f t="array" aca="1" ref="N25" ca="1">INDEX($C$7:$C$20,$C25)*INDEX($C$7:$C$20,N$24)*MMULT(OFFSET($D$6,$C25,0,1,2),TRANSPOSE(OFFSET($D$6,N$24,0,1,2)))</f>
        <v>-114</v>
      </c>
      <c r="O25" s="27">
        <f t="array" aca="1" ref="O25" ca="1">INDEX($C$7:$C$20,$C25)*INDEX($C$7:$C$20,O$24)*MMULT(OFFSET($D$6,$C25,0,1,2),TRANSPOSE(OFFSET($D$6,O$24,0,1,2)))</f>
        <v>-78</v>
      </c>
      <c r="P25" s="27">
        <f t="array" aca="1" ref="P25" ca="1">INDEX($C$7:$C$20,$C25)*INDEX($C$7:$C$20,P$24)*MMULT(OFFSET($D$6,$C25,0,1,2),TRANSPOSE(OFFSET($D$6,P$24,0,1,2)))</f>
        <v>-102</v>
      </c>
      <c r="Q25" s="28">
        <f t="array" aca="1" ref="Q25" ca="1">INDEX($C$7:$C$20,$C25)*INDEX($C$7:$C$20,Q$24)*MMULT(OFFSET($D$6,$C25,0,1,2),TRANSPOSE(OFFSET($D$6,Q$24,0,1,2)))</f>
        <v>-90</v>
      </c>
    </row>
    <row r="26" spans="2:19" x14ac:dyDescent="0.25">
      <c r="B26" s="89"/>
      <c r="C26" s="9">
        <v>2</v>
      </c>
      <c r="D26" s="29">
        <f t="array" aca="1" ref="D26" ca="1">INDEX($C$7:$C$20,$C26)*INDEX($C$7:$C$20,D$24)*MMULT(OFFSET($D$6,$C26,0,1,2),TRANSPOSE(OFFSET($D$6,D$24,0,1,2)))</f>
        <v>228</v>
      </c>
      <c r="E26" s="30">
        <f t="array" aca="1" ref="E26" ca="1">INDEX($C$7:$C$20,$C26)*INDEX($C$7:$C$20,E$24)*MMULT(OFFSET($D$6,$C26,0,1,2),TRANSPOSE(OFFSET($D$6,E$24,0,1,2)))</f>
        <v>208</v>
      </c>
      <c r="F26" s="30">
        <f t="array" aca="1" ref="F26" ca="1">INDEX($C$7:$C$20,$C26)*INDEX($C$7:$C$20,F$24)*MMULT(OFFSET($D$6,$C26,0,1,2),TRANSPOSE(OFFSET($D$6,F$24,0,1,2)))</f>
        <v>252</v>
      </c>
      <c r="G26" s="30">
        <f t="array" aca="1" ref="G26" ca="1">INDEX($C$7:$C$20,$C26)*INDEX($C$7:$C$20,G$24)*MMULT(OFFSET($D$6,$C26,0,1,2),TRANSPOSE(OFFSET($D$6,G$24,0,1,2)))</f>
        <v>200</v>
      </c>
      <c r="H26" s="30">
        <f t="array" aca="1" ref="H26" ca="1">INDEX($C$7:$C$20,$C26)*INDEX($C$7:$C$20,H$24)*MMULT(OFFSET($D$6,$C26,0,1,2),TRANSPOSE(OFFSET($D$6,H$24,0,1,2)))</f>
        <v>240</v>
      </c>
      <c r="I26" s="30">
        <f t="array" aca="1" ref="I26" ca="1">INDEX($C$7:$C$20,$C26)*INDEX($C$7:$C$20,I$24)*MMULT(OFFSET($D$6,$C26,0,1,2),TRANSPOSE(OFFSET($D$6,I$24,0,1,2)))</f>
        <v>200</v>
      </c>
      <c r="J26" s="30">
        <f t="array" aca="1" ref="J26" ca="1">INDEX($C$7:$C$20,$C26)*INDEX($C$7:$C$20,J$24)*MMULT(OFFSET($D$6,$C26,0,1,2),TRANSPOSE(OFFSET($D$6,J$24,0,1,2)))</f>
        <v>116</v>
      </c>
      <c r="K26" s="30">
        <f t="array" aca="1" ref="K26" ca="1">INDEX($C$7:$C$20,$C26)*INDEX($C$7:$C$20,K$24)*MMULT(OFFSET($D$6,$C26,0,1,2),TRANSPOSE(OFFSET($D$6,K$24,0,1,2)))</f>
        <v>-208</v>
      </c>
      <c r="L26" s="30">
        <f t="array" aca="1" ref="L26" ca="1">INDEX($C$7:$C$20,$C26)*INDEX($C$7:$C$20,L$24)*MMULT(OFFSET($D$6,$C26,0,1,2),TRANSPOSE(OFFSET($D$6,L$24,0,1,2)))</f>
        <v>-144</v>
      </c>
      <c r="M26" s="30">
        <f t="array" aca="1" ref="M26" ca="1">INDEX($C$7:$C$20,$C26)*INDEX($C$7:$C$20,M$24)*MMULT(OFFSET($D$6,$C26,0,1,2),TRANSPOSE(OFFSET($D$6,M$24,0,1,2)))</f>
        <v>-140</v>
      </c>
      <c r="N26" s="30">
        <f t="array" aca="1" ref="N26" ca="1">INDEX($C$7:$C$20,$C26)*INDEX($C$7:$C$20,N$24)*MMULT(OFFSET($D$6,$C26,0,1,2),TRANSPOSE(OFFSET($D$6,N$24,0,1,2)))</f>
        <v>-104</v>
      </c>
      <c r="O26" s="30">
        <f t="array" aca="1" ref="O26" ca="1">INDEX($C$7:$C$20,$C26)*INDEX($C$7:$C$20,O$24)*MMULT(OFFSET($D$6,$C26,0,1,2),TRANSPOSE(OFFSET($D$6,O$24,0,1,2)))</f>
        <v>-72</v>
      </c>
      <c r="P26" s="30">
        <f t="array" aca="1" ref="P26" ca="1">INDEX($C$7:$C$20,$C26)*INDEX($C$7:$C$20,P$24)*MMULT(OFFSET($D$6,$C26,0,1,2),TRANSPOSE(OFFSET($D$6,P$24,0,1,2)))</f>
        <v>-104</v>
      </c>
      <c r="Q26" s="31">
        <f t="array" aca="1" ref="Q26" ca="1">INDEX($C$7:$C$20,$C26)*INDEX($C$7:$C$20,Q$24)*MMULT(OFFSET($D$6,$C26,0,1,2),TRANSPOSE(OFFSET($D$6,Q$24,0,1,2)))</f>
        <v>-104</v>
      </c>
    </row>
    <row r="27" spans="2:19" x14ac:dyDescent="0.25">
      <c r="B27" s="89"/>
      <c r="C27" s="9">
        <v>3</v>
      </c>
      <c r="D27" s="29">
        <f t="array" aca="1" ref="D27" ca="1">INDEX($C$7:$C$20,$C27)*INDEX($C$7:$C$20,D$24)*MMULT(OFFSET($D$6,$C27,0,1,2),TRANSPOSE(OFFSET($D$6,D$24,0,1,2)))</f>
        <v>267</v>
      </c>
      <c r="E27" s="30">
        <f t="array" aca="1" ref="E27" ca="1">INDEX($C$7:$C$20,$C27)*INDEX($C$7:$C$20,E$24)*MMULT(OFFSET($D$6,$C27,0,1,2),TRANSPOSE(OFFSET($D$6,E$24,0,1,2)))</f>
        <v>252</v>
      </c>
      <c r="F27" s="30">
        <f t="array" aca="1" ref="F27" ca="1">INDEX($C$7:$C$20,$C27)*INDEX($C$7:$C$20,F$24)*MMULT(OFFSET($D$6,$C27,0,1,2),TRANSPOSE(OFFSET($D$6,F$24,0,1,2)))</f>
        <v>313</v>
      </c>
      <c r="G27" s="30">
        <f t="array" aca="1" ref="G27" ca="1">INDEX($C$7:$C$20,$C27)*INDEX($C$7:$C$20,G$24)*MMULT(OFFSET($D$6,$C27,0,1,2),TRANSPOSE(OFFSET($D$6,G$24,0,1,2)))</f>
        <v>250</v>
      </c>
      <c r="H27" s="30">
        <f t="array" aca="1" ref="H27" ca="1">INDEX($C$7:$C$20,$C27)*INDEX($C$7:$C$20,H$24)*MMULT(OFFSET($D$6,$C27,0,1,2),TRANSPOSE(OFFSET($D$6,H$24,0,1,2)))</f>
        <v>310</v>
      </c>
      <c r="I27" s="30">
        <f t="array" aca="1" ref="I27" ca="1">INDEX($C$7:$C$20,$C27)*INDEX($C$7:$C$20,I$24)*MMULT(OFFSET($D$6,$C27,0,1,2),TRANSPOSE(OFFSET($D$6,I$24,0,1,2)))</f>
        <v>260</v>
      </c>
      <c r="J27" s="30">
        <f t="array" aca="1" ref="J27" ca="1">INDEX($C$7:$C$20,$C27)*INDEX($C$7:$C$20,J$24)*MMULT(OFFSET($D$6,$C27,0,1,2),TRANSPOSE(OFFSET($D$6,J$24,0,1,2)))</f>
        <v>139</v>
      </c>
      <c r="K27" s="30">
        <f t="array" aca="1" ref="K27" ca="1">INDEX($C$7:$C$20,$C27)*INDEX($C$7:$C$20,K$24)*MMULT(OFFSET($D$6,$C27,0,1,2),TRANSPOSE(OFFSET($D$6,K$24,0,1,2)))</f>
        <v>-262</v>
      </c>
      <c r="L27" s="30">
        <f t="array" aca="1" ref="L27" ca="1">INDEX($C$7:$C$20,$C27)*INDEX($C$7:$C$20,L$24)*MMULT(OFFSET($D$6,$C27,0,1,2),TRANSPOSE(OFFSET($D$6,L$24,0,1,2)))</f>
        <v>-166</v>
      </c>
      <c r="M27" s="30">
        <f t="array" aca="1" ref="M27" ca="1">INDEX($C$7:$C$20,$C27)*INDEX($C$7:$C$20,M$24)*MMULT(OFFSET($D$6,$C27,0,1,2),TRANSPOSE(OFFSET($D$6,M$24,0,1,2)))</f>
        <v>-175</v>
      </c>
      <c r="N27" s="30">
        <f t="array" aca="1" ref="N27" ca="1">INDEX($C$7:$C$20,$C27)*INDEX($C$7:$C$20,N$24)*MMULT(OFFSET($D$6,$C27,0,1,2),TRANSPOSE(OFFSET($D$6,N$24,0,1,2)))</f>
        <v>-126</v>
      </c>
      <c r="O27" s="30">
        <f t="array" aca="1" ref="O27" ca="1">INDEX($C$7:$C$20,$C27)*INDEX($C$7:$C$20,O$24)*MMULT(OFFSET($D$6,$C27,0,1,2),TRANSPOSE(OFFSET($D$6,O$24,0,1,2)))</f>
        <v>-88</v>
      </c>
      <c r="P27" s="30">
        <f t="array" aca="1" ref="P27" ca="1">INDEX($C$7:$C$20,$C27)*INDEX($C$7:$C$20,P$24)*MMULT(OFFSET($D$6,$C27,0,1,2),TRANSPOSE(OFFSET($D$6,P$24,0,1,2)))</f>
        <v>-136</v>
      </c>
      <c r="Q27" s="31">
        <f t="array" aca="1" ref="Q27" ca="1">INDEX($C$7:$C$20,$C27)*INDEX($C$7:$C$20,Q$24)*MMULT(OFFSET($D$6,$C27,0,1,2),TRANSPOSE(OFFSET($D$6,Q$24,0,1,2)))</f>
        <v>-146</v>
      </c>
    </row>
    <row r="28" spans="2:19" x14ac:dyDescent="0.25">
      <c r="B28" s="89"/>
      <c r="C28" s="9">
        <v>4</v>
      </c>
      <c r="D28" s="29">
        <f t="array" aca="1" ref="D28" ca="1">INDEX($C$7:$C$20,$C28)*INDEX($C$7:$C$20,D$24)*MMULT(OFFSET($D$6,$C28,0,1,2),TRANSPOSE(OFFSET($D$6,D$24,0,1,2)))</f>
        <v>210</v>
      </c>
      <c r="E28" s="30">
        <f t="array" aca="1" ref="E28" ca="1">INDEX($C$7:$C$20,$C28)*INDEX($C$7:$C$20,E$24)*MMULT(OFFSET($D$6,$C28,0,1,2),TRANSPOSE(OFFSET($D$6,E$24,0,1,2)))</f>
        <v>200</v>
      </c>
      <c r="F28" s="30">
        <f t="array" aca="1" ref="F28" ca="1">INDEX($C$7:$C$20,$C28)*INDEX($C$7:$C$20,F$24)*MMULT(OFFSET($D$6,$C28,0,1,2),TRANSPOSE(OFFSET($D$6,F$24,0,1,2)))</f>
        <v>250</v>
      </c>
      <c r="G28" s="30">
        <f t="array" aca="1" ref="G28" ca="1">INDEX($C$7:$C$20,$C28)*INDEX($C$7:$C$20,G$24)*MMULT(OFFSET($D$6,$C28,0,1,2),TRANSPOSE(OFFSET($D$6,G$24,0,1,2)))</f>
        <v>200</v>
      </c>
      <c r="H28" s="30">
        <f t="array" aca="1" ref="H28" ca="1">INDEX($C$7:$C$20,$C28)*INDEX($C$7:$C$20,H$24)*MMULT(OFFSET($D$6,$C28,0,1,2),TRANSPOSE(OFFSET($D$6,H$24,0,1,2)))</f>
        <v>250</v>
      </c>
      <c r="I28" s="30">
        <f t="array" aca="1" ref="I28" ca="1">INDEX($C$7:$C$20,$C28)*INDEX($C$7:$C$20,I$24)*MMULT(OFFSET($D$6,$C28,0,1,2),TRANSPOSE(OFFSET($D$6,I$24,0,1,2)))</f>
        <v>210</v>
      </c>
      <c r="J28" s="30">
        <f t="array" aca="1" ref="J28" ca="1">INDEX($C$7:$C$20,$C28)*INDEX($C$7:$C$20,J$24)*MMULT(OFFSET($D$6,$C28,0,1,2),TRANSPOSE(OFFSET($D$6,J$24,0,1,2)))</f>
        <v>110</v>
      </c>
      <c r="K28" s="30">
        <f t="array" aca="1" ref="K28" ca="1">INDEX($C$7:$C$20,$C28)*INDEX($C$7:$C$20,K$24)*MMULT(OFFSET($D$6,$C28,0,1,2),TRANSPOSE(OFFSET($D$6,K$24,0,1,2)))</f>
        <v>-210</v>
      </c>
      <c r="L28" s="30">
        <f t="array" aca="1" ref="L28" ca="1">INDEX($C$7:$C$20,$C28)*INDEX($C$7:$C$20,L$24)*MMULT(OFFSET($D$6,$C28,0,1,2),TRANSPOSE(OFFSET($D$6,L$24,0,1,2)))</f>
        <v>-130</v>
      </c>
      <c r="M28" s="30">
        <f t="array" aca="1" ref="M28" ca="1">INDEX($C$7:$C$20,$C28)*INDEX($C$7:$C$20,M$24)*MMULT(OFFSET($D$6,$C28,0,1,2),TRANSPOSE(OFFSET($D$6,M$24,0,1,2)))</f>
        <v>-140</v>
      </c>
      <c r="N28" s="30">
        <f t="array" aca="1" ref="N28" ca="1">INDEX($C$7:$C$20,$C28)*INDEX($C$7:$C$20,N$24)*MMULT(OFFSET($D$6,$C28,0,1,2),TRANSPOSE(OFFSET($D$6,N$24,0,1,2)))</f>
        <v>-100</v>
      </c>
      <c r="O28" s="30">
        <f t="array" aca="1" ref="O28" ca="1">INDEX($C$7:$C$20,$C28)*INDEX($C$7:$C$20,O$24)*MMULT(OFFSET($D$6,$C28,0,1,2),TRANSPOSE(OFFSET($D$6,O$24,0,1,2)))</f>
        <v>-70</v>
      </c>
      <c r="P28" s="30">
        <f t="array" aca="1" ref="P28" ca="1">INDEX($C$7:$C$20,$C28)*INDEX($C$7:$C$20,P$24)*MMULT(OFFSET($D$6,$C28,0,1,2),TRANSPOSE(OFFSET($D$6,P$24,0,1,2)))</f>
        <v>-110</v>
      </c>
      <c r="Q28" s="31">
        <f t="array" aca="1" ref="Q28" ca="1">INDEX($C$7:$C$20,$C28)*INDEX($C$7:$C$20,Q$24)*MMULT(OFFSET($D$6,$C28,0,1,2),TRANSPOSE(OFFSET($D$6,Q$24,0,1,2)))</f>
        <v>-120</v>
      </c>
    </row>
    <row r="29" spans="2:19" x14ac:dyDescent="0.25">
      <c r="B29" s="89"/>
      <c r="C29" s="9">
        <v>5</v>
      </c>
      <c r="D29" s="29">
        <f t="array" aca="1" ref="D29" ca="1">INDEX($C$7:$C$20,$C29)*INDEX($C$7:$C$20,D$24)*MMULT(OFFSET($D$6,$C29,0,1,2),TRANSPOSE(OFFSET($D$6,D$24,0,1,2)))</f>
        <v>240</v>
      </c>
      <c r="E29" s="30">
        <f t="array" aca="1" ref="E29" ca="1">INDEX($C$7:$C$20,$C29)*INDEX($C$7:$C$20,E$24)*MMULT(OFFSET($D$6,$C29,0,1,2),TRANSPOSE(OFFSET($D$6,E$24,0,1,2)))</f>
        <v>240</v>
      </c>
      <c r="F29" s="30">
        <f t="array" aca="1" ref="F29" ca="1">INDEX($C$7:$C$20,$C29)*INDEX($C$7:$C$20,F$24)*MMULT(OFFSET($D$6,$C29,0,1,2),TRANSPOSE(OFFSET($D$6,F$24,0,1,2)))</f>
        <v>310</v>
      </c>
      <c r="G29" s="30">
        <f t="array" aca="1" ref="G29" ca="1">INDEX($C$7:$C$20,$C29)*INDEX($C$7:$C$20,G$24)*MMULT(OFFSET($D$6,$C29,0,1,2),TRANSPOSE(OFFSET($D$6,G$24,0,1,2)))</f>
        <v>250</v>
      </c>
      <c r="H29" s="30">
        <f t="array" aca="1" ref="H29" ca="1">INDEX($C$7:$C$20,$C29)*INDEX($C$7:$C$20,H$24)*MMULT(OFFSET($D$6,$C29,0,1,2),TRANSPOSE(OFFSET($D$6,H$24,0,1,2)))</f>
        <v>325</v>
      </c>
      <c r="I29" s="30">
        <f t="array" aca="1" ref="I29" ca="1">INDEX($C$7:$C$20,$C29)*INDEX($C$7:$C$20,I$24)*MMULT(OFFSET($D$6,$C29,0,1,2),TRANSPOSE(OFFSET($D$6,I$24,0,1,2)))</f>
        <v>275</v>
      </c>
      <c r="J29" s="30">
        <f t="array" aca="1" ref="J29" ca="1">INDEX($C$7:$C$20,$C29)*INDEX($C$7:$C$20,J$24)*MMULT(OFFSET($D$6,$C29,0,1,2),TRANSPOSE(OFFSET($D$6,J$24,0,1,2)))</f>
        <v>130</v>
      </c>
      <c r="K29" s="30">
        <f t="array" aca="1" ref="K29" ca="1">INDEX($C$7:$C$20,$C29)*INDEX($C$7:$C$20,K$24)*MMULT(OFFSET($D$6,$C29,0,1,2),TRANSPOSE(OFFSET($D$6,K$24,0,1,2)))</f>
        <v>-265</v>
      </c>
      <c r="L29" s="30">
        <f t="array" aca="1" ref="L29" ca="1">INDEX($C$7:$C$20,$C29)*INDEX($C$7:$C$20,L$24)*MMULT(OFFSET($D$6,$C29,0,1,2),TRANSPOSE(OFFSET($D$6,L$24,0,1,2)))</f>
        <v>-145</v>
      </c>
      <c r="M29" s="30">
        <f t="array" aca="1" ref="M29" ca="1">INDEX($C$7:$C$20,$C29)*INDEX($C$7:$C$20,M$24)*MMULT(OFFSET($D$6,$C29,0,1,2),TRANSPOSE(OFFSET($D$6,M$24,0,1,2)))</f>
        <v>-175</v>
      </c>
      <c r="N29" s="30">
        <f t="array" aca="1" ref="N29" ca="1">INDEX($C$7:$C$20,$C29)*INDEX($C$7:$C$20,N$24)*MMULT(OFFSET($D$6,$C29,0,1,2),TRANSPOSE(OFFSET($D$6,N$24,0,1,2)))</f>
        <v>-120</v>
      </c>
      <c r="O29" s="30">
        <f t="array" aca="1" ref="O29" ca="1">INDEX($C$7:$C$20,$C29)*INDEX($C$7:$C$20,O$24)*MMULT(OFFSET($D$6,$C29,0,1,2),TRANSPOSE(OFFSET($D$6,O$24,0,1,2)))</f>
        <v>-85</v>
      </c>
      <c r="P29" s="30">
        <f t="array" aca="1" ref="P29" ca="1">INDEX($C$7:$C$20,$C29)*INDEX($C$7:$C$20,P$24)*MMULT(OFFSET($D$6,$C29,0,1,2),TRANSPOSE(OFFSET($D$6,P$24,0,1,2)))</f>
        <v>-145</v>
      </c>
      <c r="Q29" s="31">
        <f t="array" aca="1" ref="Q29" ca="1">INDEX($C$7:$C$20,$C29)*INDEX($C$7:$C$20,Q$24)*MMULT(OFFSET($D$6,$C29,0,1,2),TRANSPOSE(OFFSET($D$6,Q$24,0,1,2)))</f>
        <v>-170</v>
      </c>
    </row>
    <row r="30" spans="2:19" x14ac:dyDescent="0.25">
      <c r="B30" s="89"/>
      <c r="C30" s="9">
        <v>6</v>
      </c>
      <c r="D30" s="29">
        <f t="array" aca="1" ref="D30" ca="1">INDEX($C$7:$C$20,$C30)*INDEX($C$7:$C$20,D$24)*MMULT(OFFSET($D$6,$C30,0,1,2),TRANSPOSE(OFFSET($D$6,D$24,0,1,2)))</f>
        <v>198</v>
      </c>
      <c r="E30" s="30">
        <f t="array" aca="1" ref="E30" ca="1">INDEX($C$7:$C$20,$C30)*INDEX($C$7:$C$20,E$24)*MMULT(OFFSET($D$6,$C30,0,1,2),TRANSPOSE(OFFSET($D$6,E$24,0,1,2)))</f>
        <v>200</v>
      </c>
      <c r="F30" s="30">
        <f t="array" aca="1" ref="F30" ca="1">INDEX($C$7:$C$20,$C30)*INDEX($C$7:$C$20,F$24)*MMULT(OFFSET($D$6,$C30,0,1,2),TRANSPOSE(OFFSET($D$6,F$24,0,1,2)))</f>
        <v>260</v>
      </c>
      <c r="G30" s="30">
        <f t="array" aca="1" ref="G30" ca="1">INDEX($C$7:$C$20,$C30)*INDEX($C$7:$C$20,G$24)*MMULT(OFFSET($D$6,$C30,0,1,2),TRANSPOSE(OFFSET($D$6,G$24,0,1,2)))</f>
        <v>210</v>
      </c>
      <c r="H30" s="30">
        <f t="array" aca="1" ref="H30" ca="1">INDEX($C$7:$C$20,$C30)*INDEX($C$7:$C$20,H$24)*MMULT(OFFSET($D$6,$C30,0,1,2),TRANSPOSE(OFFSET($D$6,H$24,0,1,2)))</f>
        <v>275</v>
      </c>
      <c r="I30" s="30">
        <f t="array" aca="1" ref="I30" ca="1">INDEX($C$7:$C$20,$C30)*INDEX($C$7:$C$20,I$24)*MMULT(OFFSET($D$6,$C30,0,1,2),TRANSPOSE(OFFSET($D$6,I$24,0,1,2)))</f>
        <v>233</v>
      </c>
      <c r="J30" s="30">
        <f t="array" aca="1" ref="J30" ca="1">INDEX($C$7:$C$20,$C30)*INDEX($C$7:$C$20,J$24)*MMULT(OFFSET($D$6,$C30,0,1,2),TRANSPOSE(OFFSET($D$6,J$24,0,1,2)))</f>
        <v>108</v>
      </c>
      <c r="K30" s="30">
        <f t="array" aca="1" ref="K30" ca="1">INDEX($C$7:$C$20,$C30)*INDEX($C$7:$C$20,K$24)*MMULT(OFFSET($D$6,$C30,0,1,2),TRANSPOSE(OFFSET($D$6,K$24,0,1,2)))</f>
        <v>-223</v>
      </c>
      <c r="L30" s="30">
        <f t="array" aca="1" ref="L30" ca="1">INDEX($C$7:$C$20,$C30)*INDEX($C$7:$C$20,L$24)*MMULT(OFFSET($D$6,$C30,0,1,2),TRANSPOSE(OFFSET($D$6,L$24,0,1,2)))</f>
        <v>-119</v>
      </c>
      <c r="M30" s="30">
        <f t="array" aca="1" ref="M30" ca="1">INDEX($C$7:$C$20,$C30)*INDEX($C$7:$C$20,M$24)*MMULT(OFFSET($D$6,$C30,0,1,2),TRANSPOSE(OFFSET($D$6,M$24,0,1,2)))</f>
        <v>-147</v>
      </c>
      <c r="N30" s="30">
        <f t="array" aca="1" ref="N30" ca="1">INDEX($C$7:$C$20,$C30)*INDEX($C$7:$C$20,N$24)*MMULT(OFFSET($D$6,$C30,0,1,2),TRANSPOSE(OFFSET($D$6,N$24,0,1,2)))</f>
        <v>-100</v>
      </c>
      <c r="O30" s="30">
        <f t="array" aca="1" ref="O30" ca="1">INDEX($C$7:$C$20,$C30)*INDEX($C$7:$C$20,O$24)*MMULT(OFFSET($D$6,$C30,0,1,2),TRANSPOSE(OFFSET($D$6,O$24,0,1,2)))</f>
        <v>-71</v>
      </c>
      <c r="P30" s="30">
        <f t="array" aca="1" ref="P30" ca="1">INDEX($C$7:$C$20,$C30)*INDEX($C$7:$C$20,P$24)*MMULT(OFFSET($D$6,$C30,0,1,2),TRANSPOSE(OFFSET($D$6,P$24,0,1,2)))</f>
        <v>-123</v>
      </c>
      <c r="Q30" s="31">
        <f t="array" aca="1" ref="Q30" ca="1">INDEX($C$7:$C$20,$C30)*INDEX($C$7:$C$20,Q$24)*MMULT(OFFSET($D$6,$C30,0,1,2),TRANSPOSE(OFFSET($D$6,Q$24,0,1,2)))</f>
        <v>-146</v>
      </c>
    </row>
    <row r="31" spans="2:19" x14ac:dyDescent="0.25">
      <c r="B31" s="89"/>
      <c r="C31" s="9">
        <v>7</v>
      </c>
      <c r="D31" s="29">
        <f t="array" aca="1" ref="D31" ca="1">INDEX($C$7:$C$20,$C31)*INDEX($C$7:$C$20,D$24)*MMULT(OFFSET($D$6,$C31,0,1,2),TRANSPOSE(OFFSET($D$6,D$24,0,1,2)))</f>
        <v>129</v>
      </c>
      <c r="E31" s="30">
        <f t="array" aca="1" ref="E31" ca="1">INDEX($C$7:$C$20,$C31)*INDEX($C$7:$C$20,E$24)*MMULT(OFFSET($D$6,$C31,0,1,2),TRANSPOSE(OFFSET($D$6,E$24,0,1,2)))</f>
        <v>116</v>
      </c>
      <c r="F31" s="30">
        <f t="array" aca="1" ref="F31" ca="1">INDEX($C$7:$C$20,$C31)*INDEX($C$7:$C$20,F$24)*MMULT(OFFSET($D$6,$C31,0,1,2),TRANSPOSE(OFFSET($D$6,F$24,0,1,2)))</f>
        <v>139</v>
      </c>
      <c r="G31" s="30">
        <f t="array" aca="1" ref="G31" ca="1">INDEX($C$7:$C$20,$C31)*INDEX($C$7:$C$20,G$24)*MMULT(OFFSET($D$6,$C31,0,1,2),TRANSPOSE(OFFSET($D$6,G$24,0,1,2)))</f>
        <v>110</v>
      </c>
      <c r="H31" s="30">
        <f t="array" aca="1" ref="H31" ca="1">INDEX($C$7:$C$20,$C31)*INDEX($C$7:$C$20,H$24)*MMULT(OFFSET($D$6,$C31,0,1,2),TRANSPOSE(OFFSET($D$6,H$24,0,1,2)))</f>
        <v>130</v>
      </c>
      <c r="I31" s="30">
        <f t="array" aca="1" ref="I31" ca="1">INDEX($C$7:$C$20,$C31)*INDEX($C$7:$C$20,I$24)*MMULT(OFFSET($D$6,$C31,0,1,2),TRANSPOSE(OFFSET($D$6,I$24,0,1,2)))</f>
        <v>108</v>
      </c>
      <c r="J31" s="30">
        <f t="array" aca="1" ref="J31" ca="1">INDEX($C$7:$C$20,$C31)*INDEX($C$7:$C$20,J$24)*MMULT(OFFSET($D$6,$C31,0,1,2),TRANSPOSE(OFFSET($D$6,J$24,0,1,2)))</f>
        <v>65</v>
      </c>
      <c r="K31" s="30">
        <f t="array" aca="1" ref="K31" ca="1">INDEX($C$7:$C$20,$C31)*INDEX($C$7:$C$20,K$24)*MMULT(OFFSET($D$6,$C31,0,1,2),TRANSPOSE(OFFSET($D$6,K$24,0,1,2)))</f>
        <v>-114</v>
      </c>
      <c r="L31" s="30">
        <f t="array" aca="1" ref="L31" ca="1">INDEX($C$7:$C$20,$C31)*INDEX($C$7:$C$20,L$24)*MMULT(OFFSET($D$6,$C31,0,1,2),TRANSPOSE(OFFSET($D$6,L$24,0,1,2)))</f>
        <v>-82</v>
      </c>
      <c r="M31" s="30">
        <f t="array" aca="1" ref="M31" ca="1">INDEX($C$7:$C$20,$C31)*INDEX($C$7:$C$20,M$24)*MMULT(OFFSET($D$6,$C31,0,1,2),TRANSPOSE(OFFSET($D$6,M$24,0,1,2)))</f>
        <v>-77</v>
      </c>
      <c r="N31" s="30">
        <f t="array" aca="1" ref="N31" ca="1">INDEX($C$7:$C$20,$C31)*INDEX($C$7:$C$20,N$24)*MMULT(OFFSET($D$6,$C31,0,1,2),TRANSPOSE(OFFSET($D$6,N$24,0,1,2)))</f>
        <v>-58</v>
      </c>
      <c r="O31" s="30">
        <f t="array" aca="1" ref="O31" ca="1">INDEX($C$7:$C$20,$C31)*INDEX($C$7:$C$20,O$24)*MMULT(OFFSET($D$6,$C31,0,1,2),TRANSPOSE(OFFSET($D$6,O$24,0,1,2)))</f>
        <v>-40</v>
      </c>
      <c r="P31" s="30">
        <f t="array" aca="1" ref="P31" ca="1">INDEX($C$7:$C$20,$C31)*INDEX($C$7:$C$20,P$24)*MMULT(OFFSET($D$6,$C31,0,1,2),TRANSPOSE(OFFSET($D$6,P$24,0,1,2)))</f>
        <v>-56</v>
      </c>
      <c r="Q31" s="31">
        <f t="array" aca="1" ref="Q31" ca="1">INDEX($C$7:$C$20,$C31)*INDEX($C$7:$C$20,Q$24)*MMULT(OFFSET($D$6,$C31,0,1,2),TRANSPOSE(OFFSET($D$6,Q$24,0,1,2)))</f>
        <v>-54</v>
      </c>
    </row>
    <row r="32" spans="2:19" x14ac:dyDescent="0.25">
      <c r="B32" s="89"/>
      <c r="C32" s="9">
        <v>8</v>
      </c>
      <c r="D32" s="29">
        <f t="array" aca="1" ref="D32" ca="1">INDEX($C$7:$C$20,$C32)*INDEX($C$7:$C$20,D$24)*MMULT(OFFSET($D$6,$C32,0,1,2),TRANSPOSE(OFFSET($D$6,D$24,0,1,2)))</f>
        <v>-216</v>
      </c>
      <c r="E32" s="30">
        <f t="array" aca="1" ref="E32" ca="1">INDEX($C$7:$C$20,$C32)*INDEX($C$7:$C$20,E$24)*MMULT(OFFSET($D$6,$C32,0,1,2),TRANSPOSE(OFFSET($D$6,E$24,0,1,2)))</f>
        <v>-208</v>
      </c>
      <c r="F32" s="30">
        <f t="array" aca="1" ref="F32" ca="1">INDEX($C$7:$C$20,$C32)*INDEX($C$7:$C$20,F$24)*MMULT(OFFSET($D$6,$C32,0,1,2),TRANSPOSE(OFFSET($D$6,F$24,0,1,2)))</f>
        <v>-262</v>
      </c>
      <c r="G32" s="30">
        <f t="array" aca="1" ref="G32" ca="1">INDEX($C$7:$C$20,$C32)*INDEX($C$7:$C$20,G$24)*MMULT(OFFSET($D$6,$C32,0,1,2),TRANSPOSE(OFFSET($D$6,G$24,0,1,2)))</f>
        <v>-210</v>
      </c>
      <c r="H32" s="30">
        <f t="array" aca="1" ref="H32" ca="1">INDEX($C$7:$C$20,$C32)*INDEX($C$7:$C$20,H$24)*MMULT(OFFSET($D$6,$C32,0,1,2),TRANSPOSE(OFFSET($D$6,H$24,0,1,2)))</f>
        <v>-265</v>
      </c>
      <c r="I32" s="30">
        <f t="array" aca="1" ref="I32" ca="1">INDEX($C$7:$C$20,$C32)*INDEX($C$7:$C$20,I$24)*MMULT(OFFSET($D$6,$C32,0,1,2),TRANSPOSE(OFFSET($D$6,I$24,0,1,2)))</f>
        <v>-223</v>
      </c>
      <c r="J32" s="30">
        <f t="array" aca="1" ref="J32" ca="1">INDEX($C$7:$C$20,$C32)*INDEX($C$7:$C$20,J$24)*MMULT(OFFSET($D$6,$C32,0,1,2),TRANSPOSE(OFFSET($D$6,J$24,0,1,2)))</f>
        <v>-114</v>
      </c>
      <c r="K32" s="30">
        <f t="array" aca="1" ref="K32" ca="1">INDEX($C$7:$C$20,$C32)*INDEX($C$7:$C$20,K$24)*MMULT(OFFSET($D$6,$C32,0,1,2),TRANSPOSE(OFFSET($D$6,K$24,0,1,2)))</f>
        <v>221</v>
      </c>
      <c r="L32" s="30">
        <f t="array" aca="1" ref="L32" ca="1">INDEX($C$7:$C$20,$C32)*INDEX($C$7:$C$20,L$24)*MMULT(OFFSET($D$6,$C32,0,1,2),TRANSPOSE(OFFSET($D$6,L$24,0,1,2)))</f>
        <v>133</v>
      </c>
      <c r="M32" s="30">
        <f t="array" aca="1" ref="M32" ca="1">INDEX($C$7:$C$20,$C32)*INDEX($C$7:$C$20,M$24)*MMULT(OFFSET($D$6,$C32,0,1,2),TRANSPOSE(OFFSET($D$6,M$24,0,1,2)))</f>
        <v>147</v>
      </c>
      <c r="N32" s="30">
        <f t="array" aca="1" ref="N32" ca="1">INDEX($C$7:$C$20,$C32)*INDEX($C$7:$C$20,N$24)*MMULT(OFFSET($D$6,$C32,0,1,2),TRANSPOSE(OFFSET($D$6,N$24,0,1,2)))</f>
        <v>104</v>
      </c>
      <c r="O32" s="30">
        <f t="array" aca="1" ref="O32" ca="1">INDEX($C$7:$C$20,$C32)*INDEX($C$7:$C$20,O$24)*MMULT(OFFSET($D$6,$C32,0,1,2),TRANSPOSE(OFFSET($D$6,O$24,0,1,2)))</f>
        <v>73</v>
      </c>
      <c r="P32" s="30">
        <f t="array" aca="1" ref="P32" ca="1">INDEX($C$7:$C$20,$C32)*INDEX($C$7:$C$20,P$24)*MMULT(OFFSET($D$6,$C32,0,1,2),TRANSPOSE(OFFSET($D$6,P$24,0,1,2)))</f>
        <v>117</v>
      </c>
      <c r="Q32" s="31">
        <f t="array" aca="1" ref="Q32" ca="1">INDEX($C$7:$C$20,$C32)*INDEX($C$7:$C$20,Q$24)*MMULT(OFFSET($D$6,$C32,0,1,2),TRANSPOSE(OFFSET($D$6,Q$24,0,1,2)))</f>
        <v>130</v>
      </c>
    </row>
    <row r="33" spans="2:17" x14ac:dyDescent="0.25">
      <c r="B33" s="89"/>
      <c r="C33" s="9">
        <v>9</v>
      </c>
      <c r="D33" s="29">
        <f t="array" aca="1" ref="D33" ca="1">INDEX($C$7:$C$20,$C33)*INDEX($C$7:$C$20,D$24)*MMULT(OFFSET($D$6,$C33,0,1,2),TRANSPOSE(OFFSET($D$6,D$24,0,1,2)))</f>
        <v>-168</v>
      </c>
      <c r="E33" s="30">
        <f t="array" aca="1" ref="E33" ca="1">INDEX($C$7:$C$20,$C33)*INDEX($C$7:$C$20,E$24)*MMULT(OFFSET($D$6,$C33,0,1,2),TRANSPOSE(OFFSET($D$6,E$24,0,1,2)))</f>
        <v>-144</v>
      </c>
      <c r="F33" s="30">
        <f t="array" aca="1" ref="F33" ca="1">INDEX($C$7:$C$20,$C33)*INDEX($C$7:$C$20,F$24)*MMULT(OFFSET($D$6,$C33,0,1,2),TRANSPOSE(OFFSET($D$6,F$24,0,1,2)))</f>
        <v>-166</v>
      </c>
      <c r="G33" s="30">
        <f t="array" aca="1" ref="G33" ca="1">INDEX($C$7:$C$20,$C33)*INDEX($C$7:$C$20,G$24)*MMULT(OFFSET($D$6,$C33,0,1,2),TRANSPOSE(OFFSET($D$6,G$24,0,1,2)))</f>
        <v>-130</v>
      </c>
      <c r="H33" s="30">
        <f t="array" aca="1" ref="H33" ca="1">INDEX($C$7:$C$20,$C33)*INDEX($C$7:$C$20,H$24)*MMULT(OFFSET($D$6,$C33,0,1,2),TRANSPOSE(OFFSET($D$6,H$24,0,1,2)))</f>
        <v>-145</v>
      </c>
      <c r="I33" s="30">
        <f t="array" aca="1" ref="I33" ca="1">INDEX($C$7:$C$20,$C33)*INDEX($C$7:$C$20,I$24)*MMULT(OFFSET($D$6,$C33,0,1,2),TRANSPOSE(OFFSET($D$6,I$24,0,1,2)))</f>
        <v>-119</v>
      </c>
      <c r="J33" s="30">
        <f t="array" aca="1" ref="J33" ca="1">INDEX($C$7:$C$20,$C33)*INDEX($C$7:$C$20,J$24)*MMULT(OFFSET($D$6,$C33,0,1,2),TRANSPOSE(OFFSET($D$6,J$24,0,1,2)))</f>
        <v>-82</v>
      </c>
      <c r="K33" s="30">
        <f t="array" aca="1" ref="K33" ca="1">INDEX($C$7:$C$20,$C33)*INDEX($C$7:$C$20,K$24)*MMULT(OFFSET($D$6,$C33,0,1,2),TRANSPOSE(OFFSET($D$6,K$24,0,1,2)))</f>
        <v>133</v>
      </c>
      <c r="L33" s="30">
        <f t="array" aca="1" ref="L33" ca="1">INDEX($C$7:$C$20,$C33)*INDEX($C$7:$C$20,L$24)*MMULT(OFFSET($D$6,$C33,0,1,2),TRANSPOSE(OFFSET($D$6,L$24,0,1,2)))</f>
        <v>109</v>
      </c>
      <c r="M33" s="30">
        <f t="array" aca="1" ref="M33" ca="1">INDEX($C$7:$C$20,$C33)*INDEX($C$7:$C$20,M$24)*MMULT(OFFSET($D$6,$C33,0,1,2),TRANSPOSE(OFFSET($D$6,M$24,0,1,2)))</f>
        <v>91</v>
      </c>
      <c r="N33" s="30">
        <f t="array" aca="1" ref="N33" ca="1">INDEX($C$7:$C$20,$C33)*INDEX($C$7:$C$20,N$24)*MMULT(OFFSET($D$6,$C33,0,1,2),TRANSPOSE(OFFSET($D$6,N$24,0,1,2)))</f>
        <v>72</v>
      </c>
      <c r="O33" s="30">
        <f t="array" aca="1" ref="O33" ca="1">INDEX($C$7:$C$20,$C33)*INDEX($C$7:$C$20,O$24)*MMULT(OFFSET($D$6,$C33,0,1,2),TRANSPOSE(OFFSET($D$6,O$24,0,1,2)))</f>
        <v>49</v>
      </c>
      <c r="P33" s="30">
        <f t="array" aca="1" ref="P33" ca="1">INDEX($C$7:$C$20,$C33)*INDEX($C$7:$C$20,P$24)*MMULT(OFFSET($D$6,$C33,0,1,2),TRANSPOSE(OFFSET($D$6,P$24,0,1,2)))</f>
        <v>61</v>
      </c>
      <c r="Q33" s="31">
        <f t="array" aca="1" ref="Q33" ca="1">INDEX($C$7:$C$20,$C33)*INDEX($C$7:$C$20,Q$24)*MMULT(OFFSET($D$6,$C33,0,1,2),TRANSPOSE(OFFSET($D$6,Q$24,0,1,2)))</f>
        <v>50</v>
      </c>
    </row>
    <row r="34" spans="2:17" x14ac:dyDescent="0.25">
      <c r="B34" s="89"/>
      <c r="C34" s="9">
        <v>10</v>
      </c>
      <c r="D34" s="29">
        <f t="array" aca="1" ref="D34" ca="1">INDEX($C$7:$C$20,$C34)*INDEX($C$7:$C$20,D$24)*MMULT(OFFSET($D$6,$C34,0,1,2),TRANSPOSE(OFFSET($D$6,D$24,0,1,2)))</f>
        <v>-147</v>
      </c>
      <c r="E34" s="30">
        <f t="array" aca="1" ref="E34" ca="1">INDEX($C$7:$C$20,$C34)*INDEX($C$7:$C$20,E$24)*MMULT(OFFSET($D$6,$C34,0,1,2),TRANSPOSE(OFFSET($D$6,E$24,0,1,2)))</f>
        <v>-140</v>
      </c>
      <c r="F34" s="30">
        <f t="array" aca="1" ref="F34" ca="1">INDEX($C$7:$C$20,$C34)*INDEX($C$7:$C$20,F$24)*MMULT(OFFSET($D$6,$C34,0,1,2),TRANSPOSE(OFFSET($D$6,F$24,0,1,2)))</f>
        <v>-175</v>
      </c>
      <c r="G34" s="30">
        <f t="array" aca="1" ref="G34" ca="1">INDEX($C$7:$C$20,$C34)*INDEX($C$7:$C$20,G$24)*MMULT(OFFSET($D$6,$C34,0,1,2),TRANSPOSE(OFFSET($D$6,G$24,0,1,2)))</f>
        <v>-140</v>
      </c>
      <c r="H34" s="30">
        <f t="array" aca="1" ref="H34" ca="1">INDEX($C$7:$C$20,$C34)*INDEX($C$7:$C$20,H$24)*MMULT(OFFSET($D$6,$C34,0,1,2),TRANSPOSE(OFFSET($D$6,H$24,0,1,2)))</f>
        <v>-175</v>
      </c>
      <c r="I34" s="30">
        <f t="array" aca="1" ref="I34" ca="1">INDEX($C$7:$C$20,$C34)*INDEX($C$7:$C$20,I$24)*MMULT(OFFSET($D$6,$C34,0,1,2),TRANSPOSE(OFFSET($D$6,I$24,0,1,2)))</f>
        <v>-147</v>
      </c>
      <c r="J34" s="30">
        <f t="array" aca="1" ref="J34" ca="1">INDEX($C$7:$C$20,$C34)*INDEX($C$7:$C$20,J$24)*MMULT(OFFSET($D$6,$C34,0,1,2),TRANSPOSE(OFFSET($D$6,J$24,0,1,2)))</f>
        <v>-77</v>
      </c>
      <c r="K34" s="30">
        <f t="array" aca="1" ref="K34" ca="1">INDEX($C$7:$C$20,$C34)*INDEX($C$7:$C$20,K$24)*MMULT(OFFSET($D$6,$C34,0,1,2),TRANSPOSE(OFFSET($D$6,K$24,0,1,2)))</f>
        <v>147</v>
      </c>
      <c r="L34" s="30">
        <f t="array" aca="1" ref="L34" ca="1">INDEX($C$7:$C$20,$C34)*INDEX($C$7:$C$20,L$24)*MMULT(OFFSET($D$6,$C34,0,1,2),TRANSPOSE(OFFSET($D$6,L$24,0,1,2)))</f>
        <v>91</v>
      </c>
      <c r="M34" s="30">
        <f t="array" aca="1" ref="M34" ca="1">INDEX($C$7:$C$20,$C34)*INDEX($C$7:$C$20,M$24)*MMULT(OFFSET($D$6,$C34,0,1,2),TRANSPOSE(OFFSET($D$6,M$24,0,1,2)))</f>
        <v>98</v>
      </c>
      <c r="N34" s="30">
        <f t="array" aca="1" ref="N34" ca="1">INDEX($C$7:$C$20,$C34)*INDEX($C$7:$C$20,N$24)*MMULT(OFFSET($D$6,$C34,0,1,2),TRANSPOSE(OFFSET($D$6,N$24,0,1,2)))</f>
        <v>70</v>
      </c>
      <c r="O34" s="30">
        <f t="array" aca="1" ref="O34" ca="1">INDEX($C$7:$C$20,$C34)*INDEX($C$7:$C$20,O$24)*MMULT(OFFSET($D$6,$C34,0,1,2),TRANSPOSE(OFFSET($D$6,O$24,0,1,2)))</f>
        <v>49</v>
      </c>
      <c r="P34" s="30">
        <f t="array" aca="1" ref="P34" ca="1">INDEX($C$7:$C$20,$C34)*INDEX($C$7:$C$20,P$24)*MMULT(OFFSET($D$6,$C34,0,1,2),TRANSPOSE(OFFSET($D$6,P$24,0,1,2)))</f>
        <v>77</v>
      </c>
      <c r="Q34" s="31">
        <f t="array" aca="1" ref="Q34" ca="1">INDEX($C$7:$C$20,$C34)*INDEX($C$7:$C$20,Q$24)*MMULT(OFFSET($D$6,$C34,0,1,2),TRANSPOSE(OFFSET($D$6,Q$24,0,1,2)))</f>
        <v>84</v>
      </c>
    </row>
    <row r="35" spans="2:17" x14ac:dyDescent="0.25">
      <c r="B35" s="89"/>
      <c r="C35" s="9">
        <v>11</v>
      </c>
      <c r="D35" s="29">
        <f t="array" aca="1" ref="D35" ca="1">INDEX($C$7:$C$20,$C35)*INDEX($C$7:$C$20,D$24)*MMULT(OFFSET($D$6,$C35,0,1,2),TRANSPOSE(OFFSET($D$6,D$24,0,1,2)))</f>
        <v>-114</v>
      </c>
      <c r="E35" s="30">
        <f t="array" aca="1" ref="E35" ca="1">INDEX($C$7:$C$20,$C35)*INDEX($C$7:$C$20,E$24)*MMULT(OFFSET($D$6,$C35,0,1,2),TRANSPOSE(OFFSET($D$6,E$24,0,1,2)))</f>
        <v>-104</v>
      </c>
      <c r="F35" s="30">
        <f t="array" aca="1" ref="F35" ca="1">INDEX($C$7:$C$20,$C35)*INDEX($C$7:$C$20,F$24)*MMULT(OFFSET($D$6,$C35,0,1,2),TRANSPOSE(OFFSET($D$6,F$24,0,1,2)))</f>
        <v>-126</v>
      </c>
      <c r="G35" s="30">
        <f t="array" aca="1" ref="G35" ca="1">INDEX($C$7:$C$20,$C35)*INDEX($C$7:$C$20,G$24)*MMULT(OFFSET($D$6,$C35,0,1,2),TRANSPOSE(OFFSET($D$6,G$24,0,1,2)))</f>
        <v>-100</v>
      </c>
      <c r="H35" s="30">
        <f t="array" aca="1" ref="H35" ca="1">INDEX($C$7:$C$20,$C35)*INDEX($C$7:$C$20,H$24)*MMULT(OFFSET($D$6,$C35,0,1,2),TRANSPOSE(OFFSET($D$6,H$24,0,1,2)))</f>
        <v>-120</v>
      </c>
      <c r="I35" s="30">
        <f t="array" aca="1" ref="I35" ca="1">INDEX($C$7:$C$20,$C35)*INDEX($C$7:$C$20,I$24)*MMULT(OFFSET($D$6,$C35,0,1,2),TRANSPOSE(OFFSET($D$6,I$24,0,1,2)))</f>
        <v>-100</v>
      </c>
      <c r="J35" s="30">
        <f t="array" aca="1" ref="J35" ca="1">INDEX($C$7:$C$20,$C35)*INDEX($C$7:$C$20,J$24)*MMULT(OFFSET($D$6,$C35,0,1,2),TRANSPOSE(OFFSET($D$6,J$24,0,1,2)))</f>
        <v>-58</v>
      </c>
      <c r="K35" s="30">
        <f t="array" aca="1" ref="K35" ca="1">INDEX($C$7:$C$20,$C35)*INDEX($C$7:$C$20,K$24)*MMULT(OFFSET($D$6,$C35,0,1,2),TRANSPOSE(OFFSET($D$6,K$24,0,1,2)))</f>
        <v>104</v>
      </c>
      <c r="L35" s="30">
        <f t="array" aca="1" ref="L35" ca="1">INDEX($C$7:$C$20,$C35)*INDEX($C$7:$C$20,L$24)*MMULT(OFFSET($D$6,$C35,0,1,2),TRANSPOSE(OFFSET($D$6,L$24,0,1,2)))</f>
        <v>72</v>
      </c>
      <c r="M35" s="30">
        <f t="array" aca="1" ref="M35" ca="1">INDEX($C$7:$C$20,$C35)*INDEX($C$7:$C$20,M$24)*MMULT(OFFSET($D$6,$C35,0,1,2),TRANSPOSE(OFFSET($D$6,M$24,0,1,2)))</f>
        <v>70</v>
      </c>
      <c r="N35" s="30">
        <f t="array" aca="1" ref="N35" ca="1">INDEX($C$7:$C$20,$C35)*INDEX($C$7:$C$20,N$24)*MMULT(OFFSET($D$6,$C35,0,1,2),TRANSPOSE(OFFSET($D$6,N$24,0,1,2)))</f>
        <v>52</v>
      </c>
      <c r="O35" s="30">
        <f t="array" aca="1" ref="O35" ca="1">INDEX($C$7:$C$20,$C35)*INDEX($C$7:$C$20,O$24)*MMULT(OFFSET($D$6,$C35,0,1,2),TRANSPOSE(OFFSET($D$6,O$24,0,1,2)))</f>
        <v>36</v>
      </c>
      <c r="P35" s="30">
        <f t="array" aca="1" ref="P35" ca="1">INDEX($C$7:$C$20,$C35)*INDEX($C$7:$C$20,P$24)*MMULT(OFFSET($D$6,$C35,0,1,2),TRANSPOSE(OFFSET($D$6,P$24,0,1,2)))</f>
        <v>52</v>
      </c>
      <c r="Q35" s="31">
        <f t="array" aca="1" ref="Q35" ca="1">INDEX($C$7:$C$20,$C35)*INDEX($C$7:$C$20,Q$24)*MMULT(OFFSET($D$6,$C35,0,1,2),TRANSPOSE(OFFSET($D$6,Q$24,0,1,2)))</f>
        <v>52</v>
      </c>
    </row>
    <row r="36" spans="2:17" x14ac:dyDescent="0.25">
      <c r="B36" s="89"/>
      <c r="C36" s="9">
        <v>12</v>
      </c>
      <c r="D36" s="29">
        <f t="array" aca="1" ref="D36" ca="1">INDEX($C$7:$C$20,$C36)*INDEX($C$7:$C$20,D$24)*MMULT(OFFSET($D$6,$C36,0,1,2),TRANSPOSE(OFFSET($D$6,D$24,0,1,2)))</f>
        <v>-78</v>
      </c>
      <c r="E36" s="30">
        <f t="array" aca="1" ref="E36" ca="1">INDEX($C$7:$C$20,$C36)*INDEX($C$7:$C$20,E$24)*MMULT(OFFSET($D$6,$C36,0,1,2),TRANSPOSE(OFFSET($D$6,E$24,0,1,2)))</f>
        <v>-72</v>
      </c>
      <c r="F36" s="30">
        <f t="array" aca="1" ref="F36" ca="1">INDEX($C$7:$C$20,$C36)*INDEX($C$7:$C$20,F$24)*MMULT(OFFSET($D$6,$C36,0,1,2),TRANSPOSE(OFFSET($D$6,F$24,0,1,2)))</f>
        <v>-88</v>
      </c>
      <c r="G36" s="30">
        <f t="array" aca="1" ref="G36" ca="1">INDEX($C$7:$C$20,$C36)*INDEX($C$7:$C$20,G$24)*MMULT(OFFSET($D$6,$C36,0,1,2),TRANSPOSE(OFFSET($D$6,G$24,0,1,2)))</f>
        <v>-70</v>
      </c>
      <c r="H36" s="30">
        <f t="array" aca="1" ref="H36" ca="1">INDEX($C$7:$C$20,$C36)*INDEX($C$7:$C$20,H$24)*MMULT(OFFSET($D$6,$C36,0,1,2),TRANSPOSE(OFFSET($D$6,H$24,0,1,2)))</f>
        <v>-85</v>
      </c>
      <c r="I36" s="30">
        <f t="array" aca="1" ref="I36" ca="1">INDEX($C$7:$C$20,$C36)*INDEX($C$7:$C$20,I$24)*MMULT(OFFSET($D$6,$C36,0,1,2),TRANSPOSE(OFFSET($D$6,I$24,0,1,2)))</f>
        <v>-71</v>
      </c>
      <c r="J36" s="30">
        <f t="array" aca="1" ref="J36" ca="1">INDEX($C$7:$C$20,$C36)*INDEX($C$7:$C$20,J$24)*MMULT(OFFSET($D$6,$C36,0,1,2),TRANSPOSE(OFFSET($D$6,J$24,0,1,2)))</f>
        <v>-40</v>
      </c>
      <c r="K36" s="30">
        <f t="array" aca="1" ref="K36" ca="1">INDEX($C$7:$C$20,$C36)*INDEX($C$7:$C$20,K$24)*MMULT(OFFSET($D$6,$C36,0,1,2),TRANSPOSE(OFFSET($D$6,K$24,0,1,2)))</f>
        <v>73</v>
      </c>
      <c r="L36" s="30">
        <f t="array" aca="1" ref="L36" ca="1">INDEX($C$7:$C$20,$C36)*INDEX($C$7:$C$20,L$24)*MMULT(OFFSET($D$6,$C36,0,1,2),TRANSPOSE(OFFSET($D$6,L$24,0,1,2)))</f>
        <v>49</v>
      </c>
      <c r="M36" s="30">
        <f t="array" aca="1" ref="M36" ca="1">INDEX($C$7:$C$20,$C36)*INDEX($C$7:$C$20,M$24)*MMULT(OFFSET($D$6,$C36,0,1,2),TRANSPOSE(OFFSET($D$6,M$24,0,1,2)))</f>
        <v>49</v>
      </c>
      <c r="N36" s="30">
        <f t="array" aca="1" ref="N36" ca="1">INDEX($C$7:$C$20,$C36)*INDEX($C$7:$C$20,N$24)*MMULT(OFFSET($D$6,$C36,0,1,2),TRANSPOSE(OFFSET($D$6,N$24,0,1,2)))</f>
        <v>36</v>
      </c>
      <c r="O36" s="30">
        <f t="array" aca="1" ref="O36" ca="1">INDEX($C$7:$C$20,$C36)*INDEX($C$7:$C$20,O$24)*MMULT(OFFSET($D$6,$C36,0,1,2),TRANSPOSE(OFFSET($D$6,O$24,0,1,2)))</f>
        <v>25</v>
      </c>
      <c r="P36" s="30">
        <f t="array" aca="1" ref="P36" ca="1">INDEX($C$7:$C$20,$C36)*INDEX($C$7:$C$20,P$24)*MMULT(OFFSET($D$6,$C36,0,1,2),TRANSPOSE(OFFSET($D$6,P$24,0,1,2)))</f>
        <v>37</v>
      </c>
      <c r="Q36" s="31">
        <f t="array" aca="1" ref="Q36" ca="1">INDEX($C$7:$C$20,$C36)*INDEX($C$7:$C$20,Q$24)*MMULT(OFFSET($D$6,$C36,0,1,2),TRANSPOSE(OFFSET($D$6,Q$24,0,1,2)))</f>
        <v>38</v>
      </c>
    </row>
    <row r="37" spans="2:17" x14ac:dyDescent="0.25">
      <c r="B37" s="89"/>
      <c r="C37" s="9">
        <v>13</v>
      </c>
      <c r="D37" s="38">
        <f t="array" aca="1" ref="D37" ca="1">INDEX($C$7:$C$20,$C37)*INDEX($C$7:$C$20,D$24)*MMULT(OFFSET($D$6,$C37,0,1,2),TRANSPOSE(OFFSET($D$6,D$24,0,1,2)))</f>
        <v>-102</v>
      </c>
      <c r="E37" s="39">
        <f t="array" aca="1" ref="E37" ca="1">INDEX($C$7:$C$20,$C37)*INDEX($C$7:$C$20,E$24)*MMULT(OFFSET($D$6,$C37,0,1,2),TRANSPOSE(OFFSET($D$6,E$24,0,1,2)))</f>
        <v>-104</v>
      </c>
      <c r="F37" s="39">
        <f t="array" aca="1" ref="F37" ca="1">INDEX($C$7:$C$20,$C37)*INDEX($C$7:$C$20,F$24)*MMULT(OFFSET($D$6,$C37,0,1,2),TRANSPOSE(OFFSET($D$6,F$24,0,1,2)))</f>
        <v>-136</v>
      </c>
      <c r="G37" s="39">
        <f t="array" aca="1" ref="G37" ca="1">INDEX($C$7:$C$20,$C37)*INDEX($C$7:$C$20,G$24)*MMULT(OFFSET($D$6,$C37,0,1,2),TRANSPOSE(OFFSET($D$6,G$24,0,1,2)))</f>
        <v>-110</v>
      </c>
      <c r="H37" s="39">
        <f t="array" aca="1" ref="H37" ca="1">INDEX($C$7:$C$20,$C37)*INDEX($C$7:$C$20,H$24)*MMULT(OFFSET($D$6,$C37,0,1,2),TRANSPOSE(OFFSET($D$6,H$24,0,1,2)))</f>
        <v>-145</v>
      </c>
      <c r="I37" s="39">
        <f t="array" aca="1" ref="I37" ca="1">INDEX($C$7:$C$20,$C37)*INDEX($C$7:$C$20,I$24)*MMULT(OFFSET($D$6,$C37,0,1,2),TRANSPOSE(OFFSET($D$6,I$24,0,1,2)))</f>
        <v>-123</v>
      </c>
      <c r="J37" s="39">
        <f t="array" aca="1" ref="J37" ca="1">INDEX($C$7:$C$20,$C37)*INDEX($C$7:$C$20,J$24)*MMULT(OFFSET($D$6,$C37,0,1,2),TRANSPOSE(OFFSET($D$6,J$24,0,1,2)))</f>
        <v>-56</v>
      </c>
      <c r="K37" s="39">
        <f t="array" aca="1" ref="K37" ca="1">INDEX($C$7:$C$20,$C37)*INDEX($C$7:$C$20,K$24)*MMULT(OFFSET($D$6,$C37,0,1,2),TRANSPOSE(OFFSET($D$6,K$24,0,1,2)))</f>
        <v>117</v>
      </c>
      <c r="L37" s="39">
        <f t="array" aca="1" ref="L37" ca="1">INDEX($C$7:$C$20,$C37)*INDEX($C$7:$C$20,L$24)*MMULT(OFFSET($D$6,$C37,0,1,2),TRANSPOSE(OFFSET($D$6,L$24,0,1,2)))</f>
        <v>61</v>
      </c>
      <c r="M37" s="39">
        <f t="array" aca="1" ref="M37" ca="1">INDEX($C$7:$C$20,$C37)*INDEX($C$7:$C$20,M$24)*MMULT(OFFSET($D$6,$C37,0,1,2),TRANSPOSE(OFFSET($D$6,M$24,0,1,2)))</f>
        <v>77</v>
      </c>
      <c r="N37" s="39">
        <f t="array" aca="1" ref="N37" ca="1">INDEX($C$7:$C$20,$C37)*INDEX($C$7:$C$20,N$24)*MMULT(OFFSET($D$6,$C37,0,1,2),TRANSPOSE(OFFSET($D$6,N$24,0,1,2)))</f>
        <v>52</v>
      </c>
      <c r="O37" s="39">
        <f t="array" aca="1" ref="O37" ca="1">INDEX($C$7:$C$20,$C37)*INDEX($C$7:$C$20,O$24)*MMULT(OFFSET($D$6,$C37,0,1,2),TRANSPOSE(OFFSET($D$6,O$24,0,1,2)))</f>
        <v>37</v>
      </c>
      <c r="P37" s="39">
        <f t="array" aca="1" ref="P37" ca="1">INDEX($C$7:$C$20,$C37)*INDEX($C$7:$C$20,P$24)*MMULT(OFFSET($D$6,$C37,0,1,2),TRANSPOSE(OFFSET($D$6,P$24,0,1,2)))</f>
        <v>65</v>
      </c>
      <c r="Q37" s="40">
        <f t="array" aca="1" ref="Q37" ca="1">INDEX($C$7:$C$20,$C37)*INDEX($C$7:$C$20,Q$24)*MMULT(OFFSET($D$6,$C37,0,1,2),TRANSPOSE(OFFSET($D$6,Q$24,0,1,2)))</f>
        <v>78</v>
      </c>
    </row>
    <row r="38" spans="2:17" x14ac:dyDescent="0.25">
      <c r="B38" s="90"/>
      <c r="C38" s="10">
        <v>14</v>
      </c>
      <c r="D38" s="41">
        <f t="array" aca="1" ref="D38" ca="1">INDEX($C$7:$C$20,$C38)*INDEX($C$7:$C$20,D$24)*MMULT(OFFSET($D$6,$C38,0,1,2),TRANSPOSE(OFFSET($D$6,D$24,0,1,2)))</f>
        <v>-90</v>
      </c>
      <c r="E38" s="42">
        <f t="array" aca="1" ref="E38" ca="1">INDEX($C$7:$C$20,$C38)*INDEX($C$7:$C$20,E$24)*MMULT(OFFSET($D$6,$C38,0,1,2),TRANSPOSE(OFFSET($D$6,E$24,0,1,2)))</f>
        <v>-104</v>
      </c>
      <c r="F38" s="42">
        <f t="array" aca="1" ref="F38" ca="1">INDEX($C$7:$C$20,$C38)*INDEX($C$7:$C$20,F$24)*MMULT(OFFSET($D$6,$C38,0,1,2),TRANSPOSE(OFFSET($D$6,F$24,0,1,2)))</f>
        <v>-146</v>
      </c>
      <c r="G38" s="42">
        <f t="array" aca="1" ref="G38" ca="1">INDEX($C$7:$C$20,$C38)*INDEX($C$7:$C$20,G$24)*MMULT(OFFSET($D$6,$C38,0,1,2),TRANSPOSE(OFFSET($D$6,G$24,0,1,2)))</f>
        <v>-120</v>
      </c>
      <c r="H38" s="42">
        <f t="array" aca="1" ref="H38" ca="1">INDEX($C$7:$C$20,$C38)*INDEX($C$7:$C$20,H$24)*MMULT(OFFSET($D$6,$C38,0,1,2),TRANSPOSE(OFFSET($D$6,H$24,0,1,2)))</f>
        <v>-170</v>
      </c>
      <c r="I38" s="42">
        <f t="array" aca="1" ref="I38" ca="1">INDEX($C$7:$C$20,$C38)*INDEX($C$7:$C$20,I$24)*MMULT(OFFSET($D$6,$C38,0,1,2),TRANSPOSE(OFFSET($D$6,I$24,0,1,2)))</f>
        <v>-146</v>
      </c>
      <c r="J38" s="42">
        <f t="array" aca="1" ref="J38" ca="1">INDEX($C$7:$C$20,$C38)*INDEX($C$7:$C$20,J$24)*MMULT(OFFSET($D$6,$C38,0,1,2),TRANSPOSE(OFFSET($D$6,J$24,0,1,2)))</f>
        <v>-54</v>
      </c>
      <c r="K38" s="42">
        <f t="array" aca="1" ref="K38" ca="1">INDEX($C$7:$C$20,$C38)*INDEX($C$7:$C$20,K$24)*MMULT(OFFSET($D$6,$C38,0,1,2),TRANSPOSE(OFFSET($D$6,K$24,0,1,2)))</f>
        <v>130</v>
      </c>
      <c r="L38" s="42">
        <f t="array" aca="1" ref="L38" ca="1">INDEX($C$7:$C$20,$C38)*INDEX($C$7:$C$20,L$24)*MMULT(OFFSET($D$6,$C38,0,1,2),TRANSPOSE(OFFSET($D$6,L$24,0,1,2)))</f>
        <v>50</v>
      </c>
      <c r="M38" s="42">
        <f t="array" aca="1" ref="M38" ca="1">INDEX($C$7:$C$20,$C38)*INDEX($C$7:$C$20,M$24)*MMULT(OFFSET($D$6,$C38,0,1,2),TRANSPOSE(OFFSET($D$6,M$24,0,1,2)))</f>
        <v>84</v>
      </c>
      <c r="N38" s="42">
        <f t="array" aca="1" ref="N38" ca="1">INDEX($C$7:$C$20,$C38)*INDEX($C$7:$C$20,N$24)*MMULT(OFFSET($D$6,$C38,0,1,2),TRANSPOSE(OFFSET($D$6,N$24,0,1,2)))</f>
        <v>52</v>
      </c>
      <c r="O38" s="42">
        <f t="array" aca="1" ref="O38" ca="1">INDEX($C$7:$C$20,$C38)*INDEX($C$7:$C$20,O$24)*MMULT(OFFSET($D$6,$C38,0,1,2),TRANSPOSE(OFFSET($D$6,O$24,0,1,2)))</f>
        <v>38</v>
      </c>
      <c r="P38" s="42">
        <f t="array" aca="1" ref="P38" ca="1">INDEX($C$7:$C$20,$C38)*INDEX($C$7:$C$20,P$24)*MMULT(OFFSET($D$6,$C38,0,1,2),TRANSPOSE(OFFSET($D$6,P$24,0,1,2)))</f>
        <v>78</v>
      </c>
      <c r="Q38" s="43">
        <f t="array" aca="1" ref="Q38" ca="1">INDEX($C$7:$C$20,$C38)*INDEX($C$7:$C$20,Q$24)*MMULT(OFFSET($D$6,$C38,0,1,2),TRANSPOSE(OFFSET($D$6,Q$24,0,1,2)))</f>
        <v>104</v>
      </c>
    </row>
    <row r="41" spans="2:17" ht="15.75" thickBot="1" x14ac:dyDescent="0.3">
      <c r="C41" s="86" t="s">
        <v>12</v>
      </c>
      <c r="D41" s="87"/>
      <c r="E41" s="72"/>
      <c r="F41" s="73"/>
    </row>
    <row r="42" spans="2:17" ht="15.75" thickTop="1" x14ac:dyDescent="0.25">
      <c r="C42" s="50" t="s">
        <v>2</v>
      </c>
      <c r="D42" s="51" t="s">
        <v>1</v>
      </c>
      <c r="E42" s="46">
        <v>-1</v>
      </c>
      <c r="F42" s="56">
        <v>1</v>
      </c>
    </row>
    <row r="43" spans="2:17" x14ac:dyDescent="0.25">
      <c r="C43" s="52">
        <v>0</v>
      </c>
      <c r="D43" s="53">
        <f t="shared" ref="D43:D58" si="1">-$M$3/$M$2*C43-$M$4/$M$2</f>
        <v>19.250001584510244</v>
      </c>
      <c r="E43" s="68">
        <f t="shared" ref="E43:E59" si="2">-$M$3/$M$2*C43-($M$4+1)/$M$2</f>
        <v>15.500000778557514</v>
      </c>
      <c r="F43" s="69">
        <f t="shared" ref="F43:F59" si="3">-$M$3/$M$2*C43-($M$4-1)/$M$2</f>
        <v>23.000002390462971</v>
      </c>
    </row>
    <row r="44" spans="2:17" x14ac:dyDescent="0.25">
      <c r="C44" s="52">
        <v>1</v>
      </c>
      <c r="D44" s="53">
        <f t="shared" si="1"/>
        <v>18.000001385304998</v>
      </c>
      <c r="E44" s="68">
        <f t="shared" si="2"/>
        <v>14.250000579352266</v>
      </c>
      <c r="F44" s="69">
        <f t="shared" si="3"/>
        <v>21.750002191257725</v>
      </c>
    </row>
    <row r="45" spans="2:17" x14ac:dyDescent="0.25">
      <c r="C45" s="52">
        <v>2</v>
      </c>
      <c r="D45" s="53">
        <f t="shared" si="1"/>
        <v>16.750001186099748</v>
      </c>
      <c r="E45" s="68">
        <f t="shared" si="2"/>
        <v>13.000000380147018</v>
      </c>
      <c r="F45" s="69">
        <f t="shared" si="3"/>
        <v>20.500001992052475</v>
      </c>
    </row>
    <row r="46" spans="2:17" x14ac:dyDescent="0.25">
      <c r="C46" s="52">
        <v>3</v>
      </c>
      <c r="D46" s="53">
        <f t="shared" si="1"/>
        <v>15.500000986894502</v>
      </c>
      <c r="E46" s="68">
        <f t="shared" si="2"/>
        <v>11.750000180941772</v>
      </c>
      <c r="F46" s="69">
        <f t="shared" si="3"/>
        <v>19.250001792847229</v>
      </c>
    </row>
    <row r="47" spans="2:17" x14ac:dyDescent="0.25">
      <c r="C47" s="52">
        <v>4</v>
      </c>
      <c r="D47" s="53">
        <f t="shared" si="1"/>
        <v>14.250000787689252</v>
      </c>
      <c r="E47" s="68">
        <f t="shared" si="2"/>
        <v>10.499999981736522</v>
      </c>
      <c r="F47" s="69">
        <f t="shared" si="3"/>
        <v>18.000001593641979</v>
      </c>
    </row>
    <row r="48" spans="2:17" x14ac:dyDescent="0.25">
      <c r="C48" s="52">
        <v>5</v>
      </c>
      <c r="D48" s="53">
        <f t="shared" si="1"/>
        <v>13.000000588484006</v>
      </c>
      <c r="E48" s="68">
        <f t="shared" si="2"/>
        <v>9.2499997825312761</v>
      </c>
      <c r="F48" s="69">
        <f t="shared" si="3"/>
        <v>16.750001394436733</v>
      </c>
    </row>
    <row r="49" spans="3:6" x14ac:dyDescent="0.25">
      <c r="C49" s="52">
        <v>6</v>
      </c>
      <c r="D49" s="53">
        <f t="shared" si="1"/>
        <v>11.750000389278759</v>
      </c>
      <c r="E49" s="68">
        <f t="shared" si="2"/>
        <v>7.9999995833260282</v>
      </c>
      <c r="F49" s="69">
        <f t="shared" si="3"/>
        <v>15.500001195231485</v>
      </c>
    </row>
    <row r="50" spans="3:6" x14ac:dyDescent="0.25">
      <c r="C50" s="52">
        <v>7</v>
      </c>
      <c r="D50" s="53">
        <f t="shared" si="1"/>
        <v>10.500000190073511</v>
      </c>
      <c r="E50" s="68">
        <f t="shared" si="2"/>
        <v>6.7499993841207804</v>
      </c>
      <c r="F50" s="69">
        <f t="shared" si="3"/>
        <v>14.250000996026237</v>
      </c>
    </row>
    <row r="51" spans="3:6" x14ac:dyDescent="0.25">
      <c r="C51" s="52">
        <v>8</v>
      </c>
      <c r="D51" s="53">
        <f t="shared" si="1"/>
        <v>9.2499999908682629</v>
      </c>
      <c r="E51" s="68">
        <f t="shared" si="2"/>
        <v>5.4999991849155325</v>
      </c>
      <c r="F51" s="69">
        <f t="shared" si="3"/>
        <v>13.00000079682099</v>
      </c>
    </row>
    <row r="52" spans="3:6" x14ac:dyDescent="0.25">
      <c r="C52" s="52">
        <v>9</v>
      </c>
      <c r="D52" s="53">
        <f t="shared" si="1"/>
        <v>7.999999791663015</v>
      </c>
      <c r="E52" s="68">
        <f t="shared" si="2"/>
        <v>4.2499989857102847</v>
      </c>
      <c r="F52" s="69">
        <f t="shared" si="3"/>
        <v>11.750000597615742</v>
      </c>
    </row>
    <row r="53" spans="3:6" x14ac:dyDescent="0.25">
      <c r="C53" s="52">
        <v>10</v>
      </c>
      <c r="D53" s="53">
        <f t="shared" si="1"/>
        <v>6.7499995924577672</v>
      </c>
      <c r="E53" s="68">
        <f t="shared" si="2"/>
        <v>2.9999987865050368</v>
      </c>
      <c r="F53" s="69">
        <f t="shared" si="3"/>
        <v>10.500000398410494</v>
      </c>
    </row>
    <row r="54" spans="3:6" x14ac:dyDescent="0.25">
      <c r="C54" s="52">
        <v>11</v>
      </c>
      <c r="D54" s="53">
        <f t="shared" si="1"/>
        <v>5.4999993932525193</v>
      </c>
      <c r="E54" s="68">
        <f t="shared" si="2"/>
        <v>1.749998587299789</v>
      </c>
      <c r="F54" s="69">
        <f t="shared" si="3"/>
        <v>9.2500001992052461</v>
      </c>
    </row>
    <row r="55" spans="3:6" x14ac:dyDescent="0.25">
      <c r="C55" s="52">
        <v>12</v>
      </c>
      <c r="D55" s="53">
        <f t="shared" si="1"/>
        <v>4.2499991940472732</v>
      </c>
      <c r="E55" s="68">
        <f t="shared" si="2"/>
        <v>0.49999838809454289</v>
      </c>
      <c r="F55" s="69">
        <f t="shared" si="3"/>
        <v>8</v>
      </c>
    </row>
    <row r="56" spans="3:6" x14ac:dyDescent="0.25">
      <c r="C56" s="52">
        <v>13</v>
      </c>
      <c r="D56" s="53">
        <f t="shared" si="1"/>
        <v>2.9999989948420236</v>
      </c>
      <c r="E56" s="68">
        <f t="shared" si="2"/>
        <v>-0.75000181111070674</v>
      </c>
      <c r="F56" s="69">
        <f t="shared" si="3"/>
        <v>6.7499998007947504</v>
      </c>
    </row>
    <row r="57" spans="3:6" x14ac:dyDescent="0.25">
      <c r="C57" s="52">
        <v>14</v>
      </c>
      <c r="D57" s="53">
        <f t="shared" si="1"/>
        <v>1.7499987956367775</v>
      </c>
      <c r="E57" s="68">
        <f t="shared" si="2"/>
        <v>-2.0000020103159528</v>
      </c>
      <c r="F57" s="69">
        <f t="shared" si="3"/>
        <v>5.4999996015895043</v>
      </c>
    </row>
    <row r="58" spans="3:6" x14ac:dyDescent="0.25">
      <c r="C58" s="52">
        <v>15</v>
      </c>
      <c r="D58" s="53">
        <f t="shared" si="1"/>
        <v>0.49999859643152789</v>
      </c>
      <c r="E58" s="68">
        <f t="shared" si="2"/>
        <v>-3.2500022095212024</v>
      </c>
      <c r="F58" s="69">
        <f t="shared" si="3"/>
        <v>4.2499994023842547</v>
      </c>
    </row>
    <row r="59" spans="3:6" x14ac:dyDescent="0.25">
      <c r="C59" s="54">
        <v>16</v>
      </c>
      <c r="D59" s="55">
        <f>-$M$3/$M$2*C59-$M$4/$M$2</f>
        <v>-0.75000160277371819</v>
      </c>
      <c r="E59" s="70">
        <f t="shared" si="2"/>
        <v>-4.5000024087264485</v>
      </c>
      <c r="F59" s="71">
        <f t="shared" si="3"/>
        <v>2.9999992031790086</v>
      </c>
    </row>
  </sheetData>
  <mergeCells count="4">
    <mergeCell ref="C41:D41"/>
    <mergeCell ref="B25:B38"/>
    <mergeCell ref="D23:Q23"/>
    <mergeCell ref="P2:R2"/>
  </mergeCells>
  <hyperlinks>
    <hyperlink ref="U2" r:id="rId1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Arfil, Yuri: Mr.</cp:lastModifiedBy>
  <dcterms:created xsi:type="dcterms:W3CDTF">2016-05-28T07:09:57Z</dcterms:created>
  <dcterms:modified xsi:type="dcterms:W3CDTF">2018-03-28T09:30:02Z</dcterms:modified>
</cp:coreProperties>
</file>