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temp\Reports\"/>
    </mc:Choice>
  </mc:AlternateContent>
  <xr:revisionPtr revIDLastSave="0" documentId="13_ncr:1_{C8BDDAD2-5040-4E45-B5A0-EA694FBCEDEA}" xr6:coauthVersionLast="47" xr6:coauthVersionMax="47" xr10:uidLastSave="{00000000-0000-0000-0000-000000000000}"/>
  <bookViews>
    <workbookView xWindow="8085" yWindow="1935" windowWidth="24390" windowHeight="15345" xr2:uid="{58B3A5FE-1A55-4419-8B6F-6B736B89AB3A}"/>
  </bookViews>
  <sheets>
    <sheet name="Report" sheetId="1" r:id="rId1"/>
    <sheet name="INVARIANT Report" sheetId="2" state="veryHidden" r:id="rId2"/>
    <sheet name="LOCAL Report" sheetId="3" state="veryHidden" r:id="rId3"/>
  </sheets>
  <definedNames>
    <definedName name="S2NR">#REF!</definedName>
    <definedName name="Sheet1N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E5" i="1" l="1" a="1"/>
  <c r="E5" i="1" s="1"/>
  <c r="M5" i="1" a="1"/>
  <c r="M5" i="1" s="1"/>
  <c r="U5" i="1" a="1"/>
  <c r="U5" i="1" s="1"/>
  <c r="F5" i="1" a="1"/>
  <c r="F5" i="1" s="1"/>
  <c r="N5" i="1" a="1"/>
  <c r="N5" i="1" s="1"/>
  <c r="N7" i="1" s="1"/>
  <c r="V5" i="1" a="1"/>
  <c r="V5" i="1" s="1"/>
  <c r="O5" i="1" a="1"/>
  <c r="O5" i="1" s="1"/>
  <c r="P5" i="1" a="1"/>
  <c r="P5" i="1" s="1"/>
  <c r="Q5" i="1" a="1"/>
  <c r="Q5" i="1" s="1"/>
  <c r="K5" i="1" a="1"/>
  <c r="K5" i="1" s="1"/>
  <c r="G5" i="1" a="1"/>
  <c r="G5" i="1" s="1"/>
  <c r="W5" i="1" a="1"/>
  <c r="W5" i="1" s="1"/>
  <c r="J5" i="1" a="1"/>
  <c r="J5" i="1" s="1"/>
  <c r="L5" i="1" a="1"/>
  <c r="L5" i="1" s="1"/>
  <c r="R5" i="1" a="1"/>
  <c r="R5" i="1" s="1"/>
  <c r="H5" i="1" a="1"/>
  <c r="H5" i="1" s="1"/>
  <c r="T5" i="1" a="1"/>
  <c r="T5" i="1" s="1"/>
  <c r="I5" i="1" a="1"/>
  <c r="I5" i="1" s="1"/>
  <c r="S5" i="1" a="1"/>
  <c r="S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<sst xmlns="http://schemas.openxmlformats.org/spreadsheetml/2006/main" count="165" uniqueCount="45">
  <si>
    <t>Auto+Hide+Values</t>
  </si>
  <si>
    <t>Hide</t>
  </si>
  <si>
    <t>Fit</t>
  </si>
  <si>
    <t>No.</t>
  </si>
  <si>
    <t>Name</t>
  </si>
  <si>
    <t>Address</t>
  </si>
  <si>
    <t>Address 2</t>
  </si>
  <si>
    <t>City</t>
  </si>
  <si>
    <t>State</t>
  </si>
  <si>
    <t>ZIP Code</t>
  </si>
  <si>
    <t>Country/Region Code</t>
  </si>
  <si>
    <t>Balance ($)</t>
  </si>
  <si>
    <t>Balance Due</t>
  </si>
  <si>
    <t>Balance Due ($)</t>
  </si>
  <si>
    <t>Balance</t>
  </si>
  <si>
    <t>Inv. Amounts ($)</t>
  </si>
  <si>
    <t>Inv. Discounts ($)</t>
  </si>
  <si>
    <t>No. of Orders</t>
  </si>
  <si>
    <t>No. of Invoices</t>
  </si>
  <si>
    <t>Other Amounts ($)</t>
  </si>
  <si>
    <t>Payments</t>
  </si>
  <si>
    <t>Payments ($)</t>
  </si>
  <si>
    <t>Grand Total</t>
  </si>
  <si>
    <t>Auto+Hide+Values+FormulasOnly</t>
  </si>
  <si>
    <t>=NL("Rows","Customer")</t>
  </si>
  <si>
    <t>=NF($D5,"No.")</t>
  </si>
  <si>
    <t>=NF($D5,"Name")</t>
  </si>
  <si>
    <t>=NF($D5,"Address")</t>
  </si>
  <si>
    <t>=NF($D5,"Address 2")</t>
  </si>
  <si>
    <t>=NF($D5,"City")</t>
  </si>
  <si>
    <t>=NF($D5,"State")</t>
  </si>
  <si>
    <t>=NF($D5,"ZIP Code")</t>
  </si>
  <si>
    <t>=NF($D5,"Country/Region Code")</t>
  </si>
  <si>
    <t>=NF($D5,"Balance ($)")</t>
  </si>
  <si>
    <t>=NF($D5,"Balance Due")</t>
  </si>
  <si>
    <t>=NF($D5,"Balance Due ($)")</t>
  </si>
  <si>
    <t>=NF($D5,"Balance")</t>
  </si>
  <si>
    <t>=NF($D5,"Inv. Amounts ($)")</t>
  </si>
  <si>
    <t>=NF($D5,"Inv. Discounts ($)")</t>
  </si>
  <si>
    <t>=NF($D5,"No. of Orders")</t>
  </si>
  <si>
    <t>=NF($D5,"No. of Invoices")</t>
  </si>
  <si>
    <t>=NF($D5,"Other Amounts ($)")</t>
  </si>
  <si>
    <t>=NF($D5,"Payments")</t>
  </si>
  <si>
    <t>=NF($D5,"Payments ($)")</t>
  </si>
  <si>
    <t>=SUBTOTAL(9,N5:N6)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</si>
</sst>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0C0C0"/>
      <name val="Aptos Narrow"/>
      <family val="2"/>
      <scheme val="minor"/>
    </font>
    <font>
      <b/>
      <sz val="11"/>
      <color rgb="FFC0C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E78610-F389-46CE-AF40-4BCB38AC36F6}">
  <we:reference id="7e079d71-9e49-46db-ae93-0d4baa594464" version="1.0.0.0" store="developer" storeType="uploadfiledevcatalog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FD51-802E-4F49-A67A-0772E77E21DD}">
  <dimension ref="A1:W8"/>
  <sheetViews>
    <sheetView tabSelected="1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F5" sqref="F5"/>
    </sheetView>
  </sheetViews>
  <sheetFormatPr defaultRowHeight="15" x14ac:dyDescent="0.25"/>
  <cols>
    <col min="1" max="1" width="8.7109375" customWidth="1"/>
    <col min="2" max="3" width="9.140625" customWidth="1"/>
    <col min="4" max="4" width="17.5703125" style="1" customWidth="1"/>
    <col min="5" max="6" width="8.140625" bestFit="1" customWidth="1"/>
    <col min="7" max="7" width="8.28515625" bestFit="1" customWidth="1"/>
    <col min="8" max="8" width="9.7109375" bestFit="1" customWidth="1"/>
    <col min="9" max="10" width="8.140625" bestFit="1" customWidth="1"/>
    <col min="11" max="11" width="9" bestFit="1" customWidth="1"/>
    <col min="12" max="12" width="20.85546875" bestFit="1" customWidth="1"/>
    <col min="13" max="13" width="11.28515625" bestFit="1" customWidth="1"/>
    <col min="14" max="14" width="12.140625" bestFit="1" customWidth="1"/>
    <col min="15" max="15" width="15.140625" bestFit="1" customWidth="1"/>
    <col min="16" max="16" width="8.140625" bestFit="1" customWidth="1"/>
    <col min="17" max="17" width="15.7109375" bestFit="1" customWidth="1"/>
    <col min="18" max="18" width="16.85546875" bestFit="1" customWidth="1"/>
    <col min="19" max="19" width="13.140625" bestFit="1" customWidth="1"/>
    <col min="20" max="20" width="14.5703125" bestFit="1" customWidth="1"/>
    <col min="21" max="21" width="17.7109375" bestFit="1" customWidth="1"/>
    <col min="22" max="22" width="9.85546875" bestFit="1" customWidth="1"/>
    <col min="23" max="23" width="12.7109375" bestFit="1" customWidth="1"/>
  </cols>
  <sheetData>
    <row r="1" spans="1:23" x14ac:dyDescent="0.25">
      <c r="A1" t="s">
        <v>0</v>
      </c>
      <c r="D1" s="1" t="s">
        <v>1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</row>
    <row r="4" spans="1:23" s="2" customFormat="1" x14ac:dyDescent="0.25">
      <c r="D4" s="3"/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</row>
    <row r="5" spans="1:23" x14ac:dyDescent="0.25">
      <c r="D5" s="1" t="str" cm="1">
        <f t="array" ref="D5">_xll.NL("Rows","Customer")</f>
        <v>"BC_Jet_QE_Test2","CRONUS USA, Inc.","18","1","10000"</v>
      </c>
      <c r="E5" t="str" cm="1">
        <f t="array" ref="E5">_xll.NF($D5,"No.")</f>
        <v>10000</v>
      </c>
      <c r="F5" t="str" cm="1">
        <f t="array" ref="F5">_xll.NF($D5,"Name")</f>
        <v>Adatum Corporation</v>
      </c>
      <c r="G5" t="str" cm="1">
        <f t="array" ref="G5">_xll.NF($D5,"Address")</f>
        <v>192 Market Square</v>
      </c>
      <c r="H5" t="str" cm="1">
        <f t="array" ref="H5">_xll.NF($D5,"Address 2")</f>
        <v/>
      </c>
      <c r="I5" t="str" cm="1">
        <f t="array" ref="I5">_xll.NF($D5,"City")</f>
        <v>Atlanta</v>
      </c>
      <c r="J5" t="str" cm="1">
        <f t="array" ref="J5">_xll.NF($D5,"State")</f>
        <v>GA</v>
      </c>
      <c r="K5" t="str" cm="1">
        <f t="array" ref="K5">_xll.NF($D5,"ZIP Code")</f>
        <v>31772</v>
      </c>
      <c r="L5" t="str" cm="1">
        <f t="array" ref="L5">_xll.NF($D5,"Country/Region Code")</f>
        <v>US</v>
      </c>
      <c r="M5" cm="1">
        <f t="array" ref="M5">_xll.NF($D5,"Balance ($)")</f>
        <v>0</v>
      </c>
      <c r="N5" cm="1">
        <f t="array" ref="N5">_xll.NF($D5,"Balance Due")</f>
        <v>0</v>
      </c>
      <c r="O5" cm="1">
        <f t="array" ref="O5">_xll.NF($D5,"Balance Due ($)")</f>
        <v>0</v>
      </c>
      <c r="P5" cm="1">
        <f t="array" ref="P5">_xll.NF($D5,"Balance")</f>
        <v>0</v>
      </c>
      <c r="Q5" cm="1">
        <f t="array" ref="Q5">_xll.NF($D5,"Inv. Amounts ($)")</f>
        <v>237014.28</v>
      </c>
      <c r="R5" cm="1">
        <f t="array" ref="R5">_xll.NF($D5,"Inv. Discounts ($)")</f>
        <v>0</v>
      </c>
      <c r="S5" cm="1">
        <f t="array" ref="S5">_xll.NF($D5,"No. of Orders")</f>
        <v>2</v>
      </c>
      <c r="T5" cm="1">
        <f t="array" ref="T5">_xll.NF($D5,"No. of Invoices")</f>
        <v>2</v>
      </c>
      <c r="U5" cm="1">
        <f t="array" ref="U5">_xll.NF($D5,"Other Amounts ($)")</f>
        <v>0</v>
      </c>
      <c r="V5" cm="1">
        <f t="array" ref="V5">_xll.NF($D5,"Payments")</f>
        <v>232466.11</v>
      </c>
      <c r="W5" cm="1">
        <f t="array" ref="W5">_xll.NF($D5,"Payments ($)")</f>
        <v>232466.11</v>
      </c>
    </row>
    <row r="7" spans="1:23" s="2" customFormat="1" ht="15.75" thickBot="1" x14ac:dyDescent="0.3">
      <c r="D7" s="3"/>
      <c r="M7" s="4" t="s">
        <v>22</v>
      </c>
      <c r="N7" s="4">
        <f>SUBTOTAL(9,N5:N6)</f>
        <v>0</v>
      </c>
      <c r="O7" s="4"/>
      <c r="P7" s="4"/>
      <c r="Q7" s="4"/>
      <c r="R7" s="4"/>
      <c r="S7" s="4"/>
      <c r="T7" s="4"/>
      <c r="U7" s="4"/>
      <c r="V7" s="4"/>
      <c r="W7" s="4"/>
    </row>
    <row r="8" spans="1:2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"/>
  <sheetViews>
    <sheetView workbookViewId="0"/>
  </sheetViews>
  <sheetFormatPr defaultRowHeight="15" x14ac:dyDescent="0.25"/>
  <sheetData>
    <row r="1" spans="1:23" x14ac:dyDescent="0.25">
      <c r="A1" s="5" t="s">
        <v>23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2</v>
      </c>
      <c r="I1" s="5" t="s">
        <v>2</v>
      </c>
      <c r="J1" s="5" t="s">
        <v>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</row>
    <row r="4" spans="1:23" x14ac:dyDescent="0.25">
      <c r="D4" s="5"/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</row>
    <row r="5" spans="1:23" x14ac:dyDescent="0.25"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 t="s">
        <v>33</v>
      </c>
      <c r="N5" s="5" t="s">
        <v>34</v>
      </c>
      <c r="O5" s="5" t="s">
        <v>35</v>
      </c>
      <c r="P5" s="5" t="s">
        <v>36</v>
      </c>
      <c r="Q5" s="5" t="s">
        <v>37</v>
      </c>
      <c r="R5" s="5" t="s">
        <v>38</v>
      </c>
      <c r="S5" s="5" t="s">
        <v>39</v>
      </c>
      <c r="T5" s="5" t="s">
        <v>40</v>
      </c>
      <c r="U5" s="5" t="s">
        <v>41</v>
      </c>
      <c r="V5" s="5" t="s">
        <v>42</v>
      </c>
      <c r="W5" s="5" t="s">
        <v>43</v>
      </c>
    </row>
    <row r="7" spans="1:23" x14ac:dyDescent="0.25">
      <c r="D7" s="5"/>
      <c r="M7" s="5" t="s">
        <v>22</v>
      </c>
      <c r="N7" s="5" t="s">
        <v>44</v>
      </c>
      <c r="O7" s="5"/>
      <c r="P7" s="5"/>
      <c r="Q7" s="5"/>
      <c r="R7" s="5"/>
      <c r="S7" s="5"/>
      <c r="T7" s="5"/>
      <c r="U7" s="5"/>
      <c r="V7" s="5"/>
      <c r="W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"/>
  <sheetViews>
    <sheetView workbookViewId="0"/>
  </sheetViews>
  <sheetFormatPr defaultRowHeight="15" x14ac:dyDescent="0.25"/>
  <sheetData>
    <row r="1" spans="1:23" x14ac:dyDescent="0.25">
      <c r="A1" s="5" t="s">
        <v>23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2</v>
      </c>
      <c r="I1" s="5" t="s">
        <v>2</v>
      </c>
      <c r="J1" s="5" t="s">
        <v>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</row>
    <row r="4" spans="1:23" x14ac:dyDescent="0.25">
      <c r="D4" s="5"/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</row>
    <row r="5" spans="1:23" x14ac:dyDescent="0.25"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 t="s">
        <v>33</v>
      </c>
      <c r="N5" s="5" t="s">
        <v>34</v>
      </c>
      <c r="O5" s="5" t="s">
        <v>35</v>
      </c>
      <c r="P5" s="5" t="s">
        <v>36</v>
      </c>
      <c r="Q5" s="5" t="s">
        <v>37</v>
      </c>
      <c r="R5" s="5" t="s">
        <v>38</v>
      </c>
      <c r="S5" s="5" t="s">
        <v>39</v>
      </c>
      <c r="T5" s="5" t="s">
        <v>40</v>
      </c>
      <c r="U5" s="5" t="s">
        <v>41</v>
      </c>
      <c r="V5" s="5" t="s">
        <v>42</v>
      </c>
      <c r="W5" s="5" t="s">
        <v>43</v>
      </c>
    </row>
    <row r="7" spans="1:23" x14ac:dyDescent="0.25">
      <c r="D7" s="5"/>
      <c r="M7" s="5" t="s">
        <v>22</v>
      </c>
      <c r="N7" s="5" t="s">
        <v>44</v>
      </c>
      <c r="O7" s="5"/>
      <c r="P7" s="5"/>
      <c r="Q7" s="5"/>
      <c r="R7" s="5"/>
      <c r="S7" s="5"/>
      <c r="T7" s="5"/>
      <c r="U7" s="5"/>
      <c r="V7" s="5"/>
      <c r="W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ReportModel xmlns="http://JetReports/Nimbus/Schemas/2017/10" xmlns:i="http://www.w3.org/2001/XMLSchema-instance" xmlns:z="http://schemas.microsoft.com/2003/10/Serialization/" z:Id="1">
  <ReportCultureLcid>1033</ReportCultureLcid>
  <myFunctions z:Id="2" z:Size="1">
    <FunctionModel z:Id="3" i:type="ReplicatorModel">
      <Column>4</Column>
      <Row>5</Row>
      <SheetName z:Id="4">Report</SheetName>
      <Id>0</Id>
      <Type>RowReplicator</Type>
      <Region>1</Region>
      <myChildReplicators i:nil="true"/>
    </FunctionModel>
  </myFunctions>
  <myReportOptions z:Id="5" z:Size="0"/>
  <mySheets z:Id="6" z:Size="1">
    <SheetModel z:Id="7">
      <ConditionalHideColumns>false</ConditionalHideColumns>
      <ConditionalHideRows>false</ConditionalHideRows>
      <ContainsJetFunctions>true</ContainsJetFunctions>
      <InvalidColumnReplicatorRegionCell i:nil="true"/>
      <InvalidRowReplicatorRegionCell i:nil="true"/>
      <IsDashboardMode>false</IsDashboardMode>
      <IsHidden>false</IsHidden>
      <Name z:Ref="4" i:nil="true"/>
      <SheetReplicator i:nil="true"/>
      <myColumnReplicators z:Id="8" z:Size="0"/>
      <myRowReplicators z:Id="9" z:Size="1">
        <ReplicatorModel z:Ref="3" i:nil="true"/>
      </myRowReplicators>
      <myTableCells z:Id="10" z:Size="0"/>
    </SheetModel>
  </mySheets>
</ReportModel>
</file>

<file path=customXml/item2.xml><?xml version="1.0" encoding="utf-8"?>
<NimbusLog nimbusVersion="23.99.65534.1" osVersion="Microsoft Windows NT 6.2.9200.0" culture="en-US" bitness="64Bit" isNimbusV2="True" begin="05/07/2024 09:47:08.2738 AM" end="05/07/2024 09:47:43.1825 AM"/>
</file>

<file path=customXml/itemProps1.xml><?xml version="1.0" encoding="utf-8"?>
<ds:datastoreItem xmlns:ds="http://schemas.openxmlformats.org/officeDocument/2006/customXml" ds:itemID="{EF9C50F6-980D-49F2-A5C9-CC10969AF331}">
  <ds:schemaRefs>
    <ds:schemaRef ds:uri="http://JetReports/Nimbus/Schemas/2017/10"/>
    <ds:schemaRef ds:uri="http://schemas.microsoft.com/2003/10/Serialization/"/>
  </ds:schemaRefs>
</ds:datastoreItem>
</file>

<file path=customXml/itemProps2.xml><?xml version="1.0" encoding="utf-8"?>
<ds:datastoreItem xmlns:ds="http://schemas.openxmlformats.org/officeDocument/2006/customXml" ds:itemID="{5645FB02-BF9C-4693-858E-CB4D3B7F70F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
  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Asen Ivanov</dc:creator>
  <cp:keywords/>
  <dc:description/>
  <cp:lastModifiedBy>Alain Cardenas</cp:lastModifiedBy>
  <cp:revision/>
  <dcterms:created xsi:type="dcterms:W3CDTF">2024-04-05T11:13:20Z</dcterms:created>
  <dcterms:modified xsi:type="dcterms:W3CDTF">2025-03-19T20:49:32Z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Design Mode Active">
    <vt:bool>true</vt:bool>
  </property>
  <property fmtid="{D5CDD505-2E9C-101B-9397-08002B2CF9AE}" pid="3" name="Jet Reports Function Literals">
    <vt:lpwstr>,	;	,	{	}	[@[{0}]]	1033	1033</vt:lpwstr>
  </property>
  <property fmtid="{D5CDD505-2E9C-101B-9397-08002B2CF9AE}" pid="4" name="Jet Reports Report Id">
    <vt:lpwstr>12a78e6a-7e8e-4908-99db-54438d3fb760</vt:lpwstr>
  </property>
</Properties>
</file>