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Área de Trabalho\"/>
    </mc:Choice>
  </mc:AlternateContent>
  <xr:revisionPtr revIDLastSave="0" documentId="8_{E3EDD7B9-EE9C-43B1-8B36-6E8C77CA67A1}" xr6:coauthVersionLast="47" xr6:coauthVersionMax="47" xr10:uidLastSave="{00000000-0000-0000-0000-000000000000}"/>
  <bookViews>
    <workbookView xWindow="-120" yWindow="-120" windowWidth="29040" windowHeight="15840" xr2:uid="{26268358-6959-4A44-9D5D-BE91F51BC0E6}"/>
  </bookViews>
  <sheets>
    <sheet name="Investimento  A" sheetId="2" r:id="rId1"/>
    <sheet name="CALCULADORA OBJETIV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8" i="2" s="1"/>
  <c r="C8" i="1"/>
  <c r="C9" i="1"/>
  <c r="C4" i="1"/>
  <c r="B15" i="2"/>
  <c r="B16" i="2" s="1"/>
  <c r="B29" i="2" l="1"/>
  <c r="C28" i="2"/>
  <c r="D28" i="2" s="1"/>
  <c r="C27" i="2"/>
  <c r="D27" i="2" s="1"/>
  <c r="C15" i="2"/>
  <c r="D15" i="2" s="1"/>
  <c r="B17" i="2"/>
  <c r="C16" i="2"/>
  <c r="D16" i="2" s="1"/>
  <c r="C29" i="2" l="1"/>
  <c r="B30" i="2"/>
  <c r="D29" i="2"/>
  <c r="B18" i="2"/>
  <c r="C17" i="2"/>
  <c r="D17" i="2" s="1"/>
  <c r="C30" i="2" l="1"/>
  <c r="D30" i="2" s="1"/>
  <c r="B31" i="2"/>
  <c r="B19" i="2"/>
  <c r="C18" i="2"/>
  <c r="D18" i="2" s="1"/>
  <c r="B32" i="2" l="1"/>
  <c r="C31" i="2"/>
  <c r="D31" i="2" s="1"/>
  <c r="B20" i="2"/>
  <c r="C19" i="2"/>
  <c r="D19" i="2" s="1"/>
  <c r="B33" i="2" l="1"/>
  <c r="C32" i="2"/>
  <c r="D32" i="2" s="1"/>
  <c r="B21" i="2"/>
  <c r="C20" i="2"/>
  <c r="D20" i="2" s="1"/>
  <c r="C33" i="2" l="1"/>
  <c r="B34" i="2"/>
  <c r="D33" i="2"/>
  <c r="B22" i="2"/>
  <c r="C21" i="2"/>
  <c r="D21" i="2" s="1"/>
  <c r="C34" i="2" l="1"/>
  <c r="D34" i="2" s="1"/>
  <c r="B35" i="2"/>
  <c r="B23" i="2"/>
  <c r="C22" i="2"/>
  <c r="D22" i="2" s="1"/>
  <c r="B36" i="2" l="1"/>
  <c r="C35" i="2"/>
  <c r="D35" i="2" s="1"/>
  <c r="B24" i="2"/>
  <c r="C23" i="2"/>
  <c r="D23" i="2" s="1"/>
  <c r="B37" i="2" l="1"/>
  <c r="C36" i="2"/>
  <c r="D36" i="2" s="1"/>
  <c r="B25" i="2"/>
  <c r="C24" i="2"/>
  <c r="D24" i="2" s="1"/>
  <c r="C37" i="2" l="1"/>
  <c r="B38" i="2"/>
  <c r="D37" i="2"/>
  <c r="B26" i="2"/>
  <c r="C25" i="2"/>
  <c r="D25" i="2" s="1"/>
  <c r="C38" i="2" l="1"/>
  <c r="D38" i="2" s="1"/>
  <c r="C26" i="2"/>
  <c r="D26" i="2" s="1"/>
</calcChain>
</file>

<file path=xl/sharedStrings.xml><?xml version="1.0" encoding="utf-8"?>
<sst xmlns="http://schemas.openxmlformats.org/spreadsheetml/2006/main" count="48" uniqueCount="48">
  <si>
    <t>O QUE?</t>
  </si>
  <si>
    <t>DATA DE INÍCIO</t>
  </si>
  <si>
    <t>QUANDO?</t>
  </si>
  <si>
    <t>DATA DE TERMINO</t>
  </si>
  <si>
    <t>TEMPO EM MESES</t>
  </si>
  <si>
    <t>QUANTO?</t>
  </si>
  <si>
    <t>VALOR FINAL</t>
  </si>
  <si>
    <t>COMO?</t>
  </si>
  <si>
    <t>VALOR INICIAL</t>
  </si>
  <si>
    <t>APORTE MENSAL</t>
  </si>
  <si>
    <t>ONDE</t>
  </si>
  <si>
    <t>META</t>
  </si>
  <si>
    <t>Valor Inicial</t>
  </si>
  <si>
    <t>Aporte Mensal</t>
  </si>
  <si>
    <t>Rendimento (%)</t>
  </si>
  <si>
    <t>Dividendos (%)</t>
  </si>
  <si>
    <t>Mês</t>
  </si>
  <si>
    <t>Dividendos</t>
  </si>
  <si>
    <t>Saldo Final</t>
  </si>
  <si>
    <t>Patrimônio</t>
  </si>
  <si>
    <t>Qtd Meses</t>
  </si>
  <si>
    <t>SIMULADOR INVESTIMENTO</t>
  </si>
  <si>
    <t>Patrimônio do mês anterior + rendimento + aporte</t>
  </si>
  <si>
    <t>Fórmula 2: Patrimônio do mês seguinte</t>
  </si>
  <si>
    <t>Fórmula 3: Dividendos do mês</t>
  </si>
  <si>
    <t>Patrimônio * taxa de dividendos</t>
  </si>
  <si>
    <t>Patrimônio + dividendos</t>
  </si>
  <si>
    <t>Fórmula 4: Saldo final do mês</t>
  </si>
  <si>
    <t>Fórmula 1: Patrimônio do primeiro mês</t>
  </si>
  <si>
    <t>Valor inicial investido</t>
  </si>
  <si>
    <t>CURSO</t>
  </si>
  <si>
    <t>Qual objetivo?</t>
  </si>
  <si>
    <t>Em que data esta començando?</t>
  </si>
  <si>
    <t>Previsão de termno</t>
  </si>
  <si>
    <t>Qual valor necessario no final do periodo?</t>
  </si>
  <si>
    <t>Quanto tenho hoje para esse objetivo?</t>
  </si>
  <si>
    <t>Qual valor irei aportar mensalmente?</t>
  </si>
  <si>
    <t>Fórmula 1: Tempo em meses</t>
  </si>
  <si>
    <t>Fórmula 2: Taxa anual necessária</t>
  </si>
  <si>
    <t>Fórmula 3: Taxa mensal necessária</t>
  </si>
  <si>
    <t>Retornar quantidade de meses entre o periodo inicial e de termino</t>
  </si>
  <si>
    <t>Diferença entre data de inicio e de termino</t>
  </si>
  <si>
    <t>Retorna qual a porcentagem anual necessária de valorização para atingir o objetivo</t>
  </si>
  <si>
    <t>Retorna qual a porcentagem mensal necessária de valorização para atingir o objetivo</t>
  </si>
  <si>
    <t>TAXA ANUAL NECESSÁRIA</t>
  </si>
  <si>
    <t>TAXA MENSAL NECESSÁRIA</t>
  </si>
  <si>
    <t>Formula de taxa: tempo (numero de periodos/meses); aportes mensais; valor inicial; valor futuro desejado</t>
  </si>
  <si>
    <t>Calculo para transformar taxa mensal em anual (equivalencia de taxas)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</si>
</sst>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70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2"/>
      <color rgb="FF001D35"/>
      <name val="Arial"/>
      <family val="2"/>
    </font>
    <font>
      <b/>
      <sz val="12"/>
      <color rgb="FF001D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/>
    </xf>
    <xf numFmtId="0" fontId="2" fillId="0" borderId="9" xfId="0" applyFont="1" applyBorder="1"/>
    <xf numFmtId="164" fontId="1" fillId="0" borderId="6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0" fontId="1" fillId="4" borderId="10" xfId="0" applyNumberFormat="1" applyFont="1" applyFill="1" applyBorder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70" fontId="5" fillId="5" borderId="1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67A8-0146-4912-9F2C-418603631C11}">
  <dimension ref="A1:J43"/>
  <sheetViews>
    <sheetView tabSelected="1" workbookViewId="0">
      <selection activeCell="C10" sqref="C10"/>
    </sheetView>
  </sheetViews>
  <sheetFormatPr defaultRowHeight="15"/>
  <cols>
    <col min="1" max="1" width="32.28515625" style="12" bestFit="1" customWidth="1"/>
    <col min="2" max="2" width="27.42578125" style="12" bestFit="1" customWidth="1"/>
    <col min="3" max="3" width="28.140625" style="12" customWidth="1"/>
    <col min="4" max="4" width="25.7109375" style="12" customWidth="1"/>
    <col min="5" max="6" width="9.140625" style="12"/>
    <col min="7" max="7" width="49.85546875" style="12" customWidth="1"/>
    <col min="8" max="8" width="56.42578125" style="12" customWidth="1"/>
    <col min="9" max="16384" width="9.140625" style="12"/>
  </cols>
  <sheetData>
    <row r="1" spans="1:10" ht="15.75">
      <c r="A1" s="14" t="s">
        <v>21</v>
      </c>
      <c r="G1" s="11" t="s">
        <v>28</v>
      </c>
      <c r="H1" s="16" t="s">
        <v>29</v>
      </c>
    </row>
    <row r="2" spans="1:10" ht="15.75">
      <c r="G2" s="11" t="s">
        <v>23</v>
      </c>
      <c r="H2" s="16" t="s">
        <v>22</v>
      </c>
    </row>
    <row r="3" spans="1:10" ht="15.75">
      <c r="G3" s="11" t="s">
        <v>24</v>
      </c>
      <c r="H3" s="16" t="s">
        <v>25</v>
      </c>
    </row>
    <row r="4" spans="1:10" ht="15.75">
      <c r="G4" s="11" t="s">
        <v>27</v>
      </c>
      <c r="H4" s="16" t="s">
        <v>26</v>
      </c>
    </row>
    <row r="6" spans="1:10" ht="15.75">
      <c r="A6" s="10"/>
    </row>
    <row r="7" spans="1:10" ht="15.75">
      <c r="A7" s="15" t="s">
        <v>12</v>
      </c>
      <c r="B7" s="25">
        <v>50000</v>
      </c>
    </row>
    <row r="8" spans="1:10" ht="15.75">
      <c r="A8" s="15" t="s">
        <v>13</v>
      </c>
      <c r="B8" s="25">
        <v>1000</v>
      </c>
    </row>
    <row r="9" spans="1:10" ht="15.75">
      <c r="A9" s="15" t="s">
        <v>20</v>
      </c>
      <c r="B9" s="17">
        <v>24</v>
      </c>
    </row>
    <row r="10" spans="1:10" ht="15.75">
      <c r="A10" s="15" t="s">
        <v>14</v>
      </c>
      <c r="B10" s="17">
        <v>5.0000000000000001E-3</v>
      </c>
    </row>
    <row r="11" spans="1:10" ht="15.75">
      <c r="A11" s="15" t="s">
        <v>15</v>
      </c>
      <c r="B11" s="17">
        <v>1E-3</v>
      </c>
      <c r="G11" s="11"/>
    </row>
    <row r="13" spans="1:10" ht="15.75">
      <c r="G13" s="10"/>
      <c r="H13" s="10"/>
      <c r="I13" s="10"/>
      <c r="J13" s="10"/>
    </row>
    <row r="14" spans="1:10" ht="15.75">
      <c r="A14" s="10" t="s">
        <v>16</v>
      </c>
      <c r="B14" s="10" t="s">
        <v>19</v>
      </c>
      <c r="C14" s="10" t="s">
        <v>17</v>
      </c>
      <c r="D14" s="10" t="s">
        <v>18</v>
      </c>
    </row>
    <row r="15" spans="1:10" ht="15.75">
      <c r="A15" s="14">
        <v>1</v>
      </c>
      <c r="B15" s="13">
        <f>B7</f>
        <v>50000</v>
      </c>
      <c r="C15" s="13">
        <f>B15*$B$11</f>
        <v>50</v>
      </c>
      <c r="D15" s="13">
        <f>B15+C15</f>
        <v>50050</v>
      </c>
    </row>
    <row r="16" spans="1:10" ht="15.75">
      <c r="A16" s="14">
        <v>2</v>
      </c>
      <c r="B16" s="13">
        <f>B15*(1+$B$10)+$B$8</f>
        <v>51249.999999999993</v>
      </c>
      <c r="C16" s="13">
        <f t="shared" ref="C16:C38" si="0">B16*$B$11</f>
        <v>51.249999999999993</v>
      </c>
      <c r="D16" s="13">
        <f t="shared" ref="D16:D26" si="1">B16+C16</f>
        <v>51301.249999999993</v>
      </c>
    </row>
    <row r="17" spans="1:4" ht="15.75">
      <c r="A17" s="14">
        <v>3</v>
      </c>
      <c r="B17" s="13">
        <f t="shared" ref="B17:B26" si="2">B16*(1+$B$10)+$B$8</f>
        <v>52506.249999999985</v>
      </c>
      <c r="C17" s="13">
        <f t="shared" si="0"/>
        <v>52.506249999999987</v>
      </c>
      <c r="D17" s="13">
        <f t="shared" si="1"/>
        <v>52558.756249999984</v>
      </c>
    </row>
    <row r="18" spans="1:4" ht="15.75">
      <c r="A18" s="14">
        <v>4</v>
      </c>
      <c r="B18" s="13">
        <f t="shared" si="2"/>
        <v>53768.781249999978</v>
      </c>
      <c r="C18" s="13">
        <f t="shared" si="0"/>
        <v>53.768781249999982</v>
      </c>
      <c r="D18" s="13">
        <f t="shared" si="1"/>
        <v>53822.550031249979</v>
      </c>
    </row>
    <row r="19" spans="1:4" ht="15.75">
      <c r="A19" s="14">
        <v>5</v>
      </c>
      <c r="B19" s="13">
        <f t="shared" si="2"/>
        <v>55037.625156249975</v>
      </c>
      <c r="C19" s="13">
        <f t="shared" si="0"/>
        <v>55.037625156249973</v>
      </c>
      <c r="D19" s="13">
        <f t="shared" si="1"/>
        <v>55092.662781406223</v>
      </c>
    </row>
    <row r="20" spans="1:4" ht="15.75">
      <c r="A20" s="14">
        <v>6</v>
      </c>
      <c r="B20" s="13">
        <f t="shared" si="2"/>
        <v>56312.813282031217</v>
      </c>
      <c r="C20" s="13">
        <f t="shared" si="0"/>
        <v>56.312813282031215</v>
      </c>
      <c r="D20" s="13">
        <f t="shared" si="1"/>
        <v>56369.126095313251</v>
      </c>
    </row>
    <row r="21" spans="1:4" ht="15.75">
      <c r="A21" s="14">
        <v>7</v>
      </c>
      <c r="B21" s="13">
        <f t="shared" si="2"/>
        <v>57594.377348441369</v>
      </c>
      <c r="C21" s="13">
        <f t="shared" si="0"/>
        <v>57.59437734844137</v>
      </c>
      <c r="D21" s="13">
        <f t="shared" si="1"/>
        <v>57651.971725789808</v>
      </c>
    </row>
    <row r="22" spans="1:4" ht="15.75">
      <c r="A22" s="14">
        <v>8</v>
      </c>
      <c r="B22" s="13">
        <f t="shared" si="2"/>
        <v>58882.349235183567</v>
      </c>
      <c r="C22" s="13">
        <f t="shared" si="0"/>
        <v>58.882349235183568</v>
      </c>
      <c r="D22" s="13">
        <f t="shared" si="1"/>
        <v>58941.231584418747</v>
      </c>
    </row>
    <row r="23" spans="1:4" ht="15.75">
      <c r="A23" s="14">
        <v>9</v>
      </c>
      <c r="B23" s="13">
        <f t="shared" si="2"/>
        <v>60176.760981359475</v>
      </c>
      <c r="C23" s="13">
        <f t="shared" si="0"/>
        <v>60.176760981359479</v>
      </c>
      <c r="D23" s="13">
        <f t="shared" si="1"/>
        <v>60236.937742340837</v>
      </c>
    </row>
    <row r="24" spans="1:4" ht="15.75">
      <c r="A24" s="14">
        <v>10</v>
      </c>
      <c r="B24" s="13">
        <f t="shared" si="2"/>
        <v>61477.644786266268</v>
      </c>
      <c r="C24" s="13">
        <f t="shared" si="0"/>
        <v>61.477644786266268</v>
      </c>
      <c r="D24" s="13">
        <f t="shared" si="1"/>
        <v>61539.122431052536</v>
      </c>
    </row>
    <row r="25" spans="1:4" ht="15.75">
      <c r="A25" s="14">
        <v>11</v>
      </c>
      <c r="B25" s="13">
        <f t="shared" si="2"/>
        <v>62785.033010197592</v>
      </c>
      <c r="C25" s="13">
        <f t="shared" si="0"/>
        <v>62.785033010197594</v>
      </c>
      <c r="D25" s="13">
        <f t="shared" si="1"/>
        <v>62847.818043207793</v>
      </c>
    </row>
    <row r="26" spans="1:4" ht="15.75">
      <c r="A26" s="14">
        <v>12</v>
      </c>
      <c r="B26" s="13">
        <f t="shared" si="2"/>
        <v>64098.958175248576</v>
      </c>
      <c r="C26" s="13">
        <f t="shared" si="0"/>
        <v>64.098958175248583</v>
      </c>
      <c r="D26" s="13">
        <f t="shared" si="1"/>
        <v>64163.057133423827</v>
      </c>
    </row>
    <row r="27" spans="1:4" ht="15.75">
      <c r="A27" s="14">
        <v>13</v>
      </c>
      <c r="B27" s="13">
        <f t="shared" ref="B27:B38" si="3">B26*(1+$B$10)+$B$8</f>
        <v>65419.452966124809</v>
      </c>
      <c r="C27" s="13">
        <f t="shared" si="0"/>
        <v>65.419452966124808</v>
      </c>
      <c r="D27" s="13">
        <f t="shared" ref="D27:D38" si="4">B27+C27</f>
        <v>65484.872419090934</v>
      </c>
    </row>
    <row r="28" spans="1:4" ht="15.75">
      <c r="A28" s="14">
        <v>14</v>
      </c>
      <c r="B28" s="13">
        <f t="shared" si="3"/>
        <v>66746.550230955429</v>
      </c>
      <c r="C28" s="13">
        <f t="shared" si="0"/>
        <v>66.746550230955435</v>
      </c>
      <c r="D28" s="13">
        <f t="shared" si="4"/>
        <v>66813.296781186378</v>
      </c>
    </row>
    <row r="29" spans="1:4" ht="15.75">
      <c r="A29" s="14">
        <v>15</v>
      </c>
      <c r="B29" s="13">
        <f t="shared" si="3"/>
        <v>68080.282982110191</v>
      </c>
      <c r="C29" s="13">
        <f t="shared" si="0"/>
        <v>68.080282982110191</v>
      </c>
      <c r="D29" s="13">
        <f t="shared" si="4"/>
        <v>68148.363265092295</v>
      </c>
    </row>
    <row r="30" spans="1:4" ht="15.75">
      <c r="A30" s="14">
        <v>16</v>
      </c>
      <c r="B30" s="13">
        <f t="shared" si="3"/>
        <v>69420.684397020741</v>
      </c>
      <c r="C30" s="13">
        <f t="shared" si="0"/>
        <v>69.420684397020736</v>
      </c>
      <c r="D30" s="13">
        <f t="shared" si="4"/>
        <v>69490.105081417758</v>
      </c>
    </row>
    <row r="31" spans="1:4" ht="15.75">
      <c r="A31" s="14">
        <v>17</v>
      </c>
      <c r="B31" s="13">
        <f t="shared" si="3"/>
        <v>70767.78781900584</v>
      </c>
      <c r="C31" s="13">
        <f t="shared" si="0"/>
        <v>70.767787819005846</v>
      </c>
      <c r="D31" s="13">
        <f t="shared" si="4"/>
        <v>70838.555606824841</v>
      </c>
    </row>
    <row r="32" spans="1:4" ht="15.75">
      <c r="A32" s="14">
        <v>18</v>
      </c>
      <c r="B32" s="13">
        <f t="shared" si="3"/>
        <v>72121.626758100858</v>
      </c>
      <c r="C32" s="13">
        <f t="shared" si="0"/>
        <v>72.121626758100859</v>
      </c>
      <c r="D32" s="13">
        <f t="shared" si="4"/>
        <v>72193.748384858962</v>
      </c>
    </row>
    <row r="33" spans="1:4" ht="15.75">
      <c r="A33" s="14">
        <v>19</v>
      </c>
      <c r="B33" s="13">
        <f t="shared" si="3"/>
        <v>73482.234891891349</v>
      </c>
      <c r="C33" s="13">
        <f t="shared" si="0"/>
        <v>73.482234891891352</v>
      </c>
      <c r="D33" s="13">
        <f t="shared" si="4"/>
        <v>73555.717126783245</v>
      </c>
    </row>
    <row r="34" spans="1:4" ht="15.75">
      <c r="A34" s="14">
        <v>20</v>
      </c>
      <c r="B34" s="13">
        <f t="shared" si="3"/>
        <v>74849.646066350804</v>
      </c>
      <c r="C34" s="13">
        <f t="shared" si="0"/>
        <v>74.8496460663508</v>
      </c>
      <c r="D34" s="13">
        <f t="shared" si="4"/>
        <v>74924.495712417149</v>
      </c>
    </row>
    <row r="35" spans="1:4" ht="15.75">
      <c r="A35" s="14">
        <v>21</v>
      </c>
      <c r="B35" s="13">
        <f t="shared" si="3"/>
        <v>76223.894296682556</v>
      </c>
      <c r="C35" s="13">
        <f t="shared" si="0"/>
        <v>76.223894296682559</v>
      </c>
      <c r="D35" s="13">
        <f t="shared" si="4"/>
        <v>76300.118190979236</v>
      </c>
    </row>
    <row r="36" spans="1:4" ht="15.75">
      <c r="A36" s="14">
        <v>22</v>
      </c>
      <c r="B36" s="13">
        <f t="shared" si="3"/>
        <v>77605.013768165954</v>
      </c>
      <c r="C36" s="13">
        <f t="shared" si="0"/>
        <v>77.605013768165961</v>
      </c>
      <c r="D36" s="13">
        <f t="shared" si="4"/>
        <v>77682.618781934114</v>
      </c>
    </row>
    <row r="37" spans="1:4" ht="15.75">
      <c r="A37" s="14">
        <v>23</v>
      </c>
      <c r="B37" s="13">
        <f t="shared" si="3"/>
        <v>78993.038837006781</v>
      </c>
      <c r="C37" s="13">
        <f t="shared" si="0"/>
        <v>78.993038837006779</v>
      </c>
      <c r="D37" s="13">
        <f t="shared" si="4"/>
        <v>79072.031875843793</v>
      </c>
    </row>
    <row r="38" spans="1:4" ht="15.75">
      <c r="A38" s="14">
        <v>24</v>
      </c>
      <c r="B38" s="13">
        <f t="shared" si="3"/>
        <v>80388.004031191813</v>
      </c>
      <c r="C38" s="13">
        <f t="shared" si="0"/>
        <v>80.388004031191812</v>
      </c>
      <c r="D38" s="13">
        <f t="shared" si="4"/>
        <v>80468.392035223005</v>
      </c>
    </row>
    <row r="39" spans="1:4">
      <c r="A39" s="27"/>
    </row>
    <row r="40" spans="1:4" ht="15.75">
      <c r="A40" s="26"/>
    </row>
    <row r="41" spans="1:4">
      <c r="A41" s="27"/>
    </row>
    <row r="42" spans="1:4" ht="15.75">
      <c r="A42" s="26"/>
    </row>
    <row r="43" spans="1:4">
      <c r="A43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0F7-B290-406A-AA34-62C8803C980C}">
  <dimension ref="A1:H12"/>
  <sheetViews>
    <sheetView workbookViewId="0">
      <selection activeCell="F1" sqref="F1:H3"/>
    </sheetView>
  </sheetViews>
  <sheetFormatPr defaultRowHeight="15.75"/>
  <cols>
    <col min="1" max="1" width="16.85546875" customWidth="1"/>
    <col min="2" max="2" width="25.28515625" bestFit="1" customWidth="1"/>
    <col min="3" max="3" width="19.85546875" customWidth="1"/>
    <col min="4" max="4" width="57.28515625" customWidth="1"/>
    <col min="6" max="6" width="40.7109375" bestFit="1" customWidth="1"/>
    <col min="7" max="7" width="44.7109375" style="12" bestFit="1" customWidth="1"/>
    <col min="8" max="8" width="69" bestFit="1" customWidth="1"/>
  </cols>
  <sheetData>
    <row r="1" spans="1:8" ht="16.5" thickBot="1">
      <c r="A1" s="1" t="s">
        <v>0</v>
      </c>
      <c r="B1" s="22" t="s">
        <v>11</v>
      </c>
      <c r="C1" s="18" t="s">
        <v>30</v>
      </c>
      <c r="D1" t="s">
        <v>31</v>
      </c>
      <c r="F1" s="11" t="s">
        <v>37</v>
      </c>
      <c r="G1" s="12" t="s">
        <v>41</v>
      </c>
      <c r="H1" s="16" t="s">
        <v>40</v>
      </c>
    </row>
    <row r="2" spans="1:8" ht="31.5" thickBot="1">
      <c r="A2" s="2"/>
      <c r="B2" s="23" t="s">
        <v>1</v>
      </c>
      <c r="C2" s="3">
        <v>45819</v>
      </c>
      <c r="D2" t="s">
        <v>32</v>
      </c>
      <c r="F2" s="11" t="s">
        <v>38</v>
      </c>
      <c r="G2" s="16" t="s">
        <v>47</v>
      </c>
      <c r="H2" s="16" t="s">
        <v>42</v>
      </c>
    </row>
    <row r="3" spans="1:8" ht="46.5" thickBot="1">
      <c r="A3" s="1" t="s">
        <v>2</v>
      </c>
      <c r="B3" s="23" t="s">
        <v>3</v>
      </c>
      <c r="C3" s="4">
        <v>46174</v>
      </c>
      <c r="D3" t="s">
        <v>33</v>
      </c>
      <c r="F3" s="11" t="s">
        <v>39</v>
      </c>
      <c r="G3" s="16" t="s">
        <v>46</v>
      </c>
      <c r="H3" s="16" t="s">
        <v>43</v>
      </c>
    </row>
    <row r="4" spans="1:8" ht="16.5" thickBot="1">
      <c r="A4" s="2"/>
      <c r="B4" s="23" t="s">
        <v>4</v>
      </c>
      <c r="C4" s="19">
        <f>DATEDIF(C2,C3,"m")</f>
        <v>11</v>
      </c>
      <c r="G4" s="16"/>
    </row>
    <row r="5" spans="1:8" ht="16.5" thickBot="1">
      <c r="A5" s="1" t="s">
        <v>5</v>
      </c>
      <c r="B5" s="23" t="s">
        <v>6</v>
      </c>
      <c r="C5" s="5">
        <v>5000</v>
      </c>
      <c r="D5" t="s">
        <v>34</v>
      </c>
    </row>
    <row r="6" spans="1:8">
      <c r="A6" s="6" t="s">
        <v>7</v>
      </c>
      <c r="B6" s="23" t="s">
        <v>8</v>
      </c>
      <c r="C6" s="7">
        <v>500</v>
      </c>
      <c r="D6" t="s">
        <v>35</v>
      </c>
    </row>
    <row r="7" spans="1:8" ht="16.5" thickBot="1">
      <c r="A7" s="8"/>
      <c r="B7" s="23" t="s">
        <v>9</v>
      </c>
      <c r="C7" s="9">
        <v>100</v>
      </c>
      <c r="D7" t="s">
        <v>36</v>
      </c>
    </row>
    <row r="8" spans="1:8">
      <c r="A8" s="6" t="s">
        <v>10</v>
      </c>
      <c r="B8" s="23" t="s">
        <v>44</v>
      </c>
      <c r="C8" s="20">
        <f>(1+C9)^12-1</f>
        <v>4.726343442537817</v>
      </c>
    </row>
    <row r="9" spans="1:8" ht="16.5" thickBot="1">
      <c r="A9" s="8"/>
      <c r="B9" s="24" t="s">
        <v>45</v>
      </c>
      <c r="C9" s="21">
        <f>RATE(C4,-C7,-C6,C5)</f>
        <v>0.15652879259118993</v>
      </c>
    </row>
    <row r="12" spans="1:8">
      <c r="G12" s="10"/>
    </row>
  </sheetData>
  <mergeCells count="2">
    <mergeCell ref="A6:A7"/>
    <mergeCell ref="A8:A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Investimento  A</vt:lpstr>
      <vt:lpstr>CALCULADORA 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Honorato</dc:creator>
  <cp:lastModifiedBy>Yuri Honorato</cp:lastModifiedBy>
  <dcterms:created xsi:type="dcterms:W3CDTF">2025-06-11T23:19:38Z</dcterms:created>
  <dcterms:modified xsi:type="dcterms:W3CDTF">2025-06-12T00:09:01Z</dcterms:modified>
</cp:coreProperties>
</file>