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uriihanley/Desktop/Bootcamp Class Projects/Kickstart Analysis/"/>
    </mc:Choice>
  </mc:AlternateContent>
  <xr:revisionPtr revIDLastSave="0" documentId="13_ncr:1_{1DCE2E2F-CED8-7A4E-9228-EEB15DF24460}" xr6:coauthVersionLast="47" xr6:coauthVersionMax="47" xr10:uidLastSave="{00000000-0000-0000-0000-000000000000}"/>
  <bookViews>
    <workbookView xWindow="500" yWindow="3540" windowWidth="26760" windowHeight="13580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10" r:id="rId9"/>
    <pivotCache cacheId="1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2" l="1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2" i="9"/>
  <c r="C11" i="9"/>
  <c r="B11" i="9"/>
  <c r="B13" i="9"/>
  <c r="B12" i="9"/>
  <c r="B14" i="9" s="1"/>
  <c r="B5" i="9"/>
  <c r="C4" i="9"/>
  <c r="B4" i="9"/>
  <c r="C6" i="9"/>
  <c r="C5" i="9"/>
  <c r="B6" i="9"/>
  <c r="C10" i="9"/>
  <c r="B10" i="9"/>
  <c r="B9" i="9"/>
  <c r="C9" i="9"/>
  <c r="C2" i="9"/>
  <c r="B2" i="9"/>
  <c r="C3" i="9"/>
  <c r="B3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  <c r="E12" i="12"/>
  <c r="E8" i="12"/>
  <c r="H8" i="12" s="1"/>
  <c r="E4" i="12"/>
  <c r="G4" i="12" s="1"/>
  <c r="H2" i="12"/>
  <c r="E13" i="12"/>
  <c r="G12" i="12"/>
  <c r="H12" i="12"/>
  <c r="F12" i="12"/>
  <c r="E11" i="12"/>
  <c r="E10" i="12"/>
  <c r="E9" i="12"/>
  <c r="G8" i="12"/>
  <c r="E7" i="12"/>
  <c r="E6" i="12"/>
  <c r="E5" i="12"/>
  <c r="H4" i="12"/>
  <c r="F4" i="12"/>
  <c r="F8" i="12" l="1"/>
  <c r="G2" i="12"/>
  <c r="H13" i="12"/>
  <c r="G13" i="12"/>
  <c r="F13" i="12"/>
  <c r="G11" i="12"/>
  <c r="H11" i="12"/>
  <c r="F11" i="12"/>
  <c r="H10" i="12"/>
  <c r="G10" i="12"/>
  <c r="F10" i="12"/>
  <c r="G9" i="12"/>
  <c r="H9" i="12"/>
  <c r="F9" i="12"/>
  <c r="G7" i="12"/>
  <c r="H7" i="12"/>
  <c r="F7" i="12"/>
  <c r="H6" i="12"/>
  <c r="G6" i="12"/>
  <c r="F6" i="12"/>
  <c r="G5" i="12"/>
  <c r="H5" i="12"/>
  <c r="F5" i="12"/>
  <c r="G3" i="12"/>
  <c r="H3" i="12"/>
  <c r="F3" i="12"/>
</calcChain>
</file>

<file path=xl/sharedStrings.xml><?xml version="1.0" encoding="utf-8"?>
<sst xmlns="http://schemas.openxmlformats.org/spreadsheetml/2006/main" count="33044" uniqueCount="8417">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</sst>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3" fillId="0" borderId="0" xfId="1" applyNumberFormat="1" applyFont="1"/>
    <xf numFmtId="0" fontId="1" fillId="0" borderId="0" xfId="0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5-8E44-A5C6-3BEFBAAD8E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5-8E44-A5C6-3BEFBAAD8E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45-8E44-A5C6-3BEFBAAD8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5871"/>
        <c:axId val="99188319"/>
      </c:lineChart>
      <c:catAx>
        <c:axId val="708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88319"/>
        <c:crosses val="autoZero"/>
        <c:auto val="1"/>
        <c:lblAlgn val="ctr"/>
        <c:lblOffset val="100"/>
        <c:noMultiLvlLbl val="0"/>
      </c:catAx>
      <c:valAx>
        <c:axId val="991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4-3E44-A94F-AD60EB39712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4-3E44-A94F-AD60EB39712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4-3E44-A94F-AD60EB397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3551"/>
        <c:axId val="109744623"/>
      </c:lineChart>
      <c:catAx>
        <c:axId val="1157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4623"/>
        <c:crosses val="autoZero"/>
        <c:auto val="1"/>
        <c:lblAlgn val="ctr"/>
        <c:lblOffset val="100"/>
        <c:noMultiLvlLbl val="0"/>
      </c:catAx>
      <c:valAx>
        <c:axId val="109744623"/>
        <c:scaling>
          <c:orientation val="minMax"/>
          <c:max val="1.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4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1-4E4D-BF8C-D7D33A9A6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0547487"/>
        <c:axId val="80579135"/>
      </c:barChart>
      <c:catAx>
        <c:axId val="8054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9135"/>
        <c:crosses val="autoZero"/>
        <c:auto val="1"/>
        <c:lblAlgn val="ctr"/>
        <c:lblOffset val="100"/>
        <c:noMultiLvlLbl val="0"/>
      </c:catAx>
      <c:valAx>
        <c:axId val="805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E-C14F-9269-1CD0EC87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045760"/>
        <c:axId val="1757718896"/>
      </c:barChart>
      <c:catAx>
        <c:axId val="17580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18896"/>
        <c:crosses val="autoZero"/>
        <c:auto val="1"/>
        <c:lblAlgn val="ctr"/>
        <c:lblOffset val="100"/>
        <c:noMultiLvlLbl val="0"/>
      </c:catAx>
      <c:valAx>
        <c:axId val="17577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04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8-4A4E-8856-0F8A7B38B5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F8-4A4E-8856-0F8A7B38B5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F8-4A4E-8856-0F8A7B38B5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F8-4A4E-8856-0F8A7B38B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026144"/>
        <c:axId val="1787428416"/>
      </c:lineChart>
      <c:catAx>
        <c:axId val="17870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28416"/>
        <c:crosses val="autoZero"/>
        <c:auto val="1"/>
        <c:lblAlgn val="ctr"/>
        <c:lblOffset val="100"/>
        <c:noMultiLvlLbl val="0"/>
      </c:catAx>
      <c:valAx>
        <c:axId val="17874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5</xdr:row>
      <xdr:rowOff>139700</xdr:rowOff>
    </xdr:from>
    <xdr:to>
      <xdr:col>11</xdr:col>
      <xdr:colOff>355600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4DF26-EC87-FC4F-9C35-D41E9C3A7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677917</xdr:colOff>
      <xdr:row>0</xdr:row>
      <xdr:rowOff>19707</xdr:rowOff>
    </xdr:from>
    <xdr:to>
      <xdr:col>21</xdr:col>
      <xdr:colOff>462455</xdr:colOff>
      <xdr:row>24</xdr:row>
      <xdr:rowOff>108607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65CB7F-B2D1-9E46-BBB4-AF2A26DF4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7</xdr:row>
      <xdr:rowOff>101600</xdr:rowOff>
    </xdr:from>
    <xdr:to>
      <xdr:col>10</xdr:col>
      <xdr:colOff>596900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2B795-880B-5A41-A09B-966B9180A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7</xdr:row>
      <xdr:rowOff>0</xdr:rowOff>
    </xdr:from>
    <xdr:to>
      <xdr:col>12</xdr:col>
      <xdr:colOff>774700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ECF48-2F27-874C-9BBD-F0158292D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88900</xdr:rowOff>
    </xdr:from>
    <xdr:to>
      <xdr:col>12</xdr:col>
      <xdr:colOff>114300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F0500-97D5-D94E-81C4-2036FE7B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i Daniel Hanley" refreshedDate="44487.996582523148" createdVersion="7" refreshedVersion="7" minRefreshableVersion="3" recordCount="4114" xr:uid="{840F879A-44AD-6C4A-BA72-506BF2D850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i Daniel Hanley" refreshedDate="44488.431104513889" createdVersion="7" refreshedVersion="7" minRefreshableVersion="3" recordCount="4114" xr:uid="{88BCB273-B7CC-804E-AF68-DE9B9BB280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i Daniel Hanley" refreshedDate="44496.459547453705" createdVersion="7" refreshedVersion="7" minRefreshableVersion="3" recordCount="4114" xr:uid="{CE4AB615-092B-A646-97E7-298C820EC9F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C7176-18E2-124F-A171-C9B09CD1587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1D25F-A46C-9644-BB0D-767591CEE9A3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0603A-288B-4348-8937-60666039E54B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F660B-86AA-DD4F-89E3-A37784009A0B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0C3B1-EC9F-CF4F-BEB9-12B341C80D4D}">
  <dimension ref="A1:E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3889-0C18-F34E-BE68-FD9AD91F058E}">
  <dimension ref="A1:H13"/>
  <sheetViews>
    <sheetView zoomScale="87" workbookViewId="0">
      <selection activeCell="F23" sqref="F23"/>
    </sheetView>
  </sheetViews>
  <sheetFormatPr baseColWidth="10" defaultRowHeight="15" x14ac:dyDescent="0.2"/>
  <cols>
    <col min="1" max="1" width="16.6640625" customWidth="1"/>
    <col min="2" max="2" width="15.1640625" customWidth="1"/>
    <col min="3" max="3" width="12.33203125" customWidth="1"/>
    <col min="4" max="4" width="14.1640625" customWidth="1"/>
    <col min="5" max="5" width="11.5" customWidth="1"/>
    <col min="6" max="6" width="17" style="20" customWidth="1"/>
    <col min="7" max="7" width="14" customWidth="1"/>
    <col min="8" max="8" width="16.6640625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0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8406</v>
      </c>
      <c r="B3">
        <f>COUNTIFS(Kickstarter!$F:$F,"=successful",Kickstarter!$D:$D,"&gt;=1000",Kickstarter!$D:$D,"&lt;=4999",Kickstarter!$R:$R,"=plays")</f>
        <v>388</v>
      </c>
      <c r="C3">
        <f>COUNTIFS(Kickstarter!$F:$F,"=failed",Kickstarter!$D:$D,"&gt;=1000",Kickstarter!$D:$D,"&lt;=4999",Kickstarter!$R:$R,"=plays")</f>
        <v>146</v>
      </c>
      <c r="D3">
        <f>COUNTIFS(Kickstarter!$F:$F,"=canceled",Kickstarter!$D:$D,"&gt;=1000",Kickstarter!$D:$D,"&lt;=4999",Kickstarter!$R:$R,"=plays")</f>
        <v>0</v>
      </c>
      <c r="E3">
        <f>SUM(B3:D3)</f>
        <v>534</v>
      </c>
      <c r="F3" s="20">
        <f>B3/E3</f>
        <v>0.72659176029962547</v>
      </c>
      <c r="G3" s="20">
        <f t="shared" ref="G3:G13" si="0">C3/E3</f>
        <v>0.27340823970037453</v>
      </c>
      <c r="H3" s="20">
        <f t="shared" ref="H3:H13" si="1">D3/E3</f>
        <v>0</v>
      </c>
    </row>
    <row r="4" spans="1:8" x14ac:dyDescent="0.2">
      <c r="A4" t="s">
        <v>8407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COUNTIFS(Kickstarter!$F:$F,"=canceled",Kickstarter!$D:$D,"&gt;=5000",Kickstarter!$D:$D,"&lt;=9999",Kickstarter!$R:$R,"=plays")</f>
        <v>0</v>
      </c>
      <c r="E4">
        <f>SUM(B4:D4)</f>
        <v>169</v>
      </c>
      <c r="F4" s="20">
        <f t="shared" ref="F4:F13" si="2">B4/E4</f>
        <v>0.55029585798816572</v>
      </c>
      <c r="G4" s="20">
        <f t="shared" si="0"/>
        <v>0.44970414201183434</v>
      </c>
      <c r="H4" s="20">
        <f t="shared" si="1"/>
        <v>0</v>
      </c>
    </row>
    <row r="5" spans="1:8" x14ac:dyDescent="0.2">
      <c r="A5" t="s">
        <v>8408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ref="E5:E13" si="3">SUM(B5:D5)</f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1"/>
        <v>0</v>
      </c>
    </row>
    <row r="6" spans="1:8" x14ac:dyDescent="0.2">
      <c r="A6" t="s">
        <v>8409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3"/>
        <v>24</v>
      </c>
      <c r="F6" s="20">
        <f t="shared" si="2"/>
        <v>0.5</v>
      </c>
      <c r="G6" s="20">
        <f t="shared" si="0"/>
        <v>0.5</v>
      </c>
      <c r="H6" s="20">
        <f t="shared" si="1"/>
        <v>0</v>
      </c>
    </row>
    <row r="7" spans="1:8" x14ac:dyDescent="0.2">
      <c r="A7" t="s">
        <v>8410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3"/>
        <v>20</v>
      </c>
      <c r="F7" s="20">
        <f t="shared" si="2"/>
        <v>0.45</v>
      </c>
      <c r="G7" s="20">
        <f t="shared" si="0"/>
        <v>0.55000000000000004</v>
      </c>
      <c r="H7" s="20">
        <f t="shared" si="1"/>
        <v>0</v>
      </c>
    </row>
    <row r="8" spans="1:8" x14ac:dyDescent="0.2">
      <c r="A8" t="s">
        <v>8411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3"/>
        <v>5</v>
      </c>
      <c r="F8" s="20">
        <f t="shared" si="2"/>
        <v>0.2</v>
      </c>
      <c r="G8" s="20">
        <f t="shared" si="0"/>
        <v>0.8</v>
      </c>
      <c r="H8" s="20">
        <f t="shared" si="1"/>
        <v>0</v>
      </c>
    </row>
    <row r="9" spans="1:8" x14ac:dyDescent="0.2">
      <c r="A9" t="s">
        <v>8412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3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1"/>
        <v>0</v>
      </c>
    </row>
    <row r="10" spans="1:8" x14ac:dyDescent="0.2">
      <c r="A10" t="s">
        <v>8413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3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1"/>
        <v>0</v>
      </c>
    </row>
    <row r="11" spans="1:8" x14ac:dyDescent="0.2">
      <c r="A11" t="s">
        <v>8414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3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1"/>
        <v>0</v>
      </c>
    </row>
    <row r="12" spans="1:8" x14ac:dyDescent="0.2">
      <c r="A12" t="s">
        <v>8415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3"/>
        <v>1</v>
      </c>
      <c r="F12" s="20">
        <f t="shared" si="2"/>
        <v>0</v>
      </c>
      <c r="G12" s="20">
        <f t="shared" si="0"/>
        <v>1</v>
      </c>
      <c r="H12" s="20">
        <f t="shared" si="1"/>
        <v>0</v>
      </c>
    </row>
    <row r="13" spans="1:8" x14ac:dyDescent="0.2">
      <c r="A13" t="s">
        <v>8416</v>
      </c>
      <c r="B13">
        <f>COUNTIFS(Kickstarter!$F:$F,"=successful",Kickstarter!$D:$D,"&gt;50000",Kickstarter!$R:$R,"=plays")</f>
        <v>2</v>
      </c>
      <c r="C13">
        <f>COUNTIFS(Kickstarter!$F:$F,"=failed",Kickstarter!$D:$D,"&gt;50000",Kickstarter!$R:$R,"=plays")</f>
        <v>10</v>
      </c>
      <c r="D13">
        <f>COUNTIFS(Kickstarter!$F:$F,"=canceled",Kickstarter!$D:$D,"&gt;50000",Kickstarter!$R:$R,"=plays")</f>
        <v>0</v>
      </c>
      <c r="E13">
        <f t="shared" si="3"/>
        <v>12</v>
      </c>
      <c r="F13" s="20">
        <f t="shared" si="2"/>
        <v>0.16666666666666666</v>
      </c>
      <c r="G13" s="20">
        <f t="shared" si="0"/>
        <v>0.83333333333333337</v>
      </c>
      <c r="H13" s="20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tabSelected="1" topLeftCell="C1" zoomScale="95" zoomScaleNormal="95" workbookViewId="0">
      <pane ySplit="1" topLeftCell="A2" activePane="bottomLeft" state="frozen"/>
      <selection pane="bottomLeft"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" customWidth="1"/>
    <col min="17" max="17" width="41.1640625" customWidth="1"/>
    <col min="18" max="18" width="12.83203125" customWidth="1"/>
    <col min="19" max="19" width="20.1640625" style="15" customWidth="1"/>
    <col min="20" max="20" width="19" style="15" customWidth="1"/>
    <col min="22" max="22" width="20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9" t="s">
        <v>8379</v>
      </c>
      <c r="V1" s="19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"live"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90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B7F6-4A3A-5E40-AB02-5DDC05FA3195}">
  <sheetPr codeName="Sheet3"/>
  <dimension ref="A1:C6"/>
  <sheetViews>
    <sheetView workbookViewId="0">
      <selection activeCell="G7" sqref="G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0" width="10" bestFit="1" customWidth="1"/>
  </cols>
  <sheetData>
    <row r="1" spans="1:3" x14ac:dyDescent="0.2">
      <c r="A1" s="11" t="s">
        <v>8222</v>
      </c>
      <c r="B1" t="s">
        <v>8223</v>
      </c>
    </row>
    <row r="3" spans="1:3" x14ac:dyDescent="0.2">
      <c r="A3" s="11" t="s">
        <v>8363</v>
      </c>
      <c r="B3" s="11" t="s">
        <v>8360</v>
      </c>
    </row>
    <row r="4" spans="1:3" x14ac:dyDescent="0.2">
      <c r="A4" s="11" t="s">
        <v>8362</v>
      </c>
      <c r="B4" t="s">
        <v>8220</v>
      </c>
      <c r="C4" t="s">
        <v>8361</v>
      </c>
    </row>
    <row r="5" spans="1:3" x14ac:dyDescent="0.2">
      <c r="A5" s="12" t="s">
        <v>8315</v>
      </c>
      <c r="B5" s="13">
        <v>349</v>
      </c>
      <c r="C5" s="13">
        <v>349</v>
      </c>
    </row>
    <row r="6" spans="1:3" x14ac:dyDescent="0.2">
      <c r="A6" s="12" t="s">
        <v>8361</v>
      </c>
      <c r="B6" s="13">
        <v>349</v>
      </c>
      <c r="C6" s="13">
        <v>349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E61-C54D-3F4C-A1B9-33F2105FDCA0}">
  <sheetPr codeName="Sheet4"/>
  <dimension ref="A1:C7"/>
  <sheetViews>
    <sheetView workbookViewId="0">
      <selection activeCell="A14" sqref="A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11" t="s">
        <v>8222</v>
      </c>
      <c r="B1" t="s">
        <v>8224</v>
      </c>
    </row>
    <row r="2" spans="1:3" x14ac:dyDescent="0.2">
      <c r="A2" s="11" t="s">
        <v>8358</v>
      </c>
      <c r="B2" t="s">
        <v>8364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8362</v>
      </c>
      <c r="B5" t="s">
        <v>8218</v>
      </c>
      <c r="C5" t="s">
        <v>8361</v>
      </c>
    </row>
    <row r="6" spans="1:3" x14ac:dyDescent="0.2">
      <c r="A6" s="12" t="s">
        <v>8316</v>
      </c>
      <c r="B6" s="13">
        <v>238</v>
      </c>
      <c r="C6" s="13">
        <v>238</v>
      </c>
    </row>
    <row r="7" spans="1:3" x14ac:dyDescent="0.2">
      <c r="A7" s="12" t="s">
        <v>8361</v>
      </c>
      <c r="B7" s="13">
        <v>238</v>
      </c>
      <c r="C7" s="13">
        <v>238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3F16A-C182-4142-9F29-49534D14080A}">
  <sheetPr codeName="Sheet5"/>
  <dimension ref="A1:F18"/>
  <sheetViews>
    <sheetView workbookViewId="0">
      <selection activeCell="M11" sqref="M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9855-0F31-524F-964F-34C40580E7A7}">
  <sheetPr codeName="Sheet6"/>
  <dimension ref="A1:F6"/>
  <sheetViews>
    <sheetView topLeftCell="B1" workbookViewId="0">
      <selection activeCell="E8" sqref="E8"/>
    </sheetView>
  </sheetViews>
  <sheetFormatPr baseColWidth="10" defaultRowHeight="15" x14ac:dyDescent="0.2"/>
  <cols>
    <col min="1" max="1" width="28.5" customWidth="1"/>
    <col min="2" max="2" width="103.6640625" customWidth="1"/>
    <col min="5" max="5" width="13.8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7239-C4CE-5B44-9B4E-C8D85E02F6FB}">
  <sheetPr codeName="Sheet9"/>
  <dimension ref="A1:C14"/>
  <sheetViews>
    <sheetView workbookViewId="0">
      <selection activeCell="B7" sqref="B7"/>
    </sheetView>
  </sheetViews>
  <sheetFormatPr baseColWidth="10" defaultRowHeight="15" x14ac:dyDescent="0.2"/>
  <cols>
    <col min="1" max="1" width="25.5" customWidth="1"/>
    <col min="2" max="2" width="11.1640625" bestFit="1" customWidth="1"/>
    <col min="3" max="3" width="12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8384</v>
      </c>
      <c r="B2" s="17" t="e">
        <f>ROUND(AVERAGE(#REF!),0)</f>
        <v>#REF!</v>
      </c>
      <c r="C2" s="17" t="e">
        <f>ROUND(AVERAGE(#REF!),0)</f>
        <v>#REF!</v>
      </c>
    </row>
    <row r="3" spans="1:3" x14ac:dyDescent="0.2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ROUND(_xlfn.STDEV.P(#REF!),0)</f>
        <v>#REF!</v>
      </c>
      <c r="C4" s="17" t="e">
        <f>ROUND(_xlfn.STDEV.P(#REF!),0)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8388</v>
      </c>
      <c r="B9" s="17" t="e">
        <f>ROUND(AVERAGE(#REF!),0)</f>
        <v>#REF!</v>
      </c>
      <c r="C9" s="17" t="e">
        <f>ROUND(AVERAGE(#REF!),0)</f>
        <v>#REF!</v>
      </c>
    </row>
    <row r="10" spans="1:3" x14ac:dyDescent="0.2">
      <c r="A10" t="s">
        <v>8389</v>
      </c>
      <c r="B10" s="17" t="e">
        <f>ROUND(MEDIAN(#REF!),0)</f>
        <v>#REF!</v>
      </c>
      <c r="C10" s="17" t="e">
        <f>ROUND(MEDIAN(#REF!),0)</f>
        <v>#REF!</v>
      </c>
    </row>
    <row r="11" spans="1:3" x14ac:dyDescent="0.2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8396</v>
      </c>
      <c r="B13" s="17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Yurii Daniel Hanley</cp:lastModifiedBy>
  <dcterms:created xsi:type="dcterms:W3CDTF">2017-04-20T15:17:24Z</dcterms:created>
  <dcterms:modified xsi:type="dcterms:W3CDTF">2021-10-27T23:00:33Z</dcterms:modified>
</cp:coreProperties>
</file>