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 activeTab="2"/>
  </bookViews>
  <sheets>
    <sheet name="Base de Dados" sheetId="1" r:id="rId1"/>
    <sheet name="Tabela Dinâmica" sheetId="2" r:id="rId2"/>
    <sheet name="Dashboard" sheetId="3" r:id="rId3"/>
  </sheets>
  <definedNames>
    <definedName name="Slicer_Estado">#N/A</definedName>
    <definedName name="Slicer_Gênero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6"/>
        <x14:slicerCache r:id="rId5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<sst xmlns="http://schemas.openxmlformats.org/spreadsheetml/2006/main" count="220" uniqueCount="66">
  <si>
    <t>Código RH</t>
  </si>
  <si>
    <t>Nome</t>
  </si>
  <si>
    <t>Gênero</t>
  </si>
  <si>
    <t>Data de Nascimento</t>
  </si>
  <si>
    <t>Data de Contratação</t>
  </si>
  <si>
    <t>Estado</t>
  </si>
  <si>
    <t>Setor</t>
  </si>
  <si>
    <t>Cargo</t>
  </si>
  <si>
    <t>Salário</t>
  </si>
  <si>
    <t>Nota do Funcionário</t>
  </si>
  <si>
    <t>Amanda Dutra</t>
  </si>
  <si>
    <t>Mulher</t>
  </si>
  <si>
    <t>São Paulo</t>
  </si>
  <si>
    <t>Comercial</t>
  </si>
  <si>
    <t>Analista</t>
  </si>
  <si>
    <t>Alex Pereira</t>
  </si>
  <si>
    <t>Homem</t>
  </si>
  <si>
    <t>Goiás</t>
  </si>
  <si>
    <t>Financeiro</t>
  </si>
  <si>
    <t>Gerente</t>
  </si>
  <si>
    <t>Alek Siqueira</t>
  </si>
  <si>
    <t>Mato Grosso</t>
  </si>
  <si>
    <t>Logística</t>
  </si>
  <si>
    <t>Estagiário</t>
  </si>
  <si>
    <t>Afonso Valente</t>
  </si>
  <si>
    <t>Rio de Janeiro</t>
  </si>
  <si>
    <t>Administração</t>
  </si>
  <si>
    <t>Supervisor</t>
  </si>
  <si>
    <t>Bruna Nogueira</t>
  </si>
  <si>
    <t>Santa Catarina</t>
  </si>
  <si>
    <t>Diretor</t>
  </si>
  <si>
    <t>Beatriz Regina</t>
  </si>
  <si>
    <t>Barbara Jesus</t>
  </si>
  <si>
    <t>Carolina Silva</t>
  </si>
  <si>
    <t>Carlos Santos</t>
  </si>
  <si>
    <t>Cleber Lucas</t>
  </si>
  <si>
    <t>Diana Alencar</t>
  </si>
  <si>
    <t>Eduardo José</t>
  </si>
  <si>
    <t>Falcão Gomes</t>
  </si>
  <si>
    <t>Gabriel Dimitri</t>
  </si>
  <si>
    <t>Gabriela Silva</t>
  </si>
  <si>
    <t>Iago Moreira</t>
  </si>
  <si>
    <t>Joana Mendes</t>
  </si>
  <si>
    <t>Julia Jansen</t>
  </si>
  <si>
    <t>Matheus Aleixo</t>
  </si>
  <si>
    <t>Morgana Aquen</t>
  </si>
  <si>
    <t>Rodrigo Liberio</t>
  </si>
  <si>
    <t>Rafaela Silva</t>
  </si>
  <si>
    <t>Sandro Sorezio</t>
  </si>
  <si>
    <t>Taina Helena</t>
  </si>
  <si>
    <t>Tania Miranda</t>
  </si>
  <si>
    <t>Victor Pedro</t>
  </si>
  <si>
    <t>Vinicius Seixas</t>
  </si>
  <si>
    <t>Welliton Marques</t>
  </si>
  <si>
    <t>Wilson Cruz</t>
  </si>
  <si>
    <t>Zuleica Freitas</t>
  </si>
  <si>
    <t>Setores</t>
  </si>
  <si>
    <t>Soma de Salário</t>
  </si>
  <si>
    <t>Nota Funcionário</t>
  </si>
  <si>
    <t>Total de Funcionário:</t>
  </si>
  <si>
    <t>Maior Salário:</t>
  </si>
  <si>
    <t>Menor Salário:</t>
  </si>
  <si>
    <t>Média Salarial:</t>
  </si>
  <si>
    <t>Gasto Salarial Total:</t>
  </si>
  <si>
    <t>Total geral</t>
  </si>
  <si>
    <t>Contagem de Código RH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</si>
</sst>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177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77" fontId="0" fillId="0" borderId="0" xfId="2"/>
    <xf numFmtId="0" fontId="1" fillId="0" borderId="1" xfId="0" applyFont="1" applyBorder="1" applyAlignment="1">
      <alignment horizontal="center"/>
    </xf>
    <xf numFmtId="58" fontId="1" fillId="0" borderId="1" xfId="0" applyNumberFormat="1" applyFont="1" applyBorder="1" applyAlignment="1">
      <alignment horizontal="center"/>
    </xf>
    <xf numFmtId="177" fontId="1" fillId="0" borderId="1" xfId="2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2">
    <dxf>
      <font>
        <name val="Calibri"/>
        <scheme val="none"/>
        <charset val="134"/>
        <family val="2"/>
        <b val="0"/>
        <i val="0"/>
        <strike val="0"/>
        <u val="none"/>
        <sz val="11"/>
        <color rgb="FF000000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rgb="FF000000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rgb="FF000000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rgb="FF000000"/>
      </font>
      <numFmt numFmtId="58" formatCode="dd/mm/yyyy"/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rgb="FF000000"/>
      </font>
      <numFmt numFmtId="58" formatCode="dd/mm/yyyy"/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rgb="FF000000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rgb="FF000000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rgb="FF000000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rgb="FF000000"/>
      </font>
      <fill>
        <patternFill patternType="none"/>
      </fill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rgb="FF000000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 Light"/>
        <scheme val="none"/>
        <b val="1"/>
        <i val="0"/>
        <u val="none"/>
        <sz val="12"/>
        <color theme="0"/>
      </font>
      <border>
        <bottom style="thin">
          <color theme="5"/>
        </bottom>
      </border>
    </dxf>
    <dxf>
      <font>
        <color theme="1"/>
      </font>
      <fill>
        <patternFill patternType="solid">
          <bgColor theme="5" tint="-0.5"/>
        </patternFill>
      </fill>
      <border>
        <left/>
        <right/>
        <top/>
        <bottom/>
        <vertical/>
        <horizontal/>
      </border>
    </dxf>
  </dxfs>
  <tableStyles count="1" defaultTableStyle="TableStyleMedium2" defaultPivotStyle="PivotStyleLight16">
    <tableStyle name="Estilo 1" pivot="0" table="0" count="10" xr9:uid="{C6052305-ECD4-4F7A-BA3F-D599BC29296B}">
      <tableStyleElement type="wholeTable" dxfId="11"/>
      <tableStyleElement type="headerRow" dxfId="10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</border>
        </dxf>
        <dxf>
          <font>
            <color rgb="FF828282"/>
          </font>
          <fill>
            <patternFill patternType="solid">
              <fgColor theme="5" tint="0.799981688894314"/>
              <bgColor theme="5" tint="0.799981688894314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</border>
        </dxf>
        <dxf>
          <font>
            <color rgb="FF000000"/>
          </font>
          <fill>
            <patternFill patternType="solid">
              <fgColor theme="5" tint="0.599993896298105"/>
              <bgColor theme="5" tint="0.59999389629810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de RH e Funcionários.xlsx]Tabela Dinâmica!Tabela 
Dinâmica2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'Tabela Dinâmica'!$B$26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'Tabela Dinâmica'!$A$27:$A$29</c:f>
              <c:strCache>
                <c:ptCount val="2"/>
                <c:pt idx="0">
                  <c:v>Homem</c:v>
                </c:pt>
                <c:pt idx="1">
                  <c:v>Mulher</c:v>
                </c:pt>
              </c:strCache>
            </c:strRef>
          </c:cat>
          <c:val>
            <c:numRef>
              <c:f>'Tabela Dinâmica'!$B$27:$B$29</c:f>
              <c:numCache>
                <c:formatCode>0.00%</c:formatCode>
                <c:ptCount val="2"/>
                <c:pt idx="0">
                  <c:v>0.533333333333333</c:v>
                </c:pt>
                <c:pt idx="1">
                  <c:v>0.466666666666667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0a7f3f5-3a5f-4819-9ec4-25b695ce063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de RH e Funcionários.xlsx]Tabela Dinâmica!Tabela 
Dinâmica2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sz="1200">
                <a:solidFill>
                  <a:schemeClr val="bg1"/>
                </a:solidFill>
              </a:rPr>
              <a:t>Gênero</a:t>
            </a:r>
            <a:endParaRPr sz="12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016508152173913"/>
          <c:y val="0.038590172369436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'Tabela Dinâmica'!$B$26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400" b="1" i="0" u="none" strike="noStrike" kern="1200" baseline="0">
                    <a:ln w="3175">
                      <a:solidFill>
                        <a:schemeClr val="tx1"/>
                      </a:solidFill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Dinâmica'!$A$27:$A$29</c:f>
              <c:strCache>
                <c:ptCount val="2"/>
                <c:pt idx="0">
                  <c:v>Homem</c:v>
                </c:pt>
                <c:pt idx="1">
                  <c:v>Mulher</c:v>
                </c:pt>
              </c:strCache>
            </c:strRef>
          </c:cat>
          <c:val>
            <c:numRef>
              <c:f>'Tabela Dinâmica'!$B$27:$B$29</c:f>
              <c:numCache>
                <c:formatCode>0.00%</c:formatCode>
                <c:ptCount val="2"/>
                <c:pt idx="0">
                  <c:v>0.533333333333333</c:v>
                </c:pt>
                <c:pt idx="1">
                  <c:v>0.466666666666667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0a7f3f5-3a5f-4819-9ec4-25b695ce0632}"/>
      </c:ext>
    </c:extLst>
  </c:chart>
  <c:spPr>
    <a:solidFill>
      <a:schemeClr val="accent2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 lang="pt-BR">
          <a:solidFill>
            <a:schemeClr val="bg1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0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0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12700</xdr:colOff>
      <xdr:row>24</xdr:row>
      <xdr:rowOff>180975</xdr:rowOff>
    </xdr:from>
    <xdr:to>
      <xdr:col>7</xdr:col>
      <xdr:colOff>600075</xdr:colOff>
      <xdr:row>38</xdr:row>
      <xdr:rowOff>172720</xdr:rowOff>
    </xdr:to>
    <xdr:graphicFrame>
      <xdr:nvGraphicFramePr>
        <xdr:cNvPr id="2" name="Gráfico 1"/>
        <xdr:cNvGraphicFramePr/>
      </xdr:nvGraphicFramePr>
      <xdr:xfrm>
        <a:off x="1936750" y="4752975"/>
        <a:ext cx="4759325" cy="26587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9525</xdr:rowOff>
    </xdr:from>
    <xdr:to>
      <xdr:col>2</xdr:col>
      <xdr:colOff>376555</xdr:colOff>
      <xdr:row>5</xdr:row>
      <xdr:rowOff>188595</xdr:rowOff>
    </xdr:to>
    <xdr:pic>
      <xdr:nvPicPr>
        <xdr:cNvPr id="2" name="Imagem 1" descr="Aula+38+-+Logotipo+Expert+Curso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9525"/>
          <a:ext cx="1757045" cy="113157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14</xdr:row>
      <xdr:rowOff>0</xdr:rowOff>
    </xdr:from>
    <xdr:to>
      <xdr:col>12</xdr:col>
      <xdr:colOff>425450</xdr:colOff>
      <xdr:row>26</xdr:row>
      <xdr:rowOff>182245</xdr:rowOff>
    </xdr:to>
    <xdr:graphicFrame>
      <xdr:nvGraphicFramePr>
        <xdr:cNvPr id="3" name="Gráfico 2"/>
        <xdr:cNvGraphicFramePr/>
      </xdr:nvGraphicFramePr>
      <xdr:xfrm>
        <a:off x="4486275" y="2667000"/>
        <a:ext cx="4673600" cy="24682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104775</xdr:colOff>
      <xdr:row>1</xdr:row>
      <xdr:rowOff>27940</xdr:rowOff>
    </xdr:from>
    <xdr:to>
      <xdr:col>4</xdr:col>
      <xdr:colOff>514350</xdr:colOff>
      <xdr:row>5</xdr:row>
      <xdr:rowOff>137795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Gêner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êner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5900" y="218440"/>
              <a:ext cx="2324100" cy="8718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450850</xdr:colOff>
      <xdr:row>1</xdr:row>
      <xdr:rowOff>27940</xdr:rowOff>
    </xdr:from>
    <xdr:to>
      <xdr:col>12</xdr:col>
      <xdr:colOff>495300</xdr:colOff>
      <xdr:row>5</xdr:row>
      <xdr:rowOff>40640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Estad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46500" y="218440"/>
              <a:ext cx="5483225" cy="774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>
    <xdr:from>
      <xdr:col>5</xdr:col>
      <xdr:colOff>201930</xdr:colOff>
      <xdr:row>6</xdr:row>
      <xdr:rowOff>60325</xdr:rowOff>
    </xdr:from>
    <xdr:to>
      <xdr:col>7</xdr:col>
      <xdr:colOff>469265</xdr:colOff>
      <xdr:row>9</xdr:row>
      <xdr:rowOff>154940</xdr:rowOff>
    </xdr:to>
    <xdr:sp>
      <xdr:nvSpPr>
        <xdr:cNvPr id="6" name="Retângulo arredondado 5"/>
        <xdr:cNvSpPr/>
      </xdr:nvSpPr>
      <xdr:spPr>
        <a:xfrm>
          <a:off x="4669155" y="1203325"/>
          <a:ext cx="1486535" cy="666115"/>
        </a:xfrm>
        <a:prstGeom prst="roundRect">
          <a:avLst/>
        </a:prstGeom>
        <a:noFill/>
        <a:ln>
          <a:solidFill>
            <a:schemeClr val="accent2">
              <a:lumMod val="40000"/>
              <a:lumOff val="6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pt-BR" altLang="en-US" sz="1100"/>
        </a:p>
      </xdr:txBody>
    </xdr:sp>
    <xdr:clientData/>
  </xdr:twoCellAnchor>
  <xdr:twoCellAnchor>
    <xdr:from>
      <xdr:col>5</xdr:col>
      <xdr:colOff>426085</xdr:colOff>
      <xdr:row>8</xdr:row>
      <xdr:rowOff>32385</xdr:rowOff>
    </xdr:from>
    <xdr:to>
      <xdr:col>7</xdr:col>
      <xdr:colOff>164465</xdr:colOff>
      <xdr:row>9</xdr:row>
      <xdr:rowOff>118745</xdr:rowOff>
    </xdr:to>
    <xdr:sp>
      <xdr:nvSpPr>
        <xdr:cNvPr id="8" name="Caixa de Texto 7"/>
        <xdr:cNvSpPr txBox="1"/>
      </xdr:nvSpPr>
      <xdr:spPr>
        <a:xfrm>
          <a:off x="4893310" y="1556385"/>
          <a:ext cx="957580" cy="27686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pt-BR" altLang="en-US" sz="1600" b="1">
              <a:solidFill>
                <a:schemeClr val="bg1"/>
              </a:solidFill>
            </a:rPr>
            <a:t>30</a:t>
          </a:r>
          <a:endParaRPr lang="pt-B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213360</xdr:colOff>
      <xdr:row>6</xdr:row>
      <xdr:rowOff>165735</xdr:rowOff>
    </xdr:from>
    <xdr:to>
      <xdr:col>7</xdr:col>
      <xdr:colOff>510540</xdr:colOff>
      <xdr:row>8</xdr:row>
      <xdr:rowOff>55880</xdr:rowOff>
    </xdr:to>
    <xdr:sp>
      <xdr:nvSpPr>
        <xdr:cNvPr id="9" name="Caixa de Texto 8"/>
        <xdr:cNvSpPr txBox="1"/>
      </xdr:nvSpPr>
      <xdr:spPr>
        <a:xfrm>
          <a:off x="4680585" y="1308735"/>
          <a:ext cx="1516380" cy="2711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ctr"/>
          <a:r>
            <a:rPr lang="pt-BR" altLang="en-US" sz="1200">
              <a:ln>
                <a:noFill/>
              </a:ln>
              <a:solidFill>
                <a:schemeClr val="bg1"/>
              </a:solidFill>
            </a:rPr>
            <a:t>Total de Funcionários</a:t>
          </a:r>
          <a:endParaRPr lang="pt-BR" altLang="en-US" sz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555625</xdr:colOff>
      <xdr:row>6</xdr:row>
      <xdr:rowOff>65405</xdr:rowOff>
    </xdr:from>
    <xdr:to>
      <xdr:col>10</xdr:col>
      <xdr:colOff>213360</xdr:colOff>
      <xdr:row>9</xdr:row>
      <xdr:rowOff>160020</xdr:rowOff>
    </xdr:to>
    <xdr:sp>
      <xdr:nvSpPr>
        <xdr:cNvPr id="10" name="Retângulo arredondado 9"/>
        <xdr:cNvSpPr/>
      </xdr:nvSpPr>
      <xdr:spPr>
        <a:xfrm>
          <a:off x="6242050" y="1208405"/>
          <a:ext cx="1486535" cy="666115"/>
        </a:xfrm>
        <a:prstGeom prst="roundRect">
          <a:avLst/>
        </a:prstGeom>
        <a:noFill/>
        <a:ln>
          <a:solidFill>
            <a:schemeClr val="accent2">
              <a:lumMod val="40000"/>
              <a:lumOff val="6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7</xdr:col>
      <xdr:colOff>524510</xdr:colOff>
      <xdr:row>8</xdr:row>
      <xdr:rowOff>28575</xdr:rowOff>
    </xdr:from>
    <xdr:to>
      <xdr:col>10</xdr:col>
      <xdr:colOff>208915</xdr:colOff>
      <xdr:row>9</xdr:row>
      <xdr:rowOff>109220</xdr:rowOff>
    </xdr:to>
    <xdr:sp>
      <xdr:nvSpPr>
        <xdr:cNvPr id="11" name="Caixa de Texto 10"/>
        <xdr:cNvSpPr txBox="1"/>
      </xdr:nvSpPr>
      <xdr:spPr>
        <a:xfrm>
          <a:off x="6210935" y="1552575"/>
          <a:ext cx="1513205" cy="2711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en-US" sz="1600" b="1">
              <a:solidFill>
                <a:schemeClr val="bg1"/>
              </a:solidFill>
            </a:rPr>
            <a:t> R$ 21.000,00 </a:t>
          </a:r>
          <a:endParaRPr lang="pt-BR" altLang="en-US" sz="1600" b="1">
            <a:solidFill>
              <a:schemeClr val="bg1"/>
            </a:solidFill>
          </a:endParaRPr>
        </a:p>
        <a:p>
          <a:pPr algn="ctr"/>
          <a:endParaRPr lang="pt-B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557530</xdr:colOff>
      <xdr:row>6</xdr:row>
      <xdr:rowOff>172085</xdr:rowOff>
    </xdr:from>
    <xdr:to>
      <xdr:col>10</xdr:col>
      <xdr:colOff>245110</xdr:colOff>
      <xdr:row>8</xdr:row>
      <xdr:rowOff>62230</xdr:rowOff>
    </xdr:to>
    <xdr:sp>
      <xdr:nvSpPr>
        <xdr:cNvPr id="12" name="Caixa de Texto 11"/>
        <xdr:cNvSpPr txBox="1"/>
      </xdr:nvSpPr>
      <xdr:spPr>
        <a:xfrm>
          <a:off x="6243955" y="1315085"/>
          <a:ext cx="1516380" cy="2711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en-US" sz="1200">
              <a:ln>
                <a:noFill/>
              </a:ln>
              <a:solidFill>
                <a:schemeClr val="bg1"/>
              </a:solidFill>
            </a:rPr>
            <a:t>Maior Salário</a:t>
          </a:r>
          <a:endParaRPr lang="pt-BR" altLang="en-US" sz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297815</xdr:colOff>
      <xdr:row>6</xdr:row>
      <xdr:rowOff>78740</xdr:rowOff>
    </xdr:from>
    <xdr:to>
      <xdr:col>12</xdr:col>
      <xdr:colOff>565150</xdr:colOff>
      <xdr:row>9</xdr:row>
      <xdr:rowOff>173355</xdr:rowOff>
    </xdr:to>
    <xdr:sp>
      <xdr:nvSpPr>
        <xdr:cNvPr id="13" name="Retângulo arredondado 12"/>
        <xdr:cNvSpPr/>
      </xdr:nvSpPr>
      <xdr:spPr>
        <a:xfrm>
          <a:off x="7813040" y="1221740"/>
          <a:ext cx="1486535" cy="666115"/>
        </a:xfrm>
        <a:prstGeom prst="roundRect">
          <a:avLst/>
        </a:prstGeom>
        <a:noFill/>
        <a:ln>
          <a:solidFill>
            <a:schemeClr val="accent2">
              <a:lumMod val="40000"/>
              <a:lumOff val="6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10</xdr:col>
      <xdr:colOff>351155</xdr:colOff>
      <xdr:row>8</xdr:row>
      <xdr:rowOff>21590</xdr:rowOff>
    </xdr:from>
    <xdr:to>
      <xdr:col>12</xdr:col>
      <xdr:colOff>477520</xdr:colOff>
      <xdr:row>9</xdr:row>
      <xdr:rowOff>111125</xdr:rowOff>
    </xdr:to>
    <xdr:sp>
      <xdr:nvSpPr>
        <xdr:cNvPr id="14" name="Caixa de Texto 13"/>
        <xdr:cNvSpPr txBox="1"/>
      </xdr:nvSpPr>
      <xdr:spPr>
        <a:xfrm>
          <a:off x="7866380" y="1545590"/>
          <a:ext cx="1345565" cy="2800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en-US" sz="1600" b="1">
              <a:solidFill>
                <a:schemeClr val="bg1"/>
              </a:solidFill>
            </a:rPr>
            <a:t> R$ 1.800,00 </a:t>
          </a:r>
          <a:endParaRPr lang="pt-BR" altLang="en-US" sz="1600" b="1">
            <a:solidFill>
              <a:schemeClr val="bg1"/>
            </a:solidFill>
          </a:endParaRPr>
        </a:p>
        <a:p>
          <a:pPr algn="ctr"/>
          <a:endParaRPr lang="pt-B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312420</xdr:colOff>
      <xdr:row>6</xdr:row>
      <xdr:rowOff>161925</xdr:rowOff>
    </xdr:from>
    <xdr:to>
      <xdr:col>13</xdr:col>
      <xdr:colOff>0</xdr:colOff>
      <xdr:row>8</xdr:row>
      <xdr:rowOff>52070</xdr:rowOff>
    </xdr:to>
    <xdr:sp>
      <xdr:nvSpPr>
        <xdr:cNvPr id="15" name="Caixa de Texto 14"/>
        <xdr:cNvSpPr txBox="1"/>
      </xdr:nvSpPr>
      <xdr:spPr>
        <a:xfrm>
          <a:off x="7827645" y="1304925"/>
          <a:ext cx="1516380" cy="2711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en-US" sz="1200">
              <a:ln>
                <a:noFill/>
              </a:ln>
              <a:solidFill>
                <a:schemeClr val="bg1"/>
              </a:solidFill>
            </a:rPr>
            <a:t>Menor Salário</a:t>
          </a:r>
          <a:endParaRPr lang="pt-BR" altLang="en-US" sz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390525</xdr:colOff>
      <xdr:row>10</xdr:row>
      <xdr:rowOff>111125</xdr:rowOff>
    </xdr:from>
    <xdr:to>
      <xdr:col>9</xdr:col>
      <xdr:colOff>48260</xdr:colOff>
      <xdr:row>14</xdr:row>
      <xdr:rowOff>15240</xdr:rowOff>
    </xdr:to>
    <xdr:sp>
      <xdr:nvSpPr>
        <xdr:cNvPr id="16" name="Retângulo arredondado 15"/>
        <xdr:cNvSpPr/>
      </xdr:nvSpPr>
      <xdr:spPr>
        <a:xfrm>
          <a:off x="5467350" y="2016125"/>
          <a:ext cx="1486535" cy="666115"/>
        </a:xfrm>
        <a:prstGeom prst="roundRect">
          <a:avLst/>
        </a:prstGeom>
        <a:noFill/>
        <a:ln>
          <a:solidFill>
            <a:schemeClr val="accent2">
              <a:lumMod val="40000"/>
              <a:lumOff val="6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6</xdr:col>
      <xdr:colOff>497205</xdr:colOff>
      <xdr:row>12</xdr:row>
      <xdr:rowOff>78105</xdr:rowOff>
    </xdr:from>
    <xdr:to>
      <xdr:col>8</xdr:col>
      <xdr:colOff>523240</xdr:colOff>
      <xdr:row>13</xdr:row>
      <xdr:rowOff>167005</xdr:rowOff>
    </xdr:to>
    <xdr:sp>
      <xdr:nvSpPr>
        <xdr:cNvPr id="17" name="Caixa de Texto 16"/>
        <xdr:cNvSpPr txBox="1"/>
      </xdr:nvSpPr>
      <xdr:spPr>
        <a:xfrm>
          <a:off x="5574030" y="2364105"/>
          <a:ext cx="1245235" cy="2794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en-US" sz="1600" b="1">
              <a:solidFill>
                <a:schemeClr val="bg1"/>
              </a:solidFill>
            </a:rPr>
            <a:t> R$ 7.756,67 </a:t>
          </a:r>
          <a:endParaRPr lang="pt-BR" altLang="en-US" sz="1600" b="1">
            <a:solidFill>
              <a:schemeClr val="bg1"/>
            </a:solidFill>
          </a:endParaRPr>
        </a:p>
        <a:p>
          <a:pPr algn="ctr"/>
          <a:endParaRPr lang="pt-B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410845</xdr:colOff>
      <xdr:row>11</xdr:row>
      <xdr:rowOff>24130</xdr:rowOff>
    </xdr:from>
    <xdr:to>
      <xdr:col>9</xdr:col>
      <xdr:colOff>98425</xdr:colOff>
      <xdr:row>12</xdr:row>
      <xdr:rowOff>104775</xdr:rowOff>
    </xdr:to>
    <xdr:sp>
      <xdr:nvSpPr>
        <xdr:cNvPr id="18" name="Caixa de Texto 17"/>
        <xdr:cNvSpPr txBox="1"/>
      </xdr:nvSpPr>
      <xdr:spPr>
        <a:xfrm>
          <a:off x="5487670" y="2119630"/>
          <a:ext cx="1516380" cy="2711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en-US" sz="1200">
              <a:ln>
                <a:noFill/>
              </a:ln>
              <a:solidFill>
                <a:schemeClr val="bg1"/>
              </a:solidFill>
            </a:rPr>
            <a:t>Média Salarial</a:t>
          </a:r>
          <a:endParaRPr lang="pt-BR" altLang="en-US" sz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139700</xdr:colOff>
      <xdr:row>10</xdr:row>
      <xdr:rowOff>108585</xdr:rowOff>
    </xdr:from>
    <xdr:to>
      <xdr:col>11</xdr:col>
      <xdr:colOff>407035</xdr:colOff>
      <xdr:row>14</xdr:row>
      <xdr:rowOff>12700</xdr:rowOff>
    </xdr:to>
    <xdr:sp>
      <xdr:nvSpPr>
        <xdr:cNvPr id="25" name="Retângulo arredondado 24"/>
        <xdr:cNvSpPr/>
      </xdr:nvSpPr>
      <xdr:spPr>
        <a:xfrm>
          <a:off x="7045325" y="2013585"/>
          <a:ext cx="1486535" cy="666115"/>
        </a:xfrm>
        <a:prstGeom prst="roundRect">
          <a:avLst/>
        </a:prstGeom>
        <a:noFill/>
        <a:ln>
          <a:solidFill>
            <a:schemeClr val="accent2">
              <a:lumMod val="40000"/>
              <a:lumOff val="6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9</xdr:col>
      <xdr:colOff>130175</xdr:colOff>
      <xdr:row>12</xdr:row>
      <xdr:rowOff>75565</xdr:rowOff>
    </xdr:from>
    <xdr:to>
      <xdr:col>11</xdr:col>
      <xdr:colOff>445135</xdr:colOff>
      <xdr:row>13</xdr:row>
      <xdr:rowOff>163195</xdr:rowOff>
    </xdr:to>
    <xdr:sp>
      <xdr:nvSpPr>
        <xdr:cNvPr id="26" name="Caixa de Texto 25"/>
        <xdr:cNvSpPr txBox="1"/>
      </xdr:nvSpPr>
      <xdr:spPr>
        <a:xfrm>
          <a:off x="7035800" y="2361565"/>
          <a:ext cx="1534160" cy="27813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en-US" sz="1600" b="1">
              <a:solidFill>
                <a:schemeClr val="bg1"/>
              </a:solidFill>
            </a:rPr>
            <a:t> R$ 232.700,00 </a:t>
          </a:r>
          <a:endParaRPr lang="pt-BR" altLang="en-US" sz="1600" b="1">
            <a:solidFill>
              <a:schemeClr val="bg1"/>
            </a:solidFill>
          </a:endParaRPr>
        </a:p>
        <a:p>
          <a:pPr algn="ctr"/>
          <a:endParaRPr lang="pt-B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153035</xdr:colOff>
      <xdr:row>11</xdr:row>
      <xdr:rowOff>20320</xdr:rowOff>
    </xdr:from>
    <xdr:to>
      <xdr:col>11</xdr:col>
      <xdr:colOff>450215</xdr:colOff>
      <xdr:row>12</xdr:row>
      <xdr:rowOff>100965</xdr:rowOff>
    </xdr:to>
    <xdr:sp>
      <xdr:nvSpPr>
        <xdr:cNvPr id="27" name="Caixa de Texto 26"/>
        <xdr:cNvSpPr txBox="1"/>
      </xdr:nvSpPr>
      <xdr:spPr>
        <a:xfrm>
          <a:off x="7058660" y="2115820"/>
          <a:ext cx="1516380" cy="2711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altLang="en-US" sz="1200">
              <a:ln>
                <a:noFill/>
              </a:ln>
              <a:solidFill>
                <a:schemeClr val="bg1"/>
              </a:solidFill>
            </a:rPr>
            <a:t>Gasto Salarial Total</a:t>
          </a:r>
          <a:endParaRPr lang="pt-BR" altLang="en-US" sz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632.6284375" refreshedBy="Yuri" recordCount="30">
  <cacheSource type="worksheet">
    <worksheetSource name="Tabela1"/>
  </cacheSource>
  <cacheFields count="10">
    <cacheField name="Código RH" numFmtId="0">
      <sharedItems containsSemiMixedTypes="0" containsString="0" containsNumber="1" containsInteger="1" minValue="0" maxValue="30" count="3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</sharedItems>
    </cacheField>
    <cacheField name="Nome" numFmtId="0">
      <sharedItems count="30">
        <s v="Amanda Dutra"/>
        <s v="Alex Pereira"/>
        <s v="Alek Siqueira"/>
        <s v="Afonso Valente"/>
        <s v="Bruna Nogueira"/>
        <s v="Beatriz Regina"/>
        <s v="Barbara Jesus"/>
        <s v="Carolina Silva"/>
        <s v="Carlos Santos"/>
        <s v="Cleber Lucas"/>
        <s v="Diana Alencar"/>
        <s v="Eduardo José"/>
        <s v="Falcão Gomes"/>
        <s v="Gabriel Dimitri"/>
        <s v="Gabriela Silva"/>
        <s v="Iago Moreira"/>
        <s v="Joana Mendes"/>
        <s v="Julia Jansen"/>
        <s v="Matheus Aleixo"/>
        <s v="Morgana Aquen"/>
        <s v="Rodrigo Liberio"/>
        <s v="Rafaela Silva"/>
        <s v="Sandro Sorezio"/>
        <s v="Taina Helena"/>
        <s v="Tania Miranda"/>
        <s v="Victor Pedro"/>
        <s v="Vinicius Seixas"/>
        <s v="Welliton Marques"/>
        <s v="Wilson Cruz"/>
        <s v="Zuleica Freitas"/>
      </sharedItems>
    </cacheField>
    <cacheField name="Gênero" numFmtId="0">
      <sharedItems count="2">
        <s v="Mulher"/>
        <s v="Homem"/>
      </sharedItems>
    </cacheField>
    <cacheField name="Data de Nascimento" numFmtId="58">
      <sharedItems containsSemiMixedTypes="0" containsString="0" containsNonDate="0" containsDate="1" minDate="1985-05-14T00:00:00" maxDate="2003-09-05T00:00:00" count="30">
        <d v="2000-08-15T00:00:00"/>
        <d v="1996-02-25T00:00:00"/>
        <d v="1995-11-30T00:00:00"/>
        <d v="2001-01-01T00:00:00"/>
        <d v="2003-09-05T00:00:00"/>
        <d v="1990-07-18T00:00:00"/>
        <d v="1985-05-14T00:00:00"/>
        <d v="1992-07-24T00:00:00"/>
        <d v="2000-10-21T00:00:00"/>
        <d v="1994-12-30T00:00:00"/>
        <d v="1993-07-07T00:00:00"/>
        <d v="2001-12-08T00:00:00"/>
        <d v="1990-06-17T00:00:00"/>
        <d v="1996-11-26T00:00:00"/>
        <d v="1999-10-14T00:00:00"/>
        <d v="1999-01-02T00:00:00"/>
        <d v="1997-07-27T00:00:00"/>
        <d v="2000-08-20T00:00:00"/>
        <d v="1989-04-03T00:00:00"/>
        <d v="1992-05-18T00:00:00"/>
        <d v="1998-08-28T00:00:00"/>
        <d v="2000-01-20T00:00:00"/>
        <d v="1991-03-29T00:00:00"/>
        <d v="1989-12-06T00:00:00"/>
        <d v="2001-09-10T00:00:00"/>
        <d v="1997-02-02T00:00:00"/>
        <d v="1995-06-08T00:00:00"/>
        <d v="2001-10-27T00:00:00"/>
        <d v="1998-09-24T00:00:00"/>
        <d v="2000-12-12T00:00:00"/>
      </sharedItems>
    </cacheField>
    <cacheField name="Data de Contratação" numFmtId="58">
      <sharedItems containsSemiMixedTypes="0" containsString="0" containsNonDate="0" containsDate="1" minDate="2015-05-04T00:00:00" maxDate="2022-02-01T00:00:00" count="9">
        <d v="2020-02-18T00:00:00"/>
        <d v="2015-05-04T00:00:00"/>
        <d v="2018-12-08T00:00:00"/>
        <d v="2022-02-01T00:00:00"/>
        <d v="2015-07-07T00:00:00"/>
        <d v="2015-05-05T00:00:00"/>
        <d v="2016-03-08T00:00:00"/>
        <d v="2018-12-04T00:00:00"/>
        <d v="2020-02-19T00:00:00"/>
      </sharedItems>
    </cacheField>
    <cacheField name="Estado" numFmtId="0">
      <sharedItems count="5">
        <s v="São Paulo"/>
        <s v="Goiás"/>
        <s v="Mato Grosso"/>
        <s v="Rio de Janeiro"/>
        <s v="Santa Catarina"/>
      </sharedItems>
    </cacheField>
    <cacheField name="Setor" numFmtId="0">
      <sharedItems count="4">
        <s v="Comercial"/>
        <s v="Financeiro"/>
        <s v="Logística"/>
        <s v="Administração"/>
      </sharedItems>
    </cacheField>
    <cacheField name="Cargo" numFmtId="0">
      <sharedItems count="5">
        <s v="Analista"/>
        <s v="Gerente"/>
        <s v="Estagiário"/>
        <s v="Supervisor"/>
        <s v="Diretor"/>
      </sharedItems>
    </cacheField>
    <cacheField name="Salário" numFmtId="177">
      <sharedItems containsSemiMixedTypes="0" containsString="0" containsNumber="1" containsInteger="1" minValue="0" maxValue="21000" count="14">
        <n v="7500"/>
        <n v="12000"/>
        <n v="1800"/>
        <n v="9100"/>
        <n v="21000"/>
        <n v="13800"/>
        <n v="11400"/>
        <n v="9200"/>
        <n v="7800"/>
        <n v="9300"/>
        <n v="7400"/>
        <n v="7600"/>
        <n v="9500"/>
        <n v="13100"/>
      </sharedItems>
    </cacheField>
    <cacheField name="Nota do Funcionário" numFmtId="0">
      <sharedItems containsSemiMixedTypes="0" containsString="0" containsNumber="1" containsInteger="1" minValue="0" maxValue="10" count="6">
        <n v="8"/>
        <n v="7"/>
        <n v="5"/>
        <n v="9"/>
        <n v="6"/>
        <n v="10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</r>
  <r>
    <x v="2"/>
    <x v="2"/>
    <x v="1"/>
    <x v="2"/>
    <x v="2"/>
    <x v="2"/>
    <x v="2"/>
    <x v="2"/>
    <x v="2"/>
    <x v="0"/>
  </r>
  <r>
    <x v="3"/>
    <x v="3"/>
    <x v="1"/>
    <x v="3"/>
    <x v="3"/>
    <x v="3"/>
    <x v="3"/>
    <x v="3"/>
    <x v="3"/>
    <x v="2"/>
  </r>
  <r>
    <x v="4"/>
    <x v="4"/>
    <x v="0"/>
    <x v="4"/>
    <x v="4"/>
    <x v="4"/>
    <x v="3"/>
    <x v="4"/>
    <x v="4"/>
    <x v="0"/>
  </r>
  <r>
    <x v="5"/>
    <x v="5"/>
    <x v="0"/>
    <x v="5"/>
    <x v="5"/>
    <x v="2"/>
    <x v="0"/>
    <x v="1"/>
    <x v="5"/>
    <x v="3"/>
  </r>
  <r>
    <x v="6"/>
    <x v="6"/>
    <x v="0"/>
    <x v="6"/>
    <x v="6"/>
    <x v="1"/>
    <x v="2"/>
    <x v="2"/>
    <x v="2"/>
    <x v="0"/>
  </r>
  <r>
    <x v="7"/>
    <x v="7"/>
    <x v="0"/>
    <x v="7"/>
    <x v="7"/>
    <x v="1"/>
    <x v="3"/>
    <x v="1"/>
    <x v="6"/>
    <x v="3"/>
  </r>
  <r>
    <x v="8"/>
    <x v="8"/>
    <x v="1"/>
    <x v="8"/>
    <x v="8"/>
    <x v="0"/>
    <x v="0"/>
    <x v="0"/>
    <x v="0"/>
    <x v="2"/>
  </r>
  <r>
    <x v="9"/>
    <x v="9"/>
    <x v="1"/>
    <x v="9"/>
    <x v="3"/>
    <x v="4"/>
    <x v="2"/>
    <x v="3"/>
    <x v="7"/>
    <x v="0"/>
  </r>
  <r>
    <x v="10"/>
    <x v="10"/>
    <x v="0"/>
    <x v="10"/>
    <x v="7"/>
    <x v="0"/>
    <x v="3"/>
    <x v="2"/>
    <x v="2"/>
    <x v="1"/>
  </r>
  <r>
    <x v="11"/>
    <x v="11"/>
    <x v="1"/>
    <x v="11"/>
    <x v="2"/>
    <x v="2"/>
    <x v="0"/>
    <x v="2"/>
    <x v="2"/>
    <x v="3"/>
  </r>
  <r>
    <x v="12"/>
    <x v="12"/>
    <x v="1"/>
    <x v="12"/>
    <x v="3"/>
    <x v="4"/>
    <x v="1"/>
    <x v="0"/>
    <x v="8"/>
    <x v="0"/>
  </r>
  <r>
    <x v="13"/>
    <x v="13"/>
    <x v="1"/>
    <x v="13"/>
    <x v="4"/>
    <x v="2"/>
    <x v="1"/>
    <x v="0"/>
    <x v="8"/>
    <x v="4"/>
  </r>
  <r>
    <x v="14"/>
    <x v="14"/>
    <x v="0"/>
    <x v="14"/>
    <x v="6"/>
    <x v="0"/>
    <x v="2"/>
    <x v="3"/>
    <x v="9"/>
    <x v="3"/>
  </r>
  <r>
    <x v="15"/>
    <x v="15"/>
    <x v="1"/>
    <x v="15"/>
    <x v="7"/>
    <x v="3"/>
    <x v="3"/>
    <x v="0"/>
    <x v="10"/>
    <x v="1"/>
  </r>
  <r>
    <x v="16"/>
    <x v="16"/>
    <x v="0"/>
    <x v="16"/>
    <x v="3"/>
    <x v="2"/>
    <x v="2"/>
    <x v="0"/>
    <x v="11"/>
    <x v="5"/>
  </r>
  <r>
    <x v="17"/>
    <x v="17"/>
    <x v="0"/>
    <x v="17"/>
    <x v="4"/>
    <x v="0"/>
    <x v="2"/>
    <x v="0"/>
    <x v="11"/>
    <x v="2"/>
  </r>
  <r>
    <x v="18"/>
    <x v="18"/>
    <x v="1"/>
    <x v="18"/>
    <x v="5"/>
    <x v="4"/>
    <x v="0"/>
    <x v="2"/>
    <x v="2"/>
    <x v="5"/>
  </r>
  <r>
    <x v="19"/>
    <x v="19"/>
    <x v="0"/>
    <x v="19"/>
    <x v="3"/>
    <x v="1"/>
    <x v="3"/>
    <x v="0"/>
    <x v="10"/>
    <x v="4"/>
  </r>
  <r>
    <x v="20"/>
    <x v="20"/>
    <x v="1"/>
    <x v="20"/>
    <x v="8"/>
    <x v="3"/>
    <x v="1"/>
    <x v="0"/>
    <x v="8"/>
    <x v="4"/>
  </r>
  <r>
    <x v="21"/>
    <x v="21"/>
    <x v="0"/>
    <x v="21"/>
    <x v="3"/>
    <x v="0"/>
    <x v="0"/>
    <x v="0"/>
    <x v="0"/>
    <x v="4"/>
  </r>
  <r>
    <x v="22"/>
    <x v="22"/>
    <x v="1"/>
    <x v="22"/>
    <x v="4"/>
    <x v="0"/>
    <x v="3"/>
    <x v="0"/>
    <x v="10"/>
    <x v="2"/>
  </r>
  <r>
    <x v="23"/>
    <x v="23"/>
    <x v="0"/>
    <x v="23"/>
    <x v="5"/>
    <x v="1"/>
    <x v="3"/>
    <x v="0"/>
    <x v="10"/>
    <x v="3"/>
  </r>
  <r>
    <x v="24"/>
    <x v="24"/>
    <x v="0"/>
    <x v="24"/>
    <x v="4"/>
    <x v="0"/>
    <x v="0"/>
    <x v="3"/>
    <x v="12"/>
    <x v="0"/>
  </r>
  <r>
    <x v="25"/>
    <x v="25"/>
    <x v="1"/>
    <x v="25"/>
    <x v="3"/>
    <x v="2"/>
    <x v="1"/>
    <x v="0"/>
    <x v="8"/>
    <x v="2"/>
  </r>
  <r>
    <x v="26"/>
    <x v="26"/>
    <x v="1"/>
    <x v="26"/>
    <x v="8"/>
    <x v="3"/>
    <x v="2"/>
    <x v="1"/>
    <x v="13"/>
    <x v="1"/>
  </r>
  <r>
    <x v="27"/>
    <x v="27"/>
    <x v="1"/>
    <x v="27"/>
    <x v="2"/>
    <x v="0"/>
    <x v="0"/>
    <x v="0"/>
    <x v="0"/>
    <x v="4"/>
  </r>
  <r>
    <x v="28"/>
    <x v="28"/>
    <x v="1"/>
    <x v="28"/>
    <x v="3"/>
    <x v="2"/>
    <x v="3"/>
    <x v="2"/>
    <x v="2"/>
    <x v="4"/>
  </r>
  <r>
    <x v="29"/>
    <x v="29"/>
    <x v="0"/>
    <x v="29"/>
    <x v="4"/>
    <x v="1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_x000a_Dinâmica1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compact="0" indent="0" outline="1" compactData="0" outlineData="1" showDrill="1" multipleFieldFilters="0">
  <location ref="A3:D23" firstHeaderRow="0" firstDataRow="1" firstDataCol="2"/>
  <pivotFields count="10"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31">
        <item x="3"/>
        <item x="2"/>
        <item x="1"/>
        <item x="0"/>
        <item x="6"/>
        <item x="5"/>
        <item x="4"/>
        <item x="8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0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3">
        <item x="1"/>
        <item x="0"/>
        <item t="default"/>
      </items>
    </pivotField>
    <pivotField compact="0" numFmtId="58" showAll="0">
      <items count="31">
        <item x="6"/>
        <item x="18"/>
        <item x="23"/>
        <item x="12"/>
        <item x="5"/>
        <item x="22"/>
        <item x="19"/>
        <item x="7"/>
        <item x="10"/>
        <item x="9"/>
        <item x="26"/>
        <item x="2"/>
        <item x="1"/>
        <item x="13"/>
        <item x="25"/>
        <item x="16"/>
        <item x="20"/>
        <item x="28"/>
        <item x="15"/>
        <item x="14"/>
        <item x="21"/>
        <item x="0"/>
        <item x="17"/>
        <item x="8"/>
        <item x="29"/>
        <item x="3"/>
        <item x="24"/>
        <item x="27"/>
        <item x="11"/>
        <item x="4"/>
        <item t="default"/>
      </items>
    </pivotField>
    <pivotField compact="0" numFmtId="58" showAll="0">
      <items count="10">
        <item x="1"/>
        <item x="5"/>
        <item x="4"/>
        <item x="6"/>
        <item x="7"/>
        <item x="2"/>
        <item x="0"/>
        <item x="8"/>
        <item x="3"/>
        <item t="default"/>
      </items>
    </pivotField>
    <pivotField compact="0" showAll="0">
      <items count="6">
        <item x="1"/>
        <item x="2"/>
        <item x="3"/>
        <item x="4"/>
        <item x="0"/>
        <item t="default"/>
      </items>
    </pivotField>
    <pivotField axis="axisRow" compact="0" showAll="0">
      <items count="5">
        <item x="3"/>
        <item x="0"/>
        <item x="1"/>
        <item x="2"/>
        <item t="default"/>
      </items>
    </pivotField>
    <pivotField axis="axisRow" name="Setores" compact="0" showAll="0">
      <items count="6">
        <item x="0"/>
        <item x="4"/>
        <item x="2"/>
        <item x="1"/>
        <item x="3"/>
        <item t="default"/>
      </items>
    </pivotField>
    <pivotField dataField="1" compact="0" numFmtId="177" showAll="0">
      <items count="15">
        <item x="2"/>
        <item x="10"/>
        <item x="0"/>
        <item x="11"/>
        <item x="8"/>
        <item x="3"/>
        <item x="7"/>
        <item x="9"/>
        <item x="12"/>
        <item x="6"/>
        <item x="1"/>
        <item x="13"/>
        <item x="5"/>
        <item x="4"/>
        <item t="default"/>
      </items>
    </pivotField>
    <pivotField dataField="1" compact="0" showAll="0">
      <items count="7">
        <item x="2"/>
        <item x="4"/>
        <item x="1"/>
        <item x="0"/>
        <item x="3"/>
        <item x="5"/>
        <item t="default"/>
      </items>
    </pivotField>
  </pivotFields>
  <rowFields count="2">
    <field x="6"/>
    <field x="7"/>
  </rowFields>
  <rowItems count="20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2"/>
    </i>
    <i r="1">
      <x v="3"/>
    </i>
    <i r="1">
      <x v="4"/>
    </i>
    <i>
      <x v="2"/>
    </i>
    <i r="1">
      <x/>
    </i>
    <i r="1">
      <x v="3"/>
    </i>
    <i>
      <x v="3"/>
    </i>
    <i r="1">
      <x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Salário" fld="8" baseField="0" baseItem="0" numFmtId="177"/>
    <dataField name="Nota Funcionário" fld="9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_x000a_Dinâmica2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compact="0" indent="0" outline="1" compactData="0" outlineData="1" showDrill="1" multipleFieldFilters="0" chartFormat="4">
  <location ref="A26:B29" firstHeaderRow="1" firstDataRow="1" firstDataCol="1"/>
  <pivotFields count="10">
    <pivotField dataField="1"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31">
        <item x="3"/>
        <item x="2"/>
        <item x="1"/>
        <item x="0"/>
        <item x="6"/>
        <item x="5"/>
        <item x="4"/>
        <item x="8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0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compact="0" showAll="0">
      <items count="3">
        <item x="1"/>
        <item x="0"/>
        <item t="default"/>
      </items>
    </pivotField>
    <pivotField compact="0" numFmtId="58" showAll="0">
      <items count="31">
        <item x="6"/>
        <item x="18"/>
        <item x="23"/>
        <item x="12"/>
        <item x="5"/>
        <item x="22"/>
        <item x="19"/>
        <item x="7"/>
        <item x="10"/>
        <item x="9"/>
        <item x="26"/>
        <item x="2"/>
        <item x="1"/>
        <item x="13"/>
        <item x="25"/>
        <item x="16"/>
        <item x="20"/>
        <item x="28"/>
        <item x="15"/>
        <item x="14"/>
        <item x="21"/>
        <item x="0"/>
        <item x="17"/>
        <item x="8"/>
        <item x="29"/>
        <item x="3"/>
        <item x="24"/>
        <item x="27"/>
        <item x="11"/>
        <item x="4"/>
        <item t="default"/>
      </items>
    </pivotField>
    <pivotField compact="0" numFmtId="58" showAll="0">
      <items count="10">
        <item x="1"/>
        <item x="5"/>
        <item x="4"/>
        <item x="6"/>
        <item x="7"/>
        <item x="2"/>
        <item x="0"/>
        <item x="8"/>
        <item x="3"/>
        <item t="default"/>
      </items>
    </pivotField>
    <pivotField compact="0" showAll="0">
      <items count="6">
        <item x="1"/>
        <item x="2"/>
        <item x="3"/>
        <item x="4"/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numFmtId="177" showAll="0">
      <items count="15">
        <item x="2"/>
        <item x="10"/>
        <item x="0"/>
        <item x="11"/>
        <item x="8"/>
        <item x="3"/>
        <item x="7"/>
        <item x="9"/>
        <item x="12"/>
        <item x="6"/>
        <item x="1"/>
        <item x="13"/>
        <item x="5"/>
        <item x="4"/>
        <item t="default"/>
      </items>
    </pivotField>
    <pivotField compact="0" showAll="0">
      <items count="7">
        <item x="2"/>
        <item x="4"/>
        <item x="1"/>
        <item x="0"/>
        <item x="3"/>
        <item x="5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ntagem de Código RH" fld="0" subtotal="count" showDataAs="percentOfTotal" baseField="0" baseItem="0" numFmtId="1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_x000a_Dinâmica4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rowGrandTotals="0" compact="0" indent="0" outline="1" compactData="0" outlineData="1" showDrill="1" multipleFieldFilters="0">
  <location ref="A43:B73" firstHeaderRow="1" firstDataRow="1" firstDataCol="1"/>
  <pivotFields count="10">
    <pivotField axis="axisRow"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31">
        <item x="3"/>
        <item x="2"/>
        <item x="1"/>
        <item x="0"/>
        <item x="6"/>
        <item x="5"/>
        <item x="4"/>
        <item x="8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0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3">
        <item x="1"/>
        <item x="0"/>
        <item t="default"/>
      </items>
    </pivotField>
    <pivotField compact="0" numFmtId="58" showAll="0">
      <items count="31">
        <item x="6"/>
        <item x="18"/>
        <item x="23"/>
        <item x="12"/>
        <item x="5"/>
        <item x="22"/>
        <item x="19"/>
        <item x="7"/>
        <item x="10"/>
        <item x="9"/>
        <item x="26"/>
        <item x="2"/>
        <item x="1"/>
        <item x="13"/>
        <item x="25"/>
        <item x="16"/>
        <item x="20"/>
        <item x="28"/>
        <item x="15"/>
        <item x="14"/>
        <item x="21"/>
        <item x="0"/>
        <item x="17"/>
        <item x="8"/>
        <item x="29"/>
        <item x="3"/>
        <item x="24"/>
        <item x="27"/>
        <item x="11"/>
        <item x="4"/>
        <item t="default"/>
      </items>
    </pivotField>
    <pivotField compact="0" numFmtId="58" showAll="0">
      <items count="10">
        <item x="1"/>
        <item x="5"/>
        <item x="4"/>
        <item x="6"/>
        <item x="7"/>
        <item x="2"/>
        <item x="0"/>
        <item x="8"/>
        <item x="3"/>
        <item t="default"/>
      </items>
    </pivotField>
    <pivotField compact="0" showAll="0">
      <items count="6">
        <item x="1"/>
        <item x="2"/>
        <item x="3"/>
        <item x="4"/>
        <item x="0"/>
        <item t="default"/>
      </items>
    </pivotField>
    <pivotField compact="0" showAll="0">
      <items count="5">
        <item x="3"/>
        <item x="0"/>
        <item x="1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dataField="1" compact="0" numFmtId="177" showAll="0">
      <items count="15">
        <item x="2"/>
        <item x="10"/>
        <item x="0"/>
        <item x="11"/>
        <item x="8"/>
        <item x="3"/>
        <item x="7"/>
        <item x="9"/>
        <item x="12"/>
        <item x="6"/>
        <item x="1"/>
        <item x="13"/>
        <item x="5"/>
        <item x="4"/>
        <item t="default"/>
      </items>
    </pivotField>
    <pivotField compact="0" showAll="0">
      <items count="7">
        <item x="2"/>
        <item x="4"/>
        <item x="1"/>
        <item x="0"/>
        <item x="3"/>
        <item x="5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rowItems>
  <colItems count="1">
    <i/>
  </colItems>
  <dataFields count="1">
    <dataField name="Soma de Salário" fld="8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_x000a_Dinâmica1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compact="0" indent="0" outline="1" compactData="0" outlineData="1" showDrill="1" multipleFieldFilters="0">
  <location ref="B7:E27" firstHeaderRow="0" firstDataRow="1" firstDataCol="2"/>
  <pivotFields count="10">
    <pivotField compact="0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31">
        <item x="3"/>
        <item x="2"/>
        <item x="1"/>
        <item x="0"/>
        <item x="6"/>
        <item x="5"/>
        <item x="4"/>
        <item x="8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0"/>
        <item x="22"/>
        <item x="23"/>
        <item x="24"/>
        <item x="25"/>
        <item x="26"/>
        <item x="27"/>
        <item x="28"/>
        <item x="29"/>
        <item t="default"/>
      </items>
    </pivotField>
    <pivotField compact="0" showAll="0">
      <items count="3">
        <item x="1"/>
        <item x="0"/>
        <item t="default"/>
      </items>
    </pivotField>
    <pivotField compact="0" numFmtId="58" showAll="0">
      <items count="31">
        <item x="6"/>
        <item x="18"/>
        <item x="23"/>
        <item x="12"/>
        <item x="5"/>
        <item x="22"/>
        <item x="19"/>
        <item x="7"/>
        <item x="10"/>
        <item x="9"/>
        <item x="26"/>
        <item x="2"/>
        <item x="1"/>
        <item x="13"/>
        <item x="25"/>
        <item x="16"/>
        <item x="20"/>
        <item x="28"/>
        <item x="15"/>
        <item x="14"/>
        <item x="21"/>
        <item x="0"/>
        <item x="17"/>
        <item x="8"/>
        <item x="29"/>
        <item x="3"/>
        <item x="24"/>
        <item x="27"/>
        <item x="11"/>
        <item x="4"/>
        <item t="default"/>
      </items>
    </pivotField>
    <pivotField compact="0" numFmtId="58" showAll="0">
      <items count="10">
        <item x="1"/>
        <item x="5"/>
        <item x="4"/>
        <item x="6"/>
        <item x="7"/>
        <item x="2"/>
        <item x="0"/>
        <item x="8"/>
        <item x="3"/>
        <item t="default"/>
      </items>
    </pivotField>
    <pivotField compact="0" showAll="0">
      <items count="6">
        <item x="1"/>
        <item x="2"/>
        <item x="3"/>
        <item x="4"/>
        <item x="0"/>
        <item t="default"/>
      </items>
    </pivotField>
    <pivotField axis="axisRow" compact="0" showAll="0">
      <items count="5">
        <item x="3"/>
        <item x="0"/>
        <item x="1"/>
        <item x="2"/>
        <item t="default"/>
      </items>
    </pivotField>
    <pivotField axis="axisRow" name="Setores" compact="0" showAll="0">
      <items count="6">
        <item x="0"/>
        <item x="4"/>
        <item x="2"/>
        <item x="1"/>
        <item x="3"/>
        <item t="default"/>
      </items>
    </pivotField>
    <pivotField dataField="1" compact="0" numFmtId="177" showAll="0">
      <items count="15">
        <item x="2"/>
        <item x="10"/>
        <item x="0"/>
        <item x="11"/>
        <item x="8"/>
        <item x="3"/>
        <item x="7"/>
        <item x="9"/>
        <item x="12"/>
        <item x="6"/>
        <item x="1"/>
        <item x="13"/>
        <item x="5"/>
        <item x="4"/>
        <item t="default"/>
      </items>
    </pivotField>
    <pivotField dataField="1" compact="0" showAll="0">
      <items count="7">
        <item x="2"/>
        <item x="4"/>
        <item x="1"/>
        <item x="0"/>
        <item x="3"/>
        <item x="5"/>
        <item t="default"/>
      </items>
    </pivotField>
  </pivotFields>
  <rowFields count="2">
    <field x="6"/>
    <field x="7"/>
  </rowFields>
  <rowItems count="20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2"/>
    </i>
    <i r="1">
      <x v="3"/>
    </i>
    <i r="1">
      <x v="4"/>
    </i>
    <i>
      <x v="2"/>
    </i>
    <i r="1">
      <x/>
    </i>
    <i r="1">
      <x v="3"/>
    </i>
    <i>
      <x v="3"/>
    </i>
    <i r="1">
      <x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Salário" fld="8" baseField="0" baseItem="0" numFmtId="177"/>
    <dataField name="Nota Funcionário" fld="9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stado" sourceName="Estado">
  <pivotTables>
    <pivotTable tabId="3" name="Tabela _x000a_Dinâmica1"/>
    <pivotTable tabId="2" name="Tabela _x000a_Dinâmica1"/>
    <pivotTable tabId="2" name="Tabela _x000a_Dinâmica2"/>
    <pivotTable tabId="2" name="Tabela _x000a_Dinâmica4"/>
  </pivotTables>
  <data>
    <tabular pivotCacheId="1">
      <items count="5">
        <i x="1" s="1"/>
        <i x="2" s="1"/>
        <i x="3" s="1"/>
        <i x="4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ênero" sourceName="Gênero">
  <pivotTables>
    <pivotTable tabId="3" name="Tabela _x000a_Dinâmica1"/>
    <pivotTable tabId="2" name="Tabela _x000a_Dinâmica1"/>
    <pivotTable tabId="2" name="Tabela _x000a_Dinâmica2"/>
    <pivotTable tabId="2" name="Tabela _x000a_Dinâmica4"/>
  </pivotTables>
  <data>
    <tabular pivotCacheId="1">
      <items count="2">
        <i x="1" s="1"/>
        <i x="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ênero" cache="Slicer_Gênero" caption="Gênero" columnCount="2" style="Estilo 1" rowHeight="225425"/>
  <slicer name="Estado" cache="Slicer_Estado" caption="Estado" columnCount="5" style="Estilo 1" rowHeight="225425"/>
</slicers>
</file>

<file path=xl/tables/table1.xml><?xml version="1.0" encoding="utf-8"?>
<table xmlns="http://schemas.openxmlformats.org/spreadsheetml/2006/main" id="1" name="Tabela1" displayName="Tabela1" ref="A1:J31" totalsRowShown="0">
  <autoFilter xmlns:etc="http://www.wps.cn/officeDocument/2017/etCustomData" ref="A1:J31" etc:filterBottomFollowUsedRange="0"/>
  <tableColumns count="10">
    <tableColumn id="1" name="Código RH" dataDxfId="0"/>
    <tableColumn id="2" name="Nome" dataDxfId="1"/>
    <tableColumn id="3" name="Gênero" dataDxfId="2"/>
    <tableColumn id="4" name="Data de Nascimento" dataDxfId="3"/>
    <tableColumn id="5" name="Data de Contratação" dataDxfId="4"/>
    <tableColumn id="6" name="Estado" dataDxfId="5"/>
    <tableColumn id="7" name="Setor" dataDxfId="6"/>
    <tableColumn id="8" name="Cargo" dataDxfId="7"/>
    <tableColumn id="9" name="Salário" dataDxfId="8"/>
    <tableColumn id="10" name="Nota do Funcionário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A1" sqref="A1:J31"/>
    </sheetView>
  </sheetViews>
  <sheetFormatPr defaultColWidth="9" defaultRowHeight="15"/>
  <cols>
    <col min="1" max="3" width="15.7809523809524" customWidth="1"/>
    <col min="4" max="4" width="18.2190476190476" customWidth="1"/>
    <col min="5" max="5" width="19.552380952381" customWidth="1"/>
    <col min="6" max="9" width="15.7809523809524" customWidth="1"/>
    <col min="10" max="10" width="19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6">
        <v>1</v>
      </c>
      <c r="B2" s="6" t="s">
        <v>10</v>
      </c>
      <c r="C2" s="6" t="s">
        <v>11</v>
      </c>
      <c r="D2" s="7">
        <v>36753</v>
      </c>
      <c r="E2" s="7">
        <v>43879</v>
      </c>
      <c r="F2" s="6" t="s">
        <v>12</v>
      </c>
      <c r="G2" s="6" t="s">
        <v>13</v>
      </c>
      <c r="H2" s="6" t="s">
        <v>14</v>
      </c>
      <c r="I2" s="8">
        <v>7500</v>
      </c>
      <c r="J2" s="6">
        <v>8</v>
      </c>
    </row>
    <row r="3" spans="1:10">
      <c r="A3" s="6">
        <v>2</v>
      </c>
      <c r="B3" s="6" t="s">
        <v>15</v>
      </c>
      <c r="C3" s="6" t="s">
        <v>16</v>
      </c>
      <c r="D3" s="7">
        <v>35120</v>
      </c>
      <c r="E3" s="7">
        <v>42128</v>
      </c>
      <c r="F3" s="6" t="s">
        <v>17</v>
      </c>
      <c r="G3" s="6" t="s">
        <v>18</v>
      </c>
      <c r="H3" s="6" t="s">
        <v>19</v>
      </c>
      <c r="I3" s="8">
        <v>12000</v>
      </c>
      <c r="J3" s="6">
        <v>7</v>
      </c>
    </row>
    <row r="4" spans="1:10">
      <c r="A4" s="6">
        <v>3</v>
      </c>
      <c r="B4" s="6" t="s">
        <v>20</v>
      </c>
      <c r="C4" s="6" t="s">
        <v>16</v>
      </c>
      <c r="D4" s="7">
        <v>35033</v>
      </c>
      <c r="E4" s="7">
        <v>43442</v>
      </c>
      <c r="F4" s="6" t="s">
        <v>21</v>
      </c>
      <c r="G4" s="6" t="s">
        <v>22</v>
      </c>
      <c r="H4" s="6" t="s">
        <v>23</v>
      </c>
      <c r="I4" s="8">
        <v>1800</v>
      </c>
      <c r="J4" s="6">
        <v>8</v>
      </c>
    </row>
    <row r="5" spans="1:10">
      <c r="A5" s="6">
        <v>4</v>
      </c>
      <c r="B5" s="6" t="s">
        <v>24</v>
      </c>
      <c r="C5" s="6" t="s">
        <v>16</v>
      </c>
      <c r="D5" s="7">
        <v>36892</v>
      </c>
      <c r="E5" s="7">
        <v>44593</v>
      </c>
      <c r="F5" s="6" t="s">
        <v>25</v>
      </c>
      <c r="G5" s="6" t="s">
        <v>26</v>
      </c>
      <c r="H5" s="6" t="s">
        <v>27</v>
      </c>
      <c r="I5" s="8">
        <v>9100</v>
      </c>
      <c r="J5" s="6">
        <v>5</v>
      </c>
    </row>
    <row r="6" spans="1:10">
      <c r="A6" s="6">
        <v>5</v>
      </c>
      <c r="B6" s="6" t="s">
        <v>28</v>
      </c>
      <c r="C6" s="6" t="s">
        <v>11</v>
      </c>
      <c r="D6" s="7">
        <v>37869</v>
      </c>
      <c r="E6" s="7">
        <v>42192</v>
      </c>
      <c r="F6" s="6" t="s">
        <v>29</v>
      </c>
      <c r="G6" s="6" t="s">
        <v>26</v>
      </c>
      <c r="H6" s="6" t="s">
        <v>30</v>
      </c>
      <c r="I6" s="8">
        <v>21000</v>
      </c>
      <c r="J6" s="6">
        <v>8</v>
      </c>
    </row>
    <row r="7" spans="1:10">
      <c r="A7" s="6">
        <v>6</v>
      </c>
      <c r="B7" s="6" t="s">
        <v>31</v>
      </c>
      <c r="C7" s="6" t="s">
        <v>11</v>
      </c>
      <c r="D7" s="7">
        <v>33072</v>
      </c>
      <c r="E7" s="7">
        <v>42129</v>
      </c>
      <c r="F7" s="6" t="s">
        <v>21</v>
      </c>
      <c r="G7" s="6" t="s">
        <v>13</v>
      </c>
      <c r="H7" s="6" t="s">
        <v>19</v>
      </c>
      <c r="I7" s="8">
        <v>13800</v>
      </c>
      <c r="J7" s="6">
        <v>9</v>
      </c>
    </row>
    <row r="8" spans="1:10">
      <c r="A8" s="6">
        <v>7</v>
      </c>
      <c r="B8" s="6" t="s">
        <v>32</v>
      </c>
      <c r="C8" s="6" t="s">
        <v>11</v>
      </c>
      <c r="D8" s="7">
        <v>31181</v>
      </c>
      <c r="E8" s="7">
        <v>42437</v>
      </c>
      <c r="F8" s="6" t="s">
        <v>17</v>
      </c>
      <c r="G8" s="6" t="s">
        <v>22</v>
      </c>
      <c r="H8" s="6" t="s">
        <v>23</v>
      </c>
      <c r="I8" s="8">
        <v>1800</v>
      </c>
      <c r="J8" s="6">
        <v>8</v>
      </c>
    </row>
    <row r="9" spans="1:10">
      <c r="A9" s="6">
        <v>8</v>
      </c>
      <c r="B9" s="6" t="s">
        <v>33</v>
      </c>
      <c r="C9" s="6" t="s">
        <v>11</v>
      </c>
      <c r="D9" s="7">
        <v>33809</v>
      </c>
      <c r="E9" s="7">
        <v>43438</v>
      </c>
      <c r="F9" s="6" t="s">
        <v>17</v>
      </c>
      <c r="G9" s="6" t="s">
        <v>26</v>
      </c>
      <c r="H9" s="6" t="s">
        <v>19</v>
      </c>
      <c r="I9" s="8">
        <v>11400</v>
      </c>
      <c r="J9" s="6">
        <v>9</v>
      </c>
    </row>
    <row r="10" spans="1:10">
      <c r="A10" s="6">
        <v>9</v>
      </c>
      <c r="B10" s="6" t="s">
        <v>34</v>
      </c>
      <c r="C10" s="6" t="s">
        <v>16</v>
      </c>
      <c r="D10" s="7">
        <v>36820</v>
      </c>
      <c r="E10" s="7">
        <v>43880</v>
      </c>
      <c r="F10" s="6" t="s">
        <v>12</v>
      </c>
      <c r="G10" s="6" t="s">
        <v>13</v>
      </c>
      <c r="H10" s="6" t="s">
        <v>14</v>
      </c>
      <c r="I10" s="8">
        <v>7500</v>
      </c>
      <c r="J10" s="6">
        <v>5</v>
      </c>
    </row>
    <row r="11" spans="1:10">
      <c r="A11" s="6">
        <v>10</v>
      </c>
      <c r="B11" s="6" t="s">
        <v>35</v>
      </c>
      <c r="C11" s="6" t="s">
        <v>16</v>
      </c>
      <c r="D11" s="7">
        <v>34698</v>
      </c>
      <c r="E11" s="7">
        <v>44593</v>
      </c>
      <c r="F11" s="6" t="s">
        <v>29</v>
      </c>
      <c r="G11" s="6" t="s">
        <v>22</v>
      </c>
      <c r="H11" s="6" t="s">
        <v>27</v>
      </c>
      <c r="I11" s="8">
        <v>9200</v>
      </c>
      <c r="J11" s="6">
        <v>8</v>
      </c>
    </row>
    <row r="12" spans="1:10">
      <c r="A12" s="6">
        <v>11</v>
      </c>
      <c r="B12" s="6" t="s">
        <v>36</v>
      </c>
      <c r="C12" s="6" t="s">
        <v>11</v>
      </c>
      <c r="D12" s="7">
        <v>34157</v>
      </c>
      <c r="E12" s="7">
        <v>43438</v>
      </c>
      <c r="F12" s="6" t="s">
        <v>12</v>
      </c>
      <c r="G12" s="6" t="s">
        <v>26</v>
      </c>
      <c r="H12" s="6" t="s">
        <v>23</v>
      </c>
      <c r="I12" s="8">
        <v>1800</v>
      </c>
      <c r="J12" s="6">
        <v>7</v>
      </c>
    </row>
    <row r="13" spans="1:10">
      <c r="A13" s="6">
        <v>12</v>
      </c>
      <c r="B13" s="6" t="s">
        <v>37</v>
      </c>
      <c r="C13" s="6" t="s">
        <v>16</v>
      </c>
      <c r="D13" s="7">
        <v>37233</v>
      </c>
      <c r="E13" s="7">
        <v>43442</v>
      </c>
      <c r="F13" s="6" t="s">
        <v>21</v>
      </c>
      <c r="G13" s="6" t="s">
        <v>13</v>
      </c>
      <c r="H13" s="6" t="s">
        <v>23</v>
      </c>
      <c r="I13" s="8">
        <v>1800</v>
      </c>
      <c r="J13" s="6">
        <v>9</v>
      </c>
    </row>
    <row r="14" spans="1:10">
      <c r="A14" s="6">
        <v>13</v>
      </c>
      <c r="B14" s="6" t="s">
        <v>38</v>
      </c>
      <c r="C14" s="6" t="s">
        <v>16</v>
      </c>
      <c r="D14" s="7">
        <v>33041</v>
      </c>
      <c r="E14" s="7">
        <v>44593</v>
      </c>
      <c r="F14" s="6" t="s">
        <v>29</v>
      </c>
      <c r="G14" s="6" t="s">
        <v>18</v>
      </c>
      <c r="H14" s="6" t="s">
        <v>14</v>
      </c>
      <c r="I14" s="8">
        <v>7800</v>
      </c>
      <c r="J14" s="6">
        <v>8</v>
      </c>
    </row>
    <row r="15" spans="1:10">
      <c r="A15" s="6">
        <v>14</v>
      </c>
      <c r="B15" s="6" t="s">
        <v>39</v>
      </c>
      <c r="C15" s="6" t="s">
        <v>16</v>
      </c>
      <c r="D15" s="7">
        <v>35395</v>
      </c>
      <c r="E15" s="7">
        <v>42192</v>
      </c>
      <c r="F15" s="6" t="s">
        <v>21</v>
      </c>
      <c r="G15" s="6" t="s">
        <v>18</v>
      </c>
      <c r="H15" s="6" t="s">
        <v>14</v>
      </c>
      <c r="I15" s="8">
        <v>7800</v>
      </c>
      <c r="J15" s="6">
        <v>6</v>
      </c>
    </row>
    <row r="16" spans="1:10">
      <c r="A16" s="6">
        <v>15</v>
      </c>
      <c r="B16" s="6" t="s">
        <v>40</v>
      </c>
      <c r="C16" s="6" t="s">
        <v>11</v>
      </c>
      <c r="D16" s="7">
        <v>36447</v>
      </c>
      <c r="E16" s="7">
        <v>42437</v>
      </c>
      <c r="F16" s="6" t="s">
        <v>12</v>
      </c>
      <c r="G16" s="6" t="s">
        <v>22</v>
      </c>
      <c r="H16" s="6" t="s">
        <v>27</v>
      </c>
      <c r="I16" s="8">
        <v>9300</v>
      </c>
      <c r="J16" s="6">
        <v>9</v>
      </c>
    </row>
    <row r="17" spans="1:10">
      <c r="A17" s="6">
        <v>16</v>
      </c>
      <c r="B17" s="6" t="s">
        <v>41</v>
      </c>
      <c r="C17" s="6" t="s">
        <v>16</v>
      </c>
      <c r="D17" s="7">
        <v>36162</v>
      </c>
      <c r="E17" s="7">
        <v>43438</v>
      </c>
      <c r="F17" s="6" t="s">
        <v>25</v>
      </c>
      <c r="G17" s="6" t="s">
        <v>26</v>
      </c>
      <c r="H17" s="6" t="s">
        <v>14</v>
      </c>
      <c r="I17" s="8">
        <v>7400</v>
      </c>
      <c r="J17" s="6">
        <v>7</v>
      </c>
    </row>
    <row r="18" spans="1:10">
      <c r="A18" s="6">
        <v>17</v>
      </c>
      <c r="B18" s="6" t="s">
        <v>42</v>
      </c>
      <c r="C18" s="6" t="s">
        <v>11</v>
      </c>
      <c r="D18" s="7">
        <v>35638</v>
      </c>
      <c r="E18" s="7">
        <v>44593</v>
      </c>
      <c r="F18" s="6" t="s">
        <v>21</v>
      </c>
      <c r="G18" s="6" t="s">
        <v>22</v>
      </c>
      <c r="H18" s="6" t="s">
        <v>14</v>
      </c>
      <c r="I18" s="8">
        <v>7600</v>
      </c>
      <c r="J18" s="6">
        <v>10</v>
      </c>
    </row>
    <row r="19" spans="1:10">
      <c r="A19" s="6">
        <v>18</v>
      </c>
      <c r="B19" s="6" t="s">
        <v>43</v>
      </c>
      <c r="C19" s="6" t="s">
        <v>11</v>
      </c>
      <c r="D19" s="7">
        <v>36758</v>
      </c>
      <c r="E19" s="7">
        <v>42192</v>
      </c>
      <c r="F19" s="6" t="s">
        <v>12</v>
      </c>
      <c r="G19" s="6" t="s">
        <v>22</v>
      </c>
      <c r="H19" s="6" t="s">
        <v>14</v>
      </c>
      <c r="I19" s="8">
        <v>7600</v>
      </c>
      <c r="J19" s="6">
        <v>5</v>
      </c>
    </row>
    <row r="20" spans="1:10">
      <c r="A20" s="6">
        <v>19</v>
      </c>
      <c r="B20" s="6" t="s">
        <v>44</v>
      </c>
      <c r="C20" s="6" t="s">
        <v>16</v>
      </c>
      <c r="D20" s="7">
        <v>32601</v>
      </c>
      <c r="E20" s="7">
        <v>42129</v>
      </c>
      <c r="F20" s="6" t="s">
        <v>29</v>
      </c>
      <c r="G20" s="6" t="s">
        <v>13</v>
      </c>
      <c r="H20" s="6" t="s">
        <v>23</v>
      </c>
      <c r="I20" s="8">
        <v>1800</v>
      </c>
      <c r="J20" s="6">
        <v>10</v>
      </c>
    </row>
    <row r="21" spans="1:10">
      <c r="A21" s="6">
        <v>20</v>
      </c>
      <c r="B21" s="6" t="s">
        <v>45</v>
      </c>
      <c r="C21" s="6" t="s">
        <v>11</v>
      </c>
      <c r="D21" s="7">
        <v>33742</v>
      </c>
      <c r="E21" s="7">
        <v>44593</v>
      </c>
      <c r="F21" s="6" t="s">
        <v>17</v>
      </c>
      <c r="G21" s="6" t="s">
        <v>26</v>
      </c>
      <c r="H21" s="6" t="s">
        <v>14</v>
      </c>
      <c r="I21" s="8">
        <v>7400</v>
      </c>
      <c r="J21" s="6">
        <v>6</v>
      </c>
    </row>
    <row r="22" spans="1:10">
      <c r="A22" s="6">
        <v>21</v>
      </c>
      <c r="B22" s="6" t="s">
        <v>46</v>
      </c>
      <c r="C22" s="6" t="s">
        <v>16</v>
      </c>
      <c r="D22" s="7">
        <v>36035</v>
      </c>
      <c r="E22" s="7">
        <v>43880</v>
      </c>
      <c r="F22" s="6" t="s">
        <v>25</v>
      </c>
      <c r="G22" s="6" t="s">
        <v>18</v>
      </c>
      <c r="H22" s="6" t="s">
        <v>14</v>
      </c>
      <c r="I22" s="8">
        <v>7800</v>
      </c>
      <c r="J22" s="6">
        <v>6</v>
      </c>
    </row>
    <row r="23" spans="1:10">
      <c r="A23" s="6">
        <v>22</v>
      </c>
      <c r="B23" s="6" t="s">
        <v>47</v>
      </c>
      <c r="C23" s="6" t="s">
        <v>11</v>
      </c>
      <c r="D23" s="7">
        <v>36545</v>
      </c>
      <c r="E23" s="7">
        <v>44593</v>
      </c>
      <c r="F23" s="6" t="s">
        <v>12</v>
      </c>
      <c r="G23" s="6" t="s">
        <v>13</v>
      </c>
      <c r="H23" s="6" t="s">
        <v>14</v>
      </c>
      <c r="I23" s="8">
        <v>7500</v>
      </c>
      <c r="J23" s="6">
        <v>6</v>
      </c>
    </row>
    <row r="24" spans="1:10">
      <c r="A24" s="6">
        <v>23</v>
      </c>
      <c r="B24" s="6" t="s">
        <v>48</v>
      </c>
      <c r="C24" s="6" t="s">
        <v>16</v>
      </c>
      <c r="D24" s="7">
        <v>33326</v>
      </c>
      <c r="E24" s="7">
        <v>42192</v>
      </c>
      <c r="F24" s="6" t="s">
        <v>12</v>
      </c>
      <c r="G24" s="6" t="s">
        <v>26</v>
      </c>
      <c r="H24" s="6" t="s">
        <v>14</v>
      </c>
      <c r="I24" s="8">
        <v>7400</v>
      </c>
      <c r="J24" s="6">
        <v>5</v>
      </c>
    </row>
    <row r="25" spans="1:10">
      <c r="A25" s="6">
        <v>24</v>
      </c>
      <c r="B25" s="6" t="s">
        <v>49</v>
      </c>
      <c r="C25" s="6" t="s">
        <v>11</v>
      </c>
      <c r="D25" s="7">
        <v>32848</v>
      </c>
      <c r="E25" s="7">
        <v>42129</v>
      </c>
      <c r="F25" s="6" t="s">
        <v>17</v>
      </c>
      <c r="G25" s="6" t="s">
        <v>26</v>
      </c>
      <c r="H25" s="6" t="s">
        <v>14</v>
      </c>
      <c r="I25" s="8">
        <v>7400</v>
      </c>
      <c r="J25" s="6">
        <v>9</v>
      </c>
    </row>
    <row r="26" spans="1:10">
      <c r="A26" s="6">
        <v>25</v>
      </c>
      <c r="B26" s="6" t="s">
        <v>50</v>
      </c>
      <c r="C26" s="6" t="s">
        <v>11</v>
      </c>
      <c r="D26" s="7">
        <v>37144</v>
      </c>
      <c r="E26" s="7">
        <v>42192</v>
      </c>
      <c r="F26" s="6" t="s">
        <v>12</v>
      </c>
      <c r="G26" s="6" t="s">
        <v>13</v>
      </c>
      <c r="H26" s="6" t="s">
        <v>27</v>
      </c>
      <c r="I26" s="8">
        <v>9500</v>
      </c>
      <c r="J26" s="6">
        <v>8</v>
      </c>
    </row>
    <row r="27" spans="1:10">
      <c r="A27" s="6">
        <v>26</v>
      </c>
      <c r="B27" s="6" t="s">
        <v>51</v>
      </c>
      <c r="C27" s="6" t="s">
        <v>16</v>
      </c>
      <c r="D27" s="7">
        <v>35463</v>
      </c>
      <c r="E27" s="7">
        <v>44593</v>
      </c>
      <c r="F27" s="6" t="s">
        <v>21</v>
      </c>
      <c r="G27" s="6" t="s">
        <v>18</v>
      </c>
      <c r="H27" s="6" t="s">
        <v>14</v>
      </c>
      <c r="I27" s="8">
        <v>7800</v>
      </c>
      <c r="J27" s="6">
        <v>5</v>
      </c>
    </row>
    <row r="28" spans="1:10">
      <c r="A28" s="6">
        <v>27</v>
      </c>
      <c r="B28" s="6" t="s">
        <v>52</v>
      </c>
      <c r="C28" s="6" t="s">
        <v>16</v>
      </c>
      <c r="D28" s="7">
        <v>34858</v>
      </c>
      <c r="E28" s="7">
        <v>43880</v>
      </c>
      <c r="F28" s="6" t="s">
        <v>25</v>
      </c>
      <c r="G28" s="6" t="s">
        <v>22</v>
      </c>
      <c r="H28" s="6" t="s">
        <v>19</v>
      </c>
      <c r="I28" s="8">
        <v>13100</v>
      </c>
      <c r="J28" s="6">
        <v>7</v>
      </c>
    </row>
    <row r="29" spans="1:10">
      <c r="A29" s="6">
        <v>28</v>
      </c>
      <c r="B29" s="6" t="s">
        <v>53</v>
      </c>
      <c r="C29" s="6" t="s">
        <v>16</v>
      </c>
      <c r="D29" s="7">
        <v>37191</v>
      </c>
      <c r="E29" s="7">
        <v>43442</v>
      </c>
      <c r="F29" s="6" t="s">
        <v>12</v>
      </c>
      <c r="G29" s="6" t="s">
        <v>13</v>
      </c>
      <c r="H29" s="6" t="s">
        <v>14</v>
      </c>
      <c r="I29" s="8">
        <v>7500</v>
      </c>
      <c r="J29" s="6">
        <v>6</v>
      </c>
    </row>
    <row r="30" spans="1:10">
      <c r="A30" s="6">
        <v>29</v>
      </c>
      <c r="B30" s="6" t="s">
        <v>54</v>
      </c>
      <c r="C30" s="6" t="s">
        <v>16</v>
      </c>
      <c r="D30" s="7">
        <v>36062</v>
      </c>
      <c r="E30" s="7">
        <v>44593</v>
      </c>
      <c r="F30" s="6" t="s">
        <v>21</v>
      </c>
      <c r="G30" s="6" t="s">
        <v>26</v>
      </c>
      <c r="H30" s="6" t="s">
        <v>23</v>
      </c>
      <c r="I30" s="8">
        <v>1800</v>
      </c>
      <c r="J30" s="6">
        <v>6</v>
      </c>
    </row>
    <row r="31" spans="1:10">
      <c r="A31" s="6">
        <v>30</v>
      </c>
      <c r="B31" s="6" t="s">
        <v>55</v>
      </c>
      <c r="C31" s="6" t="s">
        <v>11</v>
      </c>
      <c r="D31" s="7">
        <v>36872</v>
      </c>
      <c r="E31" s="7">
        <v>42192</v>
      </c>
      <c r="F31" s="6" t="s">
        <v>17</v>
      </c>
      <c r="G31" s="6" t="s">
        <v>13</v>
      </c>
      <c r="H31" s="6" t="s">
        <v>14</v>
      </c>
      <c r="I31" s="8">
        <v>7500</v>
      </c>
      <c r="J31" s="6">
        <v>8</v>
      </c>
    </row>
  </sheetData>
  <pageMargins left="0.511811024" right="0.511811024" top="0.787401575" bottom="0.787401575" header="0.31496062" footer="0.31496062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73"/>
  <sheetViews>
    <sheetView showGridLines="0" topLeftCell="A50" workbookViewId="0">
      <selection activeCell="J7" sqref="J7"/>
    </sheetView>
  </sheetViews>
  <sheetFormatPr defaultColWidth="9.14285714285714" defaultRowHeight="15"/>
  <cols>
    <col min="1" max="1" width="12.5714285714286"/>
    <col min="2" max="2" width="16.2857142857143"/>
    <col min="3" max="4" width="17.5714285714286"/>
    <col min="9" max="9" width="26.2857142857143" customWidth="1"/>
    <col min="10" max="10" width="26.7142857142857" customWidth="1"/>
  </cols>
  <sheetData>
    <row r="3" spans="1:10">
      <c r="A3" t="s">
        <v>6</v>
      </c>
      <c r="B3" t="s">
        <v>56</v>
      </c>
      <c r="C3" t="s">
        <v>57</v>
      </c>
      <c r="D3" t="s">
        <v>58</v>
      </c>
      <c r="I3" t="s">
        <v>59</v>
      </c>
      <c r="J3" s="4">
        <f>COUNTA(A44:A73)</f>
        <v>30</v>
      </c>
    </row>
    <row r="4" spans="1:10">
      <c r="A4" t="s">
        <v>26</v>
      </c>
      <c r="C4" s="2">
        <v>74700</v>
      </c>
      <c r="D4">
        <v>62</v>
      </c>
      <c r="I4" t="s">
        <v>60</v>
      </c>
      <c r="J4" s="5">
        <f>MAX(B44:B73)</f>
        <v>21000</v>
      </c>
    </row>
    <row r="5" spans="2:10">
      <c r="B5" t="s">
        <v>14</v>
      </c>
      <c r="C5" s="2">
        <v>29600</v>
      </c>
      <c r="D5">
        <v>27</v>
      </c>
      <c r="I5" t="s">
        <v>61</v>
      </c>
      <c r="J5" s="5">
        <f>MIN(B44:B73)</f>
        <v>1800</v>
      </c>
    </row>
    <row r="6" spans="2:10">
      <c r="B6" t="s">
        <v>30</v>
      </c>
      <c r="C6" s="2">
        <v>21000</v>
      </c>
      <c r="D6">
        <v>8</v>
      </c>
      <c r="I6" t="s">
        <v>62</v>
      </c>
      <c r="J6" s="5">
        <f>AVERAGE(B44:B73)</f>
        <v>7756.66666666667</v>
      </c>
    </row>
    <row r="7" spans="2:10">
      <c r="B7" t="s">
        <v>23</v>
      </c>
      <c r="C7" s="2">
        <v>3600</v>
      </c>
      <c r="D7">
        <v>13</v>
      </c>
      <c r="I7" t="s">
        <v>63</v>
      </c>
      <c r="J7" s="5">
        <f>SUM(B44:B73)</f>
        <v>232700</v>
      </c>
    </row>
    <row r="8" spans="2:4">
      <c r="B8" t="s">
        <v>19</v>
      </c>
      <c r="C8" s="2">
        <v>11400</v>
      </c>
      <c r="D8">
        <v>9</v>
      </c>
    </row>
    <row r="9" spans="2:4">
      <c r="B9" t="s">
        <v>27</v>
      </c>
      <c r="C9" s="2">
        <v>9100</v>
      </c>
      <c r="D9">
        <v>5</v>
      </c>
    </row>
    <row r="10" spans="1:4">
      <c r="A10" t="s">
        <v>13</v>
      </c>
      <c r="C10" s="2">
        <v>64400</v>
      </c>
      <c r="D10">
        <v>69</v>
      </c>
    </row>
    <row r="11" spans="2:4">
      <c r="B11" t="s">
        <v>14</v>
      </c>
      <c r="C11" s="2">
        <v>37500</v>
      </c>
      <c r="D11">
        <v>33</v>
      </c>
    </row>
    <row r="12" spans="2:4">
      <c r="B12" t="s">
        <v>23</v>
      </c>
      <c r="C12" s="2">
        <v>3600</v>
      </c>
      <c r="D12">
        <v>19</v>
      </c>
    </row>
    <row r="13" spans="2:4">
      <c r="B13" t="s">
        <v>19</v>
      </c>
      <c r="C13" s="2">
        <v>13800</v>
      </c>
      <c r="D13">
        <v>9</v>
      </c>
    </row>
    <row r="14" spans="2:4">
      <c r="B14" t="s">
        <v>27</v>
      </c>
      <c r="C14" s="2">
        <v>9500</v>
      </c>
      <c r="D14">
        <v>8</v>
      </c>
    </row>
    <row r="15" spans="1:4">
      <c r="A15" t="s">
        <v>18</v>
      </c>
      <c r="C15" s="2">
        <v>43200</v>
      </c>
      <c r="D15">
        <v>32</v>
      </c>
    </row>
    <row r="16" spans="2:4">
      <c r="B16" t="s">
        <v>14</v>
      </c>
      <c r="C16" s="2">
        <v>31200</v>
      </c>
      <c r="D16">
        <v>25</v>
      </c>
    </row>
    <row r="17" spans="2:4">
      <c r="B17" t="s">
        <v>19</v>
      </c>
      <c r="C17" s="2">
        <v>12000</v>
      </c>
      <c r="D17">
        <v>7</v>
      </c>
    </row>
    <row r="18" spans="1:4">
      <c r="A18" t="s">
        <v>22</v>
      </c>
      <c r="C18" s="2">
        <v>50400</v>
      </c>
      <c r="D18">
        <v>55</v>
      </c>
    </row>
    <row r="19" spans="2:4">
      <c r="B19" t="s">
        <v>14</v>
      </c>
      <c r="C19" s="2">
        <v>15200</v>
      </c>
      <c r="D19">
        <v>15</v>
      </c>
    </row>
    <row r="20" spans="2:4">
      <c r="B20" t="s">
        <v>23</v>
      </c>
      <c r="C20" s="2">
        <v>3600</v>
      </c>
      <c r="D20">
        <v>16</v>
      </c>
    </row>
    <row r="21" spans="2:4">
      <c r="B21" t="s">
        <v>19</v>
      </c>
      <c r="C21" s="2">
        <v>13100</v>
      </c>
      <c r="D21">
        <v>7</v>
      </c>
    </row>
    <row r="22" spans="2:4">
      <c r="B22" t="s">
        <v>27</v>
      </c>
      <c r="C22" s="2">
        <v>18500</v>
      </c>
      <c r="D22">
        <v>17</v>
      </c>
    </row>
    <row r="23" spans="1:4">
      <c r="A23" t="s">
        <v>64</v>
      </c>
      <c r="C23" s="2">
        <v>232700</v>
      </c>
      <c r="D23">
        <v>218</v>
      </c>
    </row>
    <row r="26" spans="1:2">
      <c r="A26" t="s">
        <v>2</v>
      </c>
      <c r="B26" t="s">
        <v>65</v>
      </c>
    </row>
    <row r="27" spans="1:2">
      <c r="A27" t="s">
        <v>16</v>
      </c>
      <c r="B27" s="3">
        <v>0.533333333333333</v>
      </c>
    </row>
    <row r="28" spans="1:2">
      <c r="A28" t="s">
        <v>11</v>
      </c>
      <c r="B28" s="3">
        <v>0.466666666666667</v>
      </c>
    </row>
    <row r="29" spans="1:2">
      <c r="A29" t="s">
        <v>64</v>
      </c>
      <c r="B29" s="3">
        <v>1</v>
      </c>
    </row>
    <row r="43" spans="1:2">
      <c r="A43" t="s">
        <v>0</v>
      </c>
      <c r="B43" t="s">
        <v>57</v>
      </c>
    </row>
    <row r="44" spans="1:2">
      <c r="A44">
        <v>1</v>
      </c>
      <c r="B44">
        <v>7500</v>
      </c>
    </row>
    <row r="45" spans="1:2">
      <c r="A45">
        <v>2</v>
      </c>
      <c r="B45">
        <v>12000</v>
      </c>
    </row>
    <row r="46" spans="1:2">
      <c r="A46">
        <v>3</v>
      </c>
      <c r="B46">
        <v>1800</v>
      </c>
    </row>
    <row r="47" spans="1:2">
      <c r="A47">
        <v>4</v>
      </c>
      <c r="B47">
        <v>9100</v>
      </c>
    </row>
    <row r="48" spans="1:2">
      <c r="A48">
        <v>5</v>
      </c>
      <c r="B48">
        <v>21000</v>
      </c>
    </row>
    <row r="49" spans="1:2">
      <c r="A49">
        <v>6</v>
      </c>
      <c r="B49">
        <v>13800</v>
      </c>
    </row>
    <row r="50" spans="1:2">
      <c r="A50">
        <v>7</v>
      </c>
      <c r="B50">
        <v>1800</v>
      </c>
    </row>
    <row r="51" spans="1:2">
      <c r="A51">
        <v>8</v>
      </c>
      <c r="B51">
        <v>11400</v>
      </c>
    </row>
    <row r="52" spans="1:2">
      <c r="A52">
        <v>9</v>
      </c>
      <c r="B52">
        <v>7500</v>
      </c>
    </row>
    <row r="53" spans="1:2">
      <c r="A53">
        <v>10</v>
      </c>
      <c r="B53">
        <v>9200</v>
      </c>
    </row>
    <row r="54" spans="1:2">
      <c r="A54">
        <v>11</v>
      </c>
      <c r="B54">
        <v>1800</v>
      </c>
    </row>
    <row r="55" spans="1:2">
      <c r="A55">
        <v>12</v>
      </c>
      <c r="B55">
        <v>1800</v>
      </c>
    </row>
    <row r="56" spans="1:2">
      <c r="A56">
        <v>13</v>
      </c>
      <c r="B56">
        <v>7800</v>
      </c>
    </row>
    <row r="57" spans="1:2">
      <c r="A57">
        <v>14</v>
      </c>
      <c r="B57">
        <v>7800</v>
      </c>
    </row>
    <row r="58" spans="1:2">
      <c r="A58">
        <v>15</v>
      </c>
      <c r="B58">
        <v>9300</v>
      </c>
    </row>
    <row r="59" spans="1:2">
      <c r="A59">
        <v>16</v>
      </c>
      <c r="B59">
        <v>7400</v>
      </c>
    </row>
    <row r="60" spans="1:2">
      <c r="A60">
        <v>17</v>
      </c>
      <c r="B60">
        <v>7600</v>
      </c>
    </row>
    <row r="61" spans="1:2">
      <c r="A61">
        <v>18</v>
      </c>
      <c r="B61">
        <v>7600</v>
      </c>
    </row>
    <row r="62" spans="1:2">
      <c r="A62">
        <v>19</v>
      </c>
      <c r="B62">
        <v>1800</v>
      </c>
    </row>
    <row r="63" spans="1:2">
      <c r="A63">
        <v>20</v>
      </c>
      <c r="B63">
        <v>7400</v>
      </c>
    </row>
    <row r="64" spans="1:2">
      <c r="A64">
        <v>21</v>
      </c>
      <c r="B64">
        <v>7800</v>
      </c>
    </row>
    <row r="65" spans="1:2">
      <c r="A65">
        <v>22</v>
      </c>
      <c r="B65">
        <v>7500</v>
      </c>
    </row>
    <row r="66" spans="1:2">
      <c r="A66">
        <v>23</v>
      </c>
      <c r="B66">
        <v>7400</v>
      </c>
    </row>
    <row r="67" spans="1:2">
      <c r="A67">
        <v>24</v>
      </c>
      <c r="B67">
        <v>7400</v>
      </c>
    </row>
    <row r="68" spans="1:2">
      <c r="A68">
        <v>25</v>
      </c>
      <c r="B68">
        <v>9500</v>
      </c>
    </row>
    <row r="69" spans="1:2">
      <c r="A69">
        <v>26</v>
      </c>
      <c r="B69">
        <v>7800</v>
      </c>
    </row>
    <row r="70" spans="1:2">
      <c r="A70">
        <v>27</v>
      </c>
      <c r="B70">
        <v>13100</v>
      </c>
    </row>
    <row r="71" spans="1:2">
      <c r="A71">
        <v>28</v>
      </c>
      <c r="B71">
        <v>7500</v>
      </c>
    </row>
    <row r="72" spans="1:2">
      <c r="A72">
        <v>29</v>
      </c>
      <c r="B72">
        <v>1800</v>
      </c>
    </row>
    <row r="73" spans="1:2">
      <c r="A73">
        <v>30</v>
      </c>
      <c r="B73">
        <v>7500</v>
      </c>
    </row>
  </sheetData>
  <pageMargins left="0.75" right="0.75" top="1" bottom="1" header="0.5" footer="0.5"/>
  <headerFooter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8"/>
  <sheetViews>
    <sheetView tabSelected="1" zoomScale="109" zoomScaleNormal="109" topLeftCell="A6" workbookViewId="0">
      <selection activeCell="M13" sqref="M13"/>
    </sheetView>
  </sheetViews>
  <sheetFormatPr defaultColWidth="9.14285714285714" defaultRowHeight="15" zeroHeight="1" outlineLevelCol="4"/>
  <cols>
    <col min="1" max="1" width="5" style="1" customWidth="1"/>
    <col min="2" max="2" width="15.7142857142857" style="1" customWidth="1"/>
    <col min="3" max="3" width="11.1428571428571" style="1"/>
    <col min="4" max="5" width="17.5714285714286" style="1"/>
    <col min="6" max="13" width="9.14285714285714" style="1"/>
    <col min="14" max="16384" width="9.14285714285714" hidden="1" customWidth="1"/>
  </cols>
  <sheetData>
    <row r="1"/>
    <row r="2"/>
    <row r="3"/>
    <row r="4"/>
    <row r="5"/>
    <row r="6"/>
    <row r="7" spans="2:5">
      <c r="B7" t="s">
        <v>6</v>
      </c>
      <c r="C7" t="s">
        <v>56</v>
      </c>
      <c r="D7" t="s">
        <v>57</v>
      </c>
      <c r="E7" t="s">
        <v>58</v>
      </c>
    </row>
    <row r="8" spans="2:5">
      <c r="B8" t="s">
        <v>26</v>
      </c>
      <c r="C8"/>
      <c r="D8" s="2">
        <v>74700</v>
      </c>
      <c r="E8">
        <v>62</v>
      </c>
    </row>
    <row r="9" spans="2:5">
      <c r="B9"/>
      <c r="C9" t="s">
        <v>14</v>
      </c>
      <c r="D9" s="2">
        <v>29600</v>
      </c>
      <c r="E9">
        <v>27</v>
      </c>
    </row>
    <row r="10" spans="2:5">
      <c r="B10"/>
      <c r="C10" t="s">
        <v>30</v>
      </c>
      <c r="D10" s="2">
        <v>21000</v>
      </c>
      <c r="E10">
        <v>8</v>
      </c>
    </row>
    <row r="11" spans="2:5">
      <c r="B11"/>
      <c r="C11" t="s">
        <v>23</v>
      </c>
      <c r="D11" s="2">
        <v>3600</v>
      </c>
      <c r="E11">
        <v>13</v>
      </c>
    </row>
    <row r="12" spans="2:5">
      <c r="B12"/>
      <c r="C12" t="s">
        <v>19</v>
      </c>
      <c r="D12" s="2">
        <v>11400</v>
      </c>
      <c r="E12">
        <v>9</v>
      </c>
    </row>
    <row r="13" spans="2:5">
      <c r="B13"/>
      <c r="C13" t="s">
        <v>27</v>
      </c>
      <c r="D13" s="2">
        <v>9100</v>
      </c>
      <c r="E13">
        <v>5</v>
      </c>
    </row>
    <row r="14" spans="2:5">
      <c r="B14" t="s">
        <v>13</v>
      </c>
      <c r="C14"/>
      <c r="D14" s="2">
        <v>64400</v>
      </c>
      <c r="E14">
        <v>69</v>
      </c>
    </row>
    <row r="15" spans="2:5">
      <c r="B15"/>
      <c r="C15" t="s">
        <v>14</v>
      </c>
      <c r="D15" s="2">
        <v>37500</v>
      </c>
      <c r="E15">
        <v>33</v>
      </c>
    </row>
    <row r="16" spans="2:5">
      <c r="B16"/>
      <c r="C16" t="s">
        <v>23</v>
      </c>
      <c r="D16" s="2">
        <v>3600</v>
      </c>
      <c r="E16">
        <v>19</v>
      </c>
    </row>
    <row r="17" spans="2:5">
      <c r="B17"/>
      <c r="C17" t="s">
        <v>19</v>
      </c>
      <c r="D17" s="2">
        <v>13800</v>
      </c>
      <c r="E17">
        <v>9</v>
      </c>
    </row>
    <row r="18" spans="2:5">
      <c r="B18"/>
      <c r="C18" t="s">
        <v>27</v>
      </c>
      <c r="D18" s="2">
        <v>9500</v>
      </c>
      <c r="E18">
        <v>8</v>
      </c>
    </row>
    <row r="19" spans="2:5">
      <c r="B19" t="s">
        <v>18</v>
      </c>
      <c r="C19"/>
      <c r="D19" s="2">
        <v>43200</v>
      </c>
      <c r="E19">
        <v>32</v>
      </c>
    </row>
    <row r="20" spans="2:5">
      <c r="B20"/>
      <c r="C20" t="s">
        <v>14</v>
      </c>
      <c r="D20" s="2">
        <v>31200</v>
      </c>
      <c r="E20">
        <v>25</v>
      </c>
    </row>
    <row r="21" spans="2:5">
      <c r="B21"/>
      <c r="C21" t="s">
        <v>19</v>
      </c>
      <c r="D21" s="2">
        <v>12000</v>
      </c>
      <c r="E21">
        <v>7</v>
      </c>
    </row>
    <row r="22" spans="2:5">
      <c r="B22" t="s">
        <v>22</v>
      </c>
      <c r="C22"/>
      <c r="D22" s="2">
        <v>50400</v>
      </c>
      <c r="E22">
        <v>55</v>
      </c>
    </row>
    <row r="23" spans="2:5">
      <c r="B23"/>
      <c r="C23" t="s">
        <v>14</v>
      </c>
      <c r="D23" s="2">
        <v>15200</v>
      </c>
      <c r="E23">
        <v>15</v>
      </c>
    </row>
    <row r="24" spans="2:5">
      <c r="B24"/>
      <c r="C24" t="s">
        <v>23</v>
      </c>
      <c r="D24" s="2">
        <v>3600</v>
      </c>
      <c r="E24">
        <v>16</v>
      </c>
    </row>
    <row r="25" spans="2:5">
      <c r="B25"/>
      <c r="C25" t="s">
        <v>19</v>
      </c>
      <c r="D25" s="2">
        <v>13100</v>
      </c>
      <c r="E25">
        <v>7</v>
      </c>
    </row>
    <row r="26" spans="2:5">
      <c r="B26"/>
      <c r="C26" t="s">
        <v>27</v>
      </c>
      <c r="D26" s="2">
        <v>18500</v>
      </c>
      <c r="E26">
        <v>17</v>
      </c>
    </row>
    <row r="27" spans="2:5">
      <c r="B27" t="s">
        <v>64</v>
      </c>
      <c r="C27"/>
      <c r="D27" s="2">
        <v>232700</v>
      </c>
      <c r="E27">
        <v>218</v>
      </c>
    </row>
    <row r="28"/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 de Dados</vt:lpstr>
      <vt:lpstr>Tabela Dinâmica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Yuri</cp:lastModifiedBy>
  <dcterms:created xsi:type="dcterms:W3CDTF">2024-04-05T16:27:00Z</dcterms:created>
  <dcterms:modified xsi:type="dcterms:W3CDTF">2024-12-07T20:02:23Z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88BAF19B125540D19F95CF1123FB527D_12</vt:lpwstr>
  </property>
  <property fmtid="{D5CDD505-2E9C-101B-9397-08002B2CF9AE}" pid="3" name="KSOProductBuildVer">
    <vt:lpwstr>1046-12.2.0.19307</vt:lpwstr>
  </property>
</Properties>
</file>