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y\Google Drive\College\Masters\Semester 1\AM6017 - Complex and Neural Networks\Project\Data\nba_stats_scraping\team_analysis\"/>
    </mc:Choice>
  </mc:AlternateContent>
  <xr:revisionPtr revIDLastSave="0" documentId="13_ncr:1_{0338F1CE-5FC7-4870-B2B7-1E235FE315ED}" xr6:coauthVersionLast="45" xr6:coauthVersionMax="45" xr10:uidLastSave="{00000000-0000-0000-0000-000000000000}"/>
  <bookViews>
    <workbookView xWindow="-120" yWindow="-120" windowWidth="29040" windowHeight="15840" activeTab="2" xr2:uid="{6E0C0D92-4541-4735-B4D2-38E236887BFD}"/>
  </bookViews>
  <sheets>
    <sheet name="no. passes" sheetId="1" r:id="rId1"/>
    <sheet name="closeness" sheetId="5" r:id="rId2"/>
    <sheet name="regular season standing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6" l="1"/>
  <c r="M2" i="6"/>
  <c r="M3" i="6"/>
  <c r="M4" i="6"/>
  <c r="M6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2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2" i="6"/>
  <c r="H25" i="6"/>
  <c r="H21" i="6"/>
  <c r="H30" i="6"/>
  <c r="H22" i="6"/>
  <c r="H33" i="6"/>
  <c r="H23" i="6"/>
  <c r="H29" i="6"/>
  <c r="H31" i="6"/>
  <c r="H26" i="6"/>
  <c r="H28" i="6"/>
  <c r="H32" i="6"/>
  <c r="H24" i="6"/>
  <c r="H20" i="6"/>
  <c r="H19" i="6"/>
  <c r="H27" i="6"/>
  <c r="H4" i="6"/>
  <c r="H14" i="6"/>
  <c r="H12" i="6"/>
  <c r="H11" i="6"/>
  <c r="H5" i="6"/>
  <c r="H13" i="6"/>
  <c r="H6" i="6"/>
  <c r="H7" i="6"/>
  <c r="H10" i="6"/>
  <c r="H17" i="6"/>
  <c r="H16" i="6"/>
  <c r="H15" i="6"/>
  <c r="H3" i="6"/>
  <c r="H8" i="6"/>
  <c r="H9" i="6"/>
  <c r="V38" i="1" l="1"/>
  <c r="U38" i="1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B8" i="1"/>
</calcChain>
</file>

<file path=xl/sharedStrings.xml><?xml version="1.0" encoding="utf-8"?>
<sst xmlns="http://schemas.openxmlformats.org/spreadsheetml/2006/main" count="214" uniqueCount="44">
  <si>
    <t>Year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</si>
  <si>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</si>
  <si>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</si>
  <si>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</si>
  <si>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</si>
  <si>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</si>
  <si>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</si>
  <si>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</si>
  <si>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</si>
  <si>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</si>
  <si>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</si>
  <si>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</si>
  <si>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</si>
  <si>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</si>
  <si>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</si>
  <si>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</si>
  <si>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</si>
  <si>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</si>
  <si>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</si>
  <si>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</si>
  <si>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</si>
  <si>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</si>
  <si>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</si>
  <si>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</si>
  <si>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</si>
  <si>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</si>
  <si>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</si>
  <si>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</si>
  <si>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</si>
  <si>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</si>
  <si>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</si>
  <si>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2013-14</t>
  </si>
  <si>
    <t>2014-15</t>
  </si>
  <si>
    <t>2015-16</t>
  </si>
  <si>
    <t>2016-17</t>
  </si>
  <si>
    <t>2017-18</t>
  </si>
  <si>
    <t>2018-19</t>
  </si>
  <si>
    <t>Average</t>
  </si>
  <si>
    <t>Team</t>
  </si>
  <si>
    <t>Eastern Conference</t>
  </si>
  <si>
    <t>Western Conference</t>
  </si>
  <si>
    <t>Average Pass Volume</t>
  </si>
  <si>
    <t>Average Centralisation</t>
  </si>
  <si>
    <t>Average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</si>
</sst>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0" xfId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b="1" i="0"/>
              <a:t>Seasonal</a:t>
            </a:r>
            <a:r>
              <a:rPr lang="en-IE" b="1" i="0" baseline="0"/>
              <a:t> Number of Passes of NBA teams</a:t>
            </a:r>
            <a:endParaRPr lang="en-IE" b="1" i="0"/>
          </a:p>
        </c:rich>
      </c:tx>
      <c:layout>
        <c:manualLayout>
          <c:xMode val="edge"/>
          <c:yMode val="edge"/>
          <c:x val="0.37082355015515728"/>
          <c:y val="2.1524661650397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01624779989897E-2"/>
          <c:y val="8.8705522290359592E-2"/>
          <c:w val="0.72639943276662267"/>
          <c:h val="0.80509823757652277"/>
        </c:manualLayout>
      </c:layout>
      <c:lineChart>
        <c:grouping val="standard"/>
        <c:varyColors val="0"/>
        <c:ser>
          <c:idx val="0"/>
          <c:order val="0"/>
          <c:tx>
            <c:strRef>
              <c:f>'no. passes'!$B$1</c:f>
              <c:strCache>
                <c:ptCount val="1"/>
                <c:pt idx="0">
                  <c:v>ATL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passes'!$B$2:$B$7</c:f>
              <c:numCache>
                <c:formatCode>General</c:formatCode>
                <c:ptCount val="6"/>
                <c:pt idx="0">
                  <c:v>25816</c:v>
                </c:pt>
                <c:pt idx="1">
                  <c:v>26540</c:v>
                </c:pt>
                <c:pt idx="2">
                  <c:v>25372</c:v>
                </c:pt>
                <c:pt idx="3">
                  <c:v>23861</c:v>
                </c:pt>
                <c:pt idx="4">
                  <c:v>19933</c:v>
                </c:pt>
                <c:pt idx="5">
                  <c:v>20255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D6-4C68-B3BA-424DA4979CC0}"/>
            </c:ext>
          </c:extLst>
        </c:ser>
        <c:ser>
          <c:idx val="1"/>
          <c:order val="1"/>
          <c:tx>
            <c:strRef>
              <c:f>'no. passes'!$C$1</c:f>
              <c:strCache>
                <c:ptCount val="1"/>
                <c:pt idx="0">
                  <c:v>BKN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passes'!$C$2:$C$7</c:f>
              <c:numCache>
                <c:formatCode>General</c:formatCode>
                <c:ptCount val="6"/>
                <c:pt idx="0">
                  <c:v>22949</c:v>
                </c:pt>
                <c:pt idx="1">
                  <c:v>19767</c:v>
                </c:pt>
                <c:pt idx="2">
                  <c:v>19535</c:v>
                </c:pt>
                <c:pt idx="3">
                  <c:v>21614</c:v>
                </c:pt>
                <c:pt idx="4">
                  <c:v>23203</c:v>
                </c:pt>
                <c:pt idx="5">
                  <c:v>25081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D6-4C68-B3BA-424DA4979CC0}"/>
            </c:ext>
          </c:extLst>
        </c:ser>
        <c:ser>
          <c:idx val="2"/>
          <c:order val="2"/>
          <c:tx>
            <c:strRef>
              <c:f>'no. passes'!$D$1</c:f>
              <c:strCache>
                <c:ptCount val="1"/>
                <c:pt idx="0">
                  <c:v>BOS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passes'!$D$2:$D$7</c:f>
              <c:numCache>
                <c:formatCode>General</c:formatCode>
                <c:ptCount val="6"/>
                <c:pt idx="0">
                  <c:v>18529</c:v>
                </c:pt>
                <c:pt idx="1">
                  <c:v>18089</c:v>
                </c:pt>
                <c:pt idx="2">
                  <c:v>24197</c:v>
                </c:pt>
                <c:pt idx="3">
                  <c:v>26633</c:v>
                </c:pt>
                <c:pt idx="4">
                  <c:v>24002</c:v>
                </c:pt>
                <c:pt idx="5">
                  <c:v>24298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D6-4C68-B3BA-424DA4979CC0}"/>
            </c:ext>
          </c:extLst>
        </c:ser>
        <c:ser>
          <c:idx val="3"/>
          <c:order val="3"/>
          <c:tx>
            <c:strRef>
              <c:f>'no. passes'!$E$1</c:f>
              <c:strCache>
                <c:ptCount val="1"/>
                <c:pt idx="0">
                  <c:v>CHA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passes'!$E$2:$E$7</c:f>
              <c:numCache>
                <c:formatCode>General</c:formatCode>
                <c:ptCount val="6"/>
                <c:pt idx="0">
                  <c:v>20921</c:v>
                </c:pt>
                <c:pt idx="1">
                  <c:v>22483</c:v>
                </c:pt>
                <c:pt idx="2">
                  <c:v>21926</c:v>
                </c:pt>
                <c:pt idx="3">
                  <c:v>21739</c:v>
                </c:pt>
                <c:pt idx="4">
                  <c:v>23048</c:v>
                </c:pt>
                <c:pt idx="5">
                  <c:v>23782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D6-4C68-B3BA-424DA4979CC0}"/>
            </c:ext>
          </c:extLst>
        </c:ser>
        <c:ser>
          <c:idx val="4"/>
          <c:order val="4"/>
          <c:tx>
            <c:strRef>
              <c:f>'no. passes'!$F$1</c:f>
              <c:strCache>
                <c:ptCount val="1"/>
                <c:pt idx="0">
                  <c:v>CHI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passes'!$F$2:$F$7</c:f>
              <c:numCache>
                <c:formatCode>General</c:formatCode>
                <c:ptCount val="6"/>
                <c:pt idx="0">
                  <c:v>23438</c:v>
                </c:pt>
                <c:pt idx="1">
                  <c:v>24923</c:v>
                </c:pt>
                <c:pt idx="2">
                  <c:v>23343</c:v>
                </c:pt>
                <c:pt idx="3">
                  <c:v>19428</c:v>
                </c:pt>
                <c:pt idx="4">
                  <c:v>22212</c:v>
                </c:pt>
                <c:pt idx="5">
                  <c:v>15808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D6-4C68-B3BA-424DA4979CC0}"/>
            </c:ext>
          </c:extLst>
        </c:ser>
        <c:ser>
          <c:idx val="5"/>
          <c:order val="5"/>
          <c:tx>
            <c:strRef>
              <c:f>'no. passes'!$G$1</c:f>
              <c:strCache>
                <c:ptCount val="1"/>
                <c:pt idx="0">
                  <c:v>CLE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passes'!$G$2:$G$7</c:f>
              <c:numCache>
                <c:formatCode>General</c:formatCode>
                <c:ptCount val="6"/>
                <c:pt idx="0">
                  <c:v>22121</c:v>
                </c:pt>
                <c:pt idx="1">
                  <c:v>21509</c:v>
                </c:pt>
                <c:pt idx="2">
                  <c:v>23471</c:v>
                </c:pt>
                <c:pt idx="3">
                  <c:v>20826</c:v>
                </c:pt>
                <c:pt idx="4">
                  <c:v>13765</c:v>
                </c:pt>
                <c:pt idx="5">
                  <c:v>16449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D6-4C68-B3BA-424DA4979CC0}"/>
            </c:ext>
          </c:extLst>
        </c:ser>
        <c:ser>
          <c:idx val="6"/>
          <c:order val="6"/>
          <c:tx>
            <c:strRef>
              <c:f>'no. passes'!$H$1</c:f>
              <c:strCache>
                <c:ptCount val="1"/>
                <c:pt idx="0">
                  <c:v>DAL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passes'!$H$2:$H$7</c:f>
              <c:numCache>
                <c:formatCode>General</c:formatCode>
                <c:ptCount val="6"/>
                <c:pt idx="0">
                  <c:v>25381</c:v>
                </c:pt>
                <c:pt idx="1">
                  <c:v>21567</c:v>
                </c:pt>
                <c:pt idx="2">
                  <c:v>26644</c:v>
                </c:pt>
                <c:pt idx="3">
                  <c:v>16144</c:v>
                </c:pt>
                <c:pt idx="4">
                  <c:v>22848</c:v>
                </c:pt>
                <c:pt idx="5">
                  <c:v>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D6-4C68-B3BA-424DA4979CC0}"/>
            </c:ext>
          </c:extLst>
        </c:ser>
        <c:ser>
          <c:idx val="7"/>
          <c:order val="7"/>
          <c:tx>
            <c:strRef>
              <c:f>'no. passes'!$I$1</c:f>
              <c:strCache>
                <c:ptCount val="1"/>
                <c:pt idx="0">
                  <c:v>DEN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passes'!$I$2:$I$7</c:f>
              <c:numCache>
                <c:formatCode>General</c:formatCode>
                <c:ptCount val="6"/>
                <c:pt idx="0">
                  <c:v>18789</c:v>
                </c:pt>
                <c:pt idx="1">
                  <c:v>16632</c:v>
                </c:pt>
                <c:pt idx="2">
                  <c:v>20149</c:v>
                </c:pt>
                <c:pt idx="3">
                  <c:v>21823</c:v>
                </c:pt>
                <c:pt idx="4">
                  <c:v>22180</c:v>
                </c:pt>
                <c:pt idx="5">
                  <c:v>25556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D6-4C68-B3BA-424DA4979CC0}"/>
            </c:ext>
          </c:extLst>
        </c:ser>
        <c:ser>
          <c:idx val="8"/>
          <c:order val="8"/>
          <c:tx>
            <c:strRef>
              <c:f>'no. passes'!$J$1</c:f>
              <c:strCache>
                <c:ptCount val="1"/>
                <c:pt idx="0">
                  <c:v>DET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passes'!$J$2:$J$7</c:f>
              <c:numCache>
                <c:formatCode>General</c:formatCode>
                <c:ptCount val="6"/>
                <c:pt idx="0">
                  <c:v>21176</c:v>
                </c:pt>
                <c:pt idx="1">
                  <c:v>12591</c:v>
                </c:pt>
                <c:pt idx="2">
                  <c:v>16150</c:v>
                </c:pt>
                <c:pt idx="3">
                  <c:v>22831</c:v>
                </c:pt>
                <c:pt idx="4">
                  <c:v>17511</c:v>
                </c:pt>
                <c:pt idx="5">
                  <c:v>20411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D6-4C68-B3BA-424DA4979CC0}"/>
            </c:ext>
          </c:extLst>
        </c:ser>
        <c:ser>
          <c:idx val="9"/>
          <c:order val="9"/>
          <c:tx>
            <c:strRef>
              <c:f>'no. passes'!$K$1</c:f>
              <c:strCache>
                <c:ptCount val="1"/>
                <c:pt idx="0">
                  <c:v>GSW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passes'!$K$2:$K$7</c:f>
              <c:numCache>
                <c:formatCode>General</c:formatCode>
                <c:ptCount val="6"/>
                <c:pt idx="0">
                  <c:v>18318</c:v>
                </c:pt>
                <c:pt idx="1">
                  <c:v>25129</c:v>
                </c:pt>
                <c:pt idx="2">
                  <c:v>25981</c:v>
                </c:pt>
                <c:pt idx="3">
                  <c:v>25876</c:v>
                </c:pt>
                <c:pt idx="4">
                  <c:v>26457</c:v>
                </c:pt>
                <c:pt idx="5">
                  <c:v>26029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1D6-4C68-B3BA-424DA4979CC0}"/>
            </c:ext>
          </c:extLst>
        </c:ser>
        <c:ser>
          <c:idx val="10"/>
          <c:order val="10"/>
          <c:tx>
            <c:strRef>
              <c:f>'no. passes'!$L$1</c:f>
              <c:strCache>
                <c:ptCount val="1"/>
                <c:pt idx="0">
                  <c:v>HOU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passes'!$L$2:$L$7</c:f>
              <c:numCache>
                <c:formatCode>General</c:formatCode>
                <c:ptCount val="6"/>
                <c:pt idx="0">
                  <c:v>21667</c:v>
                </c:pt>
                <c:pt idx="1">
                  <c:v>22282</c:v>
                </c:pt>
                <c:pt idx="2">
                  <c:v>18202</c:v>
                </c:pt>
                <c:pt idx="3">
                  <c:v>19811</c:v>
                </c:pt>
                <c:pt idx="4">
                  <c:v>20172</c:v>
                </c:pt>
                <c:pt idx="5">
                  <c:v>18230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1D6-4C68-B3BA-424DA4979CC0}"/>
            </c:ext>
          </c:extLst>
        </c:ser>
        <c:ser>
          <c:idx val="11"/>
          <c:order val="11"/>
          <c:tx>
            <c:strRef>
              <c:f>'no. passes'!$M$1</c:f>
              <c:strCache>
                <c:ptCount val="1"/>
                <c:pt idx="0">
                  <c:v>IND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passes'!$M$2:$M$7</c:f>
              <c:numCache>
                <c:formatCode>General</c:formatCode>
                <c:ptCount val="6"/>
                <c:pt idx="0">
                  <c:v>23112</c:v>
                </c:pt>
                <c:pt idx="1">
                  <c:v>24721</c:v>
                </c:pt>
                <c:pt idx="2">
                  <c:v>23643</c:v>
                </c:pt>
                <c:pt idx="3">
                  <c:v>23207</c:v>
                </c:pt>
                <c:pt idx="4">
                  <c:v>24435</c:v>
                </c:pt>
                <c:pt idx="5">
                  <c:v>25197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1D6-4C68-B3BA-424DA4979CC0}"/>
            </c:ext>
          </c:extLst>
        </c:ser>
        <c:ser>
          <c:idx val="12"/>
          <c:order val="12"/>
          <c:tx>
            <c:strRef>
              <c:f>'no. passes'!$N$1</c:f>
              <c:strCache>
                <c:ptCount val="1"/>
                <c:pt idx="0">
                  <c:v>LAC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passes'!$N$2:$N$7</c:f>
              <c:numCache>
                <c:formatCode>General</c:formatCode>
                <c:ptCount val="6"/>
                <c:pt idx="0">
                  <c:v>24437</c:v>
                </c:pt>
                <c:pt idx="1">
                  <c:v>23349</c:v>
                </c:pt>
                <c:pt idx="2">
                  <c:v>21376</c:v>
                </c:pt>
                <c:pt idx="3">
                  <c:v>24752</c:v>
                </c:pt>
                <c:pt idx="4">
                  <c:v>19994</c:v>
                </c:pt>
                <c:pt idx="5">
                  <c:v>16614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1D6-4C68-B3BA-424DA4979CC0}"/>
            </c:ext>
          </c:extLst>
        </c:ser>
        <c:ser>
          <c:idx val="13"/>
          <c:order val="13"/>
          <c:tx>
            <c:strRef>
              <c:f>'no. passes'!$O$1</c:f>
              <c:strCache>
                <c:ptCount val="1"/>
                <c:pt idx="0">
                  <c:v>LAL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passes'!$O$2:$O$7</c:f>
              <c:numCache>
                <c:formatCode>General</c:formatCode>
                <c:ptCount val="6"/>
                <c:pt idx="0">
                  <c:v>21690</c:v>
                </c:pt>
                <c:pt idx="1">
                  <c:v>22158</c:v>
                </c:pt>
                <c:pt idx="2">
                  <c:v>22462</c:v>
                </c:pt>
                <c:pt idx="3">
                  <c:v>18559</c:v>
                </c:pt>
                <c:pt idx="4">
                  <c:v>17154</c:v>
                </c:pt>
                <c:pt idx="5">
                  <c:v>21161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1D6-4C68-B3BA-424DA4979CC0}"/>
            </c:ext>
          </c:extLst>
        </c:ser>
        <c:ser>
          <c:idx val="14"/>
          <c:order val="14"/>
          <c:tx>
            <c:strRef>
              <c:f>'no. passes'!$P$1</c:f>
              <c:strCache>
                <c:ptCount val="1"/>
                <c:pt idx="0">
                  <c:v>MEM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passes'!$P$2:$P$7</c:f>
              <c:numCache>
                <c:formatCode>General</c:formatCode>
                <c:ptCount val="6"/>
                <c:pt idx="0">
                  <c:v>23258</c:v>
                </c:pt>
                <c:pt idx="1">
                  <c:v>23203</c:v>
                </c:pt>
                <c:pt idx="2">
                  <c:v>13505</c:v>
                </c:pt>
                <c:pt idx="3">
                  <c:v>24252</c:v>
                </c:pt>
                <c:pt idx="4">
                  <c:v>24381</c:v>
                </c:pt>
                <c:pt idx="5">
                  <c:v>12946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1D6-4C68-B3BA-424DA4979CC0}"/>
            </c:ext>
          </c:extLst>
        </c:ser>
        <c:ser>
          <c:idx val="15"/>
          <c:order val="15"/>
          <c:tx>
            <c:strRef>
              <c:f>'no. passes'!$Q$1</c:f>
              <c:strCache>
                <c:ptCount val="1"/>
                <c:pt idx="0">
                  <c:v>MIA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passes'!$Q$2:$Q$7</c:f>
              <c:numCache>
                <c:formatCode>General</c:formatCode>
                <c:ptCount val="6"/>
                <c:pt idx="0">
                  <c:v>23932</c:v>
                </c:pt>
                <c:pt idx="1">
                  <c:v>17698</c:v>
                </c:pt>
                <c:pt idx="2">
                  <c:v>21911</c:v>
                </c:pt>
                <c:pt idx="3">
                  <c:v>22340</c:v>
                </c:pt>
                <c:pt idx="4">
                  <c:v>24524</c:v>
                </c:pt>
                <c:pt idx="5">
                  <c:v>18469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1D6-4C68-B3BA-424DA4979CC0}"/>
            </c:ext>
          </c:extLst>
        </c:ser>
        <c:ser>
          <c:idx val="16"/>
          <c:order val="16"/>
          <c:tx>
            <c:strRef>
              <c:f>'no. passes'!$R$1</c:f>
              <c:strCache>
                <c:ptCount val="1"/>
                <c:pt idx="0">
                  <c:v>MIL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passes'!$R$2:$R$7</c:f>
              <c:numCache>
                <c:formatCode>General</c:formatCode>
                <c:ptCount val="6"/>
                <c:pt idx="0">
                  <c:v>20276</c:v>
                </c:pt>
                <c:pt idx="1">
                  <c:v>17099</c:v>
                </c:pt>
                <c:pt idx="2">
                  <c:v>23652</c:v>
                </c:pt>
                <c:pt idx="3">
                  <c:v>23250</c:v>
                </c:pt>
                <c:pt idx="4">
                  <c:v>21646</c:v>
                </c:pt>
                <c:pt idx="5">
                  <c:v>21828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1D6-4C68-B3BA-424DA4979CC0}"/>
            </c:ext>
          </c:extLst>
        </c:ser>
        <c:ser>
          <c:idx val="17"/>
          <c:order val="17"/>
          <c:tx>
            <c:strRef>
              <c:f>'no. passes'!$S$1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passes'!$S$2:$S$7</c:f>
              <c:numCache>
                <c:formatCode>General</c:formatCode>
                <c:ptCount val="6"/>
                <c:pt idx="0">
                  <c:v>24585</c:v>
                </c:pt>
                <c:pt idx="1">
                  <c:v>12959</c:v>
                </c:pt>
                <c:pt idx="2">
                  <c:v>20639</c:v>
                </c:pt>
                <c:pt idx="3">
                  <c:v>23255</c:v>
                </c:pt>
                <c:pt idx="4">
                  <c:v>23153</c:v>
                </c:pt>
                <c:pt idx="5">
                  <c:v>22494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1D6-4C68-B3BA-424DA4979CC0}"/>
            </c:ext>
          </c:extLst>
        </c:ser>
        <c:ser>
          <c:idx val="18"/>
          <c:order val="18"/>
          <c:tx>
            <c:strRef>
              <c:f>'no. passes'!$T$1</c:f>
              <c:strCache>
                <c:ptCount val="1"/>
                <c:pt idx="0">
                  <c:v>NOP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passes'!$T$2:$T$7</c:f>
              <c:numCache>
                <c:formatCode>General</c:formatCode>
                <c:ptCount val="6"/>
                <c:pt idx="0">
                  <c:v>21874</c:v>
                </c:pt>
                <c:pt idx="1">
                  <c:v>19394</c:v>
                </c:pt>
                <c:pt idx="2">
                  <c:v>21236</c:v>
                </c:pt>
                <c:pt idx="3">
                  <c:v>16050</c:v>
                </c:pt>
                <c:pt idx="4">
                  <c:v>19867</c:v>
                </c:pt>
                <c:pt idx="5">
                  <c:v>19406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1D6-4C68-B3BA-424DA4979CC0}"/>
            </c:ext>
          </c:extLst>
        </c:ser>
        <c:ser>
          <c:idx val="19"/>
          <c:order val="19"/>
          <c:tx>
            <c:strRef>
              <c:f>'no. passes'!$U$1</c:f>
              <c:strCache>
                <c:ptCount val="1"/>
                <c:pt idx="0">
                  <c:v>NYK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passes'!$U$2:$U$7</c:f>
              <c:numCache>
                <c:formatCode>General</c:formatCode>
                <c:ptCount val="6"/>
                <c:pt idx="0">
                  <c:v>20566</c:v>
                </c:pt>
                <c:pt idx="1">
                  <c:v>21281</c:v>
                </c:pt>
                <c:pt idx="2">
                  <c:v>27993</c:v>
                </c:pt>
                <c:pt idx="3">
                  <c:v>20803</c:v>
                </c:pt>
                <c:pt idx="4">
                  <c:v>22739</c:v>
                </c:pt>
                <c:pt idx="5">
                  <c:v>15764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1D6-4C68-B3BA-424DA4979CC0}"/>
            </c:ext>
          </c:extLst>
        </c:ser>
        <c:ser>
          <c:idx val="20"/>
          <c:order val="20"/>
          <c:tx>
            <c:strRef>
              <c:f>'no. passes'!$V$1</c:f>
              <c:strCache>
                <c:ptCount val="1"/>
                <c:pt idx="0">
                  <c:v>OKC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passes'!$V$2:$V$7</c:f>
              <c:numCache>
                <c:formatCode>General</c:formatCode>
                <c:ptCount val="6"/>
                <c:pt idx="0">
                  <c:v>21503</c:v>
                </c:pt>
                <c:pt idx="1">
                  <c:v>15657</c:v>
                </c:pt>
                <c:pt idx="2">
                  <c:v>19193</c:v>
                </c:pt>
                <c:pt idx="3">
                  <c:v>17800</c:v>
                </c:pt>
                <c:pt idx="4">
                  <c:v>20315</c:v>
                </c:pt>
                <c:pt idx="5">
                  <c:v>19467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1D6-4C68-B3BA-424DA4979CC0}"/>
            </c:ext>
          </c:extLst>
        </c:ser>
        <c:ser>
          <c:idx val="21"/>
          <c:order val="21"/>
          <c:tx>
            <c:strRef>
              <c:f>'no. passes'!$W$1</c:f>
              <c:strCache>
                <c:ptCount val="1"/>
                <c:pt idx="0">
                  <c:v>ORL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passes'!$W$2:$W$7</c:f>
              <c:numCache>
                <c:formatCode>General</c:formatCode>
                <c:ptCount val="6"/>
                <c:pt idx="0">
                  <c:v>20544</c:v>
                </c:pt>
                <c:pt idx="1">
                  <c:v>22869</c:v>
                </c:pt>
                <c:pt idx="2">
                  <c:v>19938</c:v>
                </c:pt>
                <c:pt idx="3">
                  <c:v>20767</c:v>
                </c:pt>
                <c:pt idx="4">
                  <c:v>19349</c:v>
                </c:pt>
                <c:pt idx="5">
                  <c:v>21140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1D6-4C68-B3BA-424DA4979CC0}"/>
            </c:ext>
          </c:extLst>
        </c:ser>
        <c:ser>
          <c:idx val="22"/>
          <c:order val="22"/>
          <c:tx>
            <c:strRef>
              <c:f>'no. passes'!$X$1</c:f>
              <c:strCache>
                <c:ptCount val="1"/>
                <c:pt idx="0">
                  <c:v>PHI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passes'!$X$2:$X$7</c:f>
              <c:numCache>
                <c:formatCode>General</c:formatCode>
                <c:ptCount val="6"/>
                <c:pt idx="0">
                  <c:v>13744</c:v>
                </c:pt>
                <c:pt idx="1">
                  <c:v>16612</c:v>
                </c:pt>
                <c:pt idx="2">
                  <c:v>24393</c:v>
                </c:pt>
                <c:pt idx="3">
                  <c:v>22547</c:v>
                </c:pt>
                <c:pt idx="4">
                  <c:v>26418</c:v>
                </c:pt>
                <c:pt idx="5">
                  <c:v>17165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1D6-4C68-B3BA-424DA4979CC0}"/>
            </c:ext>
          </c:extLst>
        </c:ser>
        <c:ser>
          <c:idx val="23"/>
          <c:order val="23"/>
          <c:tx>
            <c:strRef>
              <c:f>'no. passes'!$Y$1</c:f>
              <c:strCache>
                <c:ptCount val="1"/>
                <c:pt idx="0">
                  <c:v>PHX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passes'!$Y$2:$Y$7</c:f>
              <c:numCache>
                <c:formatCode>General</c:formatCode>
                <c:ptCount val="6"/>
                <c:pt idx="0">
                  <c:v>22778</c:v>
                </c:pt>
                <c:pt idx="1">
                  <c:v>13332</c:v>
                </c:pt>
                <c:pt idx="2">
                  <c:v>21765</c:v>
                </c:pt>
                <c:pt idx="3">
                  <c:v>20870</c:v>
                </c:pt>
                <c:pt idx="4">
                  <c:v>20963</c:v>
                </c:pt>
                <c:pt idx="5">
                  <c:v>20485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1D6-4C68-B3BA-424DA4979CC0}"/>
            </c:ext>
          </c:extLst>
        </c:ser>
        <c:ser>
          <c:idx val="24"/>
          <c:order val="24"/>
          <c:tx>
            <c:strRef>
              <c:f>'no. passes'!$Z$1</c:f>
              <c:strCache>
                <c:ptCount val="1"/>
                <c:pt idx="0">
                  <c:v>POR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passes'!$Z$2:$Z$7</c:f>
              <c:numCache>
                <c:formatCode>General</c:formatCode>
                <c:ptCount val="6"/>
                <c:pt idx="0">
                  <c:v>24225</c:v>
                </c:pt>
                <c:pt idx="1">
                  <c:v>22484</c:v>
                </c:pt>
                <c:pt idx="2">
                  <c:v>22034</c:v>
                </c:pt>
                <c:pt idx="3">
                  <c:v>18997</c:v>
                </c:pt>
                <c:pt idx="4">
                  <c:v>21455</c:v>
                </c:pt>
                <c:pt idx="5">
                  <c:v>21423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1D6-4C68-B3BA-424DA4979CC0}"/>
            </c:ext>
          </c:extLst>
        </c:ser>
        <c:ser>
          <c:idx val="25"/>
          <c:order val="25"/>
          <c:tx>
            <c:strRef>
              <c:f>'no. passes'!$AA$1</c:f>
              <c:strCache>
                <c:ptCount val="1"/>
                <c:pt idx="0">
                  <c:v>SAC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passes'!$AA$2:$AA$7</c:f>
              <c:numCache>
                <c:formatCode>General</c:formatCode>
                <c:ptCount val="6"/>
                <c:pt idx="0">
                  <c:v>15447</c:v>
                </c:pt>
                <c:pt idx="1">
                  <c:v>20500</c:v>
                </c:pt>
                <c:pt idx="2">
                  <c:v>22942</c:v>
                </c:pt>
                <c:pt idx="3">
                  <c:v>16102</c:v>
                </c:pt>
                <c:pt idx="4">
                  <c:v>20988</c:v>
                </c:pt>
                <c:pt idx="5">
                  <c:v>20027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1D6-4C68-B3BA-424DA4979CC0}"/>
            </c:ext>
          </c:extLst>
        </c:ser>
        <c:ser>
          <c:idx val="26"/>
          <c:order val="26"/>
          <c:tx>
            <c:strRef>
              <c:f>'no. passes'!$AB$1</c:f>
              <c:strCache>
                <c:ptCount val="1"/>
                <c:pt idx="0">
                  <c:v>SAS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passes'!$AB$2:$AB$7</c:f>
              <c:numCache>
                <c:formatCode>General</c:formatCode>
                <c:ptCount val="6"/>
                <c:pt idx="0">
                  <c:v>25992</c:v>
                </c:pt>
                <c:pt idx="1">
                  <c:v>27376</c:v>
                </c:pt>
                <c:pt idx="2">
                  <c:v>26941</c:v>
                </c:pt>
                <c:pt idx="3">
                  <c:v>25630</c:v>
                </c:pt>
                <c:pt idx="4">
                  <c:v>25743</c:v>
                </c:pt>
                <c:pt idx="5">
                  <c:v>22123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1D6-4C68-B3BA-424DA4979CC0}"/>
            </c:ext>
          </c:extLst>
        </c:ser>
        <c:ser>
          <c:idx val="27"/>
          <c:order val="27"/>
          <c:tx>
            <c:strRef>
              <c:f>'no. passes'!$AC$1</c:f>
              <c:strCache>
                <c:ptCount val="1"/>
                <c:pt idx="0">
                  <c:v>TOR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passes'!$AC$2:$AC$7</c:f>
              <c:numCache>
                <c:formatCode>General</c:formatCode>
                <c:ptCount val="6"/>
                <c:pt idx="0">
                  <c:v>22352</c:v>
                </c:pt>
                <c:pt idx="1">
                  <c:v>22552</c:v>
                </c:pt>
                <c:pt idx="2">
                  <c:v>24577</c:v>
                </c:pt>
                <c:pt idx="3">
                  <c:v>20524</c:v>
                </c:pt>
                <c:pt idx="4">
                  <c:v>24570</c:v>
                </c:pt>
                <c:pt idx="5">
                  <c:v>19340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1D6-4C68-B3BA-424DA4979CC0}"/>
            </c:ext>
          </c:extLst>
        </c:ser>
        <c:ser>
          <c:idx val="28"/>
          <c:order val="28"/>
          <c:tx>
            <c:strRef>
              <c:f>'no. passes'!$AD$1</c:f>
              <c:strCache>
                <c:ptCount val="1"/>
                <c:pt idx="0">
                  <c:v>UTA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passes'!$AD$2:$AD$7</c:f>
              <c:numCache>
                <c:formatCode>General</c:formatCode>
                <c:ptCount val="6"/>
                <c:pt idx="0">
                  <c:v>26196</c:v>
                </c:pt>
                <c:pt idx="1">
                  <c:v>25519</c:v>
                </c:pt>
                <c:pt idx="2">
                  <c:v>28749</c:v>
                </c:pt>
                <c:pt idx="3">
                  <c:v>25832</c:v>
                </c:pt>
                <c:pt idx="4">
                  <c:v>22149</c:v>
                </c:pt>
                <c:pt idx="5">
                  <c:v>24352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1D6-4C68-B3BA-424DA4979CC0}"/>
            </c:ext>
          </c:extLst>
        </c:ser>
        <c:ser>
          <c:idx val="29"/>
          <c:order val="29"/>
          <c:tx>
            <c:strRef>
              <c:f>'no. passes'!$AE$1</c:f>
              <c:strCache>
                <c:ptCount val="1"/>
                <c:pt idx="0">
                  <c:v>WAS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'no. passes'!$A$2:$A$7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'no. passes'!$AE$2:$AE$7</c:f>
              <c:numCache>
                <c:formatCode>General</c:formatCode>
                <c:ptCount val="6"/>
                <c:pt idx="0">
                  <c:v>23771</c:v>
                </c:pt>
                <c:pt idx="1">
                  <c:v>21665</c:v>
                </c:pt>
                <c:pt idx="2">
                  <c:v>23061</c:v>
                </c:pt>
                <c:pt idx="3">
                  <c:v>21339</c:v>
                </c:pt>
                <c:pt idx="4">
                  <c:v>24017</c:v>
                </c:pt>
                <c:pt idx="5">
                  <c:v>17433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1D6-4C68-B3BA-424DA4979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410320"/>
        <c:axId val="528408024"/>
      </c:lineChart>
      <c:catAx>
        <c:axId val="52841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200" b="1"/>
                  <a:t>Season</a:t>
                </a:r>
              </a:p>
            </c:rich>
          </c:tx>
          <c:layout>
            <c:manualLayout>
              <c:xMode val="edge"/>
              <c:yMode val="edge"/>
              <c:x val="0.44036138466433261"/>
              <c:y val="0.94450215321943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08024"/>
        <c:crosses val="autoZero"/>
        <c:auto val="1"/>
        <c:lblAlgn val="ctr"/>
        <c:lblOffset val="100"/>
        <c:noMultiLvlLbl val="0"/>
      </c:catAx>
      <c:valAx>
        <c:axId val="52840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200" b="1"/>
                  <a:t>Number of Passes per Season</a:t>
                </a:r>
              </a:p>
            </c:rich>
          </c:tx>
          <c:layout>
            <c:manualLayout>
              <c:xMode val="edge"/>
              <c:yMode val="edge"/>
              <c:x val="1.1879686855118778E-2"/>
              <c:y val="0.347314445364269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1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11441672130582"/>
          <c:y val="9.3066298877401851E-2"/>
          <c:w val="0.15352192891183752"/>
          <c:h val="0.80162313267651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Pass Volume for NBA teams</a:t>
            </a:r>
          </a:p>
        </c:rich>
      </c:tx>
      <c:layout>
        <c:manualLayout>
          <c:xMode val="edge"/>
          <c:yMode val="edge"/>
          <c:x val="0.33482881046119234"/>
          <c:y val="2.9629629629629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passes'!$R$10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passes'!$Q$11:$Q$40</c:f>
              <c:strCache>
                <c:ptCount val="30"/>
                <c:pt idx="0">
                  <c:v>SAS</c:v>
                </c:pt>
                <c:pt idx="1">
                  <c:v>UTA</c:v>
                </c:pt>
                <c:pt idx="2">
                  <c:v>GSW</c:v>
                </c:pt>
                <c:pt idx="3">
                  <c:v>IND</c:v>
                </c:pt>
                <c:pt idx="4">
                  <c:v>ATL</c:v>
                </c:pt>
                <c:pt idx="5">
                  <c:v>BOS</c:v>
                </c:pt>
                <c:pt idx="6">
                  <c:v>TOR</c:v>
                </c:pt>
                <c:pt idx="7">
                  <c:v>CHA</c:v>
                </c:pt>
                <c:pt idx="8">
                  <c:v>BKN</c:v>
                </c:pt>
                <c:pt idx="9">
                  <c:v>WAS</c:v>
                </c:pt>
                <c:pt idx="10">
                  <c:v>POR</c:v>
                </c:pt>
                <c:pt idx="11">
                  <c:v>LAC</c:v>
                </c:pt>
                <c:pt idx="12">
                  <c:v>CHI</c:v>
                </c:pt>
                <c:pt idx="13">
                  <c:v>NYK</c:v>
                </c:pt>
                <c:pt idx="14">
                  <c:v>DAL</c:v>
                </c:pt>
                <c:pt idx="15">
                  <c:v>MIA</c:v>
                </c:pt>
                <c:pt idx="16">
                  <c:v>MIL</c:v>
                </c:pt>
                <c:pt idx="17">
                  <c:v>MIN</c:v>
                </c:pt>
                <c:pt idx="18">
                  <c:v>DEN</c:v>
                </c:pt>
                <c:pt idx="19">
                  <c:v>ORL</c:v>
                </c:pt>
                <c:pt idx="20">
                  <c:v>LAL</c:v>
                </c:pt>
                <c:pt idx="21">
                  <c:v>MEM</c:v>
                </c:pt>
                <c:pt idx="22">
                  <c:v>PHI</c:v>
                </c:pt>
                <c:pt idx="23">
                  <c:v>HOU</c:v>
                </c:pt>
                <c:pt idx="24">
                  <c:v>PHX</c:v>
                </c:pt>
                <c:pt idx="25">
                  <c:v>CLE</c:v>
                </c:pt>
                <c:pt idx="26">
                  <c:v>NOP</c:v>
                </c:pt>
                <c:pt idx="27">
                  <c:v>SAC</c:v>
                </c:pt>
                <c:pt idx="28">
                  <c:v>OKC</c:v>
                </c:pt>
                <c:pt idx="29">
                  <c:v>DET</c:v>
                </c:pt>
              </c:strCache>
            </c:strRef>
          </c:cat>
          <c:val>
            <c:numRef>
              <c:f>'no. passes'!$R$11:$R$40</c:f>
              <c:numCache>
                <c:formatCode>0</c:formatCode>
                <c:ptCount val="30"/>
                <c:pt idx="0">
                  <c:v>25634.166666666668</c:v>
                </c:pt>
                <c:pt idx="1">
                  <c:v>25466.166666666668</c:v>
                </c:pt>
                <c:pt idx="2">
                  <c:v>24631.666666666668</c:v>
                </c:pt>
                <c:pt idx="3">
                  <c:v>24052.5</c:v>
                </c:pt>
                <c:pt idx="4">
                  <c:v>23629.5</c:v>
                </c:pt>
                <c:pt idx="5">
                  <c:v>22624.666666666668</c:v>
                </c:pt>
                <c:pt idx="6">
                  <c:v>22319.166666666668</c:v>
                </c:pt>
                <c:pt idx="7">
                  <c:v>22316.5</c:v>
                </c:pt>
                <c:pt idx="8">
                  <c:v>22024.833333333332</c:v>
                </c:pt>
                <c:pt idx="9">
                  <c:v>21881</c:v>
                </c:pt>
                <c:pt idx="10">
                  <c:v>21769.666666666668</c:v>
                </c:pt>
                <c:pt idx="11">
                  <c:v>21753.666666666668</c:v>
                </c:pt>
                <c:pt idx="12">
                  <c:v>21525.333333333332</c:v>
                </c:pt>
                <c:pt idx="13">
                  <c:v>21524.333333333332</c:v>
                </c:pt>
                <c:pt idx="14">
                  <c:v>21491.333333333332</c:v>
                </c:pt>
                <c:pt idx="15">
                  <c:v>21479</c:v>
                </c:pt>
                <c:pt idx="16">
                  <c:v>21291.833333333332</c:v>
                </c:pt>
                <c:pt idx="17">
                  <c:v>21180.833333333332</c:v>
                </c:pt>
                <c:pt idx="18">
                  <c:v>20854.833333333332</c:v>
                </c:pt>
                <c:pt idx="19">
                  <c:v>20767.833333333332</c:v>
                </c:pt>
                <c:pt idx="20">
                  <c:v>20530.666666666668</c:v>
                </c:pt>
                <c:pt idx="21">
                  <c:v>20257.5</c:v>
                </c:pt>
                <c:pt idx="22">
                  <c:v>20146.5</c:v>
                </c:pt>
                <c:pt idx="23">
                  <c:v>20060.666666666668</c:v>
                </c:pt>
                <c:pt idx="24">
                  <c:v>20032.166666666668</c:v>
                </c:pt>
                <c:pt idx="25">
                  <c:v>19690.166666666668</c:v>
                </c:pt>
                <c:pt idx="26">
                  <c:v>19637.833333333332</c:v>
                </c:pt>
                <c:pt idx="27">
                  <c:v>19334.333333333332</c:v>
                </c:pt>
                <c:pt idx="28">
                  <c:v>18989.166666666668</c:v>
                </c:pt>
                <c:pt idx="29">
                  <c:v>18445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8F-4A56-965C-7E6749031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98859352"/>
        <c:axId val="398860336"/>
      </c:barChart>
      <c:catAx>
        <c:axId val="39885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60336"/>
        <c:crosses val="autoZero"/>
        <c:auto val="1"/>
        <c:lblAlgn val="ctr"/>
        <c:lblOffset val="100"/>
        <c:noMultiLvlLbl val="0"/>
      </c:catAx>
      <c:valAx>
        <c:axId val="3988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5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b="1" i="0"/>
              <a:t>Seasonal</a:t>
            </a:r>
            <a:r>
              <a:rPr lang="en-IE" b="1" i="0" baseline="0"/>
              <a:t> Number of Passes of NBA teams</a:t>
            </a:r>
            <a:endParaRPr lang="en-IE" b="1" i="0"/>
          </a:p>
        </c:rich>
      </c:tx>
      <c:layout>
        <c:manualLayout>
          <c:xMode val="edge"/>
          <c:yMode val="edge"/>
          <c:x val="0.37082355015515728"/>
          <c:y val="2.1524661650397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001624779989897E-2"/>
          <c:y val="8.8705522290359592E-2"/>
          <c:w val="0.72639943276662267"/>
          <c:h val="0.80509823757652277"/>
        </c:manualLayout>
      </c:layout>
      <c:lineChart>
        <c:grouping val="standard"/>
        <c:varyColors val="0"/>
        <c:ser>
          <c:idx val="0"/>
          <c:order val="0"/>
          <c:tx>
            <c:strRef>
              <c:f>closeness!$B$1</c:f>
              <c:strCache>
                <c:ptCount val="1"/>
                <c:pt idx="0">
                  <c:v>ATL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closeness!$B$2:$B$7</c:f>
              <c:numCache>
                <c:formatCode>0.0</c:formatCode>
                <c:ptCount val="6"/>
                <c:pt idx="0">
                  <c:v>94.834188210136801</c:v>
                </c:pt>
                <c:pt idx="1">
                  <c:v>88.814501336242003</c:v>
                </c:pt>
                <c:pt idx="2">
                  <c:v>45.2146785597769</c:v>
                </c:pt>
                <c:pt idx="3">
                  <c:v>24.628261276355701</c:v>
                </c:pt>
                <c:pt idx="4">
                  <c:v>6.5124242585660301</c:v>
                </c:pt>
                <c:pt idx="5">
                  <c:v>5.3237776570916902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7-49F7-BE4A-9DEF9AB1F8D5}"/>
            </c:ext>
          </c:extLst>
        </c:ser>
        <c:ser>
          <c:idx val="1"/>
          <c:order val="1"/>
          <c:tx>
            <c:strRef>
              <c:f>closeness!$C$1</c:f>
              <c:strCache>
                <c:ptCount val="1"/>
                <c:pt idx="0">
                  <c:v>BKN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closeness!$C$2:$C$7</c:f>
              <c:numCache>
                <c:formatCode>0.0</c:formatCode>
                <c:ptCount val="6"/>
                <c:pt idx="0">
                  <c:v>78.303804393231601</c:v>
                </c:pt>
                <c:pt idx="1">
                  <c:v>44.480894967601003</c:v>
                </c:pt>
                <c:pt idx="2">
                  <c:v>151.80500778292401</c:v>
                </c:pt>
                <c:pt idx="3">
                  <c:v>51.3213982295782</c:v>
                </c:pt>
                <c:pt idx="4">
                  <c:v>17.473492638148102</c:v>
                </c:pt>
                <c:pt idx="5">
                  <c:v>9.2109983604944503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7-49F7-BE4A-9DEF9AB1F8D5}"/>
            </c:ext>
          </c:extLst>
        </c:ser>
        <c:ser>
          <c:idx val="2"/>
          <c:order val="2"/>
          <c:tx>
            <c:strRef>
              <c:f>closeness!$D$1</c:f>
              <c:strCache>
                <c:ptCount val="1"/>
                <c:pt idx="0">
                  <c:v>BOS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closeness!$D$2:$D$7</c:f>
              <c:numCache>
                <c:formatCode>0.0</c:formatCode>
                <c:ptCount val="6"/>
                <c:pt idx="0">
                  <c:v>9.4588696759089395</c:v>
                </c:pt>
                <c:pt idx="1">
                  <c:v>78.872747746662</c:v>
                </c:pt>
                <c:pt idx="2">
                  <c:v>12.902309011084901</c:v>
                </c:pt>
                <c:pt idx="3">
                  <c:v>25.212423510994601</c:v>
                </c:pt>
                <c:pt idx="4">
                  <c:v>7.5269447722127696</c:v>
                </c:pt>
                <c:pt idx="5">
                  <c:v>29.086612187707001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E7-49F7-BE4A-9DEF9AB1F8D5}"/>
            </c:ext>
          </c:extLst>
        </c:ser>
        <c:ser>
          <c:idx val="3"/>
          <c:order val="3"/>
          <c:tx>
            <c:strRef>
              <c:f>closeness!$E$1</c:f>
              <c:strCache>
                <c:ptCount val="1"/>
                <c:pt idx="0">
                  <c:v>CHA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closeness!$E$2:$E$7</c:f>
              <c:numCache>
                <c:formatCode>0.0</c:formatCode>
                <c:ptCount val="6"/>
                <c:pt idx="0">
                  <c:v>52.483303577749403</c:v>
                </c:pt>
                <c:pt idx="1">
                  <c:v>44.108097841959498</c:v>
                </c:pt>
                <c:pt idx="2">
                  <c:v>12.443755057819301</c:v>
                </c:pt>
                <c:pt idx="3">
                  <c:v>13.7607224108677</c:v>
                </c:pt>
                <c:pt idx="4">
                  <c:v>26.968527090379201</c:v>
                </c:pt>
                <c:pt idx="5">
                  <c:v>10.2928012224173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E7-49F7-BE4A-9DEF9AB1F8D5}"/>
            </c:ext>
          </c:extLst>
        </c:ser>
        <c:ser>
          <c:idx val="4"/>
          <c:order val="4"/>
          <c:tx>
            <c:strRef>
              <c:f>closeness!$F$1</c:f>
              <c:strCache>
                <c:ptCount val="1"/>
                <c:pt idx="0">
                  <c:v>CHI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closeness!$F$2:$F$7</c:f>
              <c:numCache>
                <c:formatCode>0.0</c:formatCode>
                <c:ptCount val="6"/>
                <c:pt idx="0">
                  <c:v>3.5938579980648702</c:v>
                </c:pt>
                <c:pt idx="1">
                  <c:v>48.265138201201701</c:v>
                </c:pt>
                <c:pt idx="2">
                  <c:v>129.388726878049</c:v>
                </c:pt>
                <c:pt idx="3">
                  <c:v>7.8172812494045498</c:v>
                </c:pt>
                <c:pt idx="4">
                  <c:v>41.197826501936099</c:v>
                </c:pt>
                <c:pt idx="5">
                  <c:v>38.065398053446799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E7-49F7-BE4A-9DEF9AB1F8D5}"/>
            </c:ext>
          </c:extLst>
        </c:ser>
        <c:ser>
          <c:idx val="5"/>
          <c:order val="5"/>
          <c:tx>
            <c:strRef>
              <c:f>closeness!$G$1</c:f>
              <c:strCache>
                <c:ptCount val="1"/>
                <c:pt idx="0">
                  <c:v>CLE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closeness!$G$2:$G$7</c:f>
              <c:numCache>
                <c:formatCode>0.0</c:formatCode>
                <c:ptCount val="6"/>
                <c:pt idx="0">
                  <c:v>6.9127038822078601</c:v>
                </c:pt>
                <c:pt idx="1">
                  <c:v>15.3864539010243</c:v>
                </c:pt>
                <c:pt idx="2">
                  <c:v>18.2546043307049</c:v>
                </c:pt>
                <c:pt idx="3">
                  <c:v>13.8101395029644</c:v>
                </c:pt>
                <c:pt idx="4">
                  <c:v>23.319550722050302</c:v>
                </c:pt>
                <c:pt idx="5">
                  <c:v>8.29899740604335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E7-49F7-BE4A-9DEF9AB1F8D5}"/>
            </c:ext>
          </c:extLst>
        </c:ser>
        <c:ser>
          <c:idx val="6"/>
          <c:order val="6"/>
          <c:tx>
            <c:strRef>
              <c:f>closeness!$H$1</c:f>
              <c:strCache>
                <c:ptCount val="1"/>
                <c:pt idx="0">
                  <c:v>DAL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closeness!$H$2:$H$7</c:f>
              <c:numCache>
                <c:formatCode>0.0</c:formatCode>
                <c:ptCount val="6"/>
                <c:pt idx="0">
                  <c:v>33.746758135118696</c:v>
                </c:pt>
                <c:pt idx="1">
                  <c:v>63.853032045854</c:v>
                </c:pt>
                <c:pt idx="2">
                  <c:v>124.935119363433</c:v>
                </c:pt>
                <c:pt idx="3">
                  <c:v>5.6135025570885499</c:v>
                </c:pt>
                <c:pt idx="4">
                  <c:v>8.5446754498938695</c:v>
                </c:pt>
                <c:pt idx="5">
                  <c:v>9.7705535073339007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E7-49F7-BE4A-9DEF9AB1F8D5}"/>
            </c:ext>
          </c:extLst>
        </c:ser>
        <c:ser>
          <c:idx val="7"/>
          <c:order val="7"/>
          <c:tx>
            <c:strRef>
              <c:f>closeness!$I$1</c:f>
              <c:strCache>
                <c:ptCount val="1"/>
                <c:pt idx="0">
                  <c:v>DEN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closeness!$I$2:$I$7</c:f>
              <c:numCache>
                <c:formatCode>0.0</c:formatCode>
                <c:ptCount val="6"/>
                <c:pt idx="0">
                  <c:v>97.663725602864105</c:v>
                </c:pt>
                <c:pt idx="1">
                  <c:v>19.349875121979299</c:v>
                </c:pt>
                <c:pt idx="2">
                  <c:v>19.397748187552001</c:v>
                </c:pt>
                <c:pt idx="3">
                  <c:v>5.7619835037857996</c:v>
                </c:pt>
                <c:pt idx="4">
                  <c:v>15.5742840462561</c:v>
                </c:pt>
                <c:pt idx="5">
                  <c:v>17.289421083378699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E7-49F7-BE4A-9DEF9AB1F8D5}"/>
            </c:ext>
          </c:extLst>
        </c:ser>
        <c:ser>
          <c:idx val="8"/>
          <c:order val="8"/>
          <c:tx>
            <c:strRef>
              <c:f>closeness!$J$1</c:f>
              <c:strCache>
                <c:ptCount val="1"/>
                <c:pt idx="0">
                  <c:v>DET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closeness!$J$2:$J$7</c:f>
              <c:numCache>
                <c:formatCode>0.0</c:formatCode>
                <c:ptCount val="6"/>
                <c:pt idx="0">
                  <c:v>107.262119898013</c:v>
                </c:pt>
                <c:pt idx="1">
                  <c:v>48.130925023265299</c:v>
                </c:pt>
                <c:pt idx="2">
                  <c:v>9.4524633080876796</c:v>
                </c:pt>
                <c:pt idx="3">
                  <c:v>33.950456409542703</c:v>
                </c:pt>
                <c:pt idx="4">
                  <c:v>2.7165183845197198</c:v>
                </c:pt>
                <c:pt idx="5">
                  <c:v>5.0235080938968997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E7-49F7-BE4A-9DEF9AB1F8D5}"/>
            </c:ext>
          </c:extLst>
        </c:ser>
        <c:ser>
          <c:idx val="9"/>
          <c:order val="9"/>
          <c:tx>
            <c:strRef>
              <c:f>closeness!$K$1</c:f>
              <c:strCache>
                <c:ptCount val="1"/>
                <c:pt idx="0">
                  <c:v>GSW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closeness!$K$2:$K$7</c:f>
              <c:numCache>
                <c:formatCode>0.0</c:formatCode>
                <c:ptCount val="6"/>
                <c:pt idx="0">
                  <c:v>39.556352181173096</c:v>
                </c:pt>
                <c:pt idx="1">
                  <c:v>116.813532193201</c:v>
                </c:pt>
                <c:pt idx="2">
                  <c:v>42.564574621909401</c:v>
                </c:pt>
                <c:pt idx="3">
                  <c:v>72.542662508482906</c:v>
                </c:pt>
                <c:pt idx="4">
                  <c:v>14.9285943346929</c:v>
                </c:pt>
                <c:pt idx="5">
                  <c:v>71.036429758714306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E7-49F7-BE4A-9DEF9AB1F8D5}"/>
            </c:ext>
          </c:extLst>
        </c:ser>
        <c:ser>
          <c:idx val="10"/>
          <c:order val="10"/>
          <c:tx>
            <c:strRef>
              <c:f>closeness!$L$1</c:f>
              <c:strCache>
                <c:ptCount val="1"/>
                <c:pt idx="0">
                  <c:v>HOU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closeness!$L$2:$L$7</c:f>
              <c:numCache>
                <c:formatCode>0.0</c:formatCode>
                <c:ptCount val="6"/>
                <c:pt idx="0">
                  <c:v>14.161114110714699</c:v>
                </c:pt>
                <c:pt idx="1">
                  <c:v>33.507723259186797</c:v>
                </c:pt>
                <c:pt idx="2">
                  <c:v>17.996981512468999</c:v>
                </c:pt>
                <c:pt idx="3">
                  <c:v>25.184576827005099</c:v>
                </c:pt>
                <c:pt idx="4">
                  <c:v>12.9052815423541</c:v>
                </c:pt>
                <c:pt idx="5">
                  <c:v>13.956646910521499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E7-49F7-BE4A-9DEF9AB1F8D5}"/>
            </c:ext>
          </c:extLst>
        </c:ser>
        <c:ser>
          <c:idx val="11"/>
          <c:order val="11"/>
          <c:tx>
            <c:strRef>
              <c:f>closeness!$M$1</c:f>
              <c:strCache>
                <c:ptCount val="1"/>
                <c:pt idx="0">
                  <c:v>IND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closeness!$M$2:$M$7</c:f>
              <c:numCache>
                <c:formatCode>0.0</c:formatCode>
                <c:ptCount val="6"/>
                <c:pt idx="0">
                  <c:v>20.1804603308039</c:v>
                </c:pt>
                <c:pt idx="1">
                  <c:v>68.651975546222204</c:v>
                </c:pt>
                <c:pt idx="2">
                  <c:v>12.728153669832601</c:v>
                </c:pt>
                <c:pt idx="3">
                  <c:v>43.340385168224898</c:v>
                </c:pt>
                <c:pt idx="4">
                  <c:v>8.9474016087931592</c:v>
                </c:pt>
                <c:pt idx="5">
                  <c:v>23.349910642860401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E7-49F7-BE4A-9DEF9AB1F8D5}"/>
            </c:ext>
          </c:extLst>
        </c:ser>
        <c:ser>
          <c:idx val="12"/>
          <c:order val="12"/>
          <c:tx>
            <c:strRef>
              <c:f>closeness!$N$1</c:f>
              <c:strCache>
                <c:ptCount val="1"/>
                <c:pt idx="0">
                  <c:v>LAC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closeness!$N$2:$N$7</c:f>
              <c:numCache>
                <c:formatCode>0.0</c:formatCode>
                <c:ptCount val="6"/>
                <c:pt idx="0">
                  <c:v>21.567711671028398</c:v>
                </c:pt>
                <c:pt idx="1">
                  <c:v>24.682576617228499</c:v>
                </c:pt>
                <c:pt idx="2">
                  <c:v>24.5526233790704</c:v>
                </c:pt>
                <c:pt idx="3">
                  <c:v>15.499366026999899</c:v>
                </c:pt>
                <c:pt idx="4">
                  <c:v>69.848486526441903</c:v>
                </c:pt>
                <c:pt idx="5">
                  <c:v>23.612466239757801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BE7-49F7-BE4A-9DEF9AB1F8D5}"/>
            </c:ext>
          </c:extLst>
        </c:ser>
        <c:ser>
          <c:idx val="13"/>
          <c:order val="13"/>
          <c:tx>
            <c:strRef>
              <c:f>closeness!$O$1</c:f>
              <c:strCache>
                <c:ptCount val="1"/>
                <c:pt idx="0">
                  <c:v>LAL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closeness!$O$2:$O$7</c:f>
              <c:numCache>
                <c:formatCode>0.0</c:formatCode>
                <c:ptCount val="6"/>
                <c:pt idx="0">
                  <c:v>19.441703913872601</c:v>
                </c:pt>
                <c:pt idx="1">
                  <c:v>22.459436976673899</c:v>
                </c:pt>
                <c:pt idx="2">
                  <c:v>139.080385066308</c:v>
                </c:pt>
                <c:pt idx="3">
                  <c:v>53.419819952075997</c:v>
                </c:pt>
                <c:pt idx="4">
                  <c:v>14.0847484822627</c:v>
                </c:pt>
                <c:pt idx="5">
                  <c:v>24.266030832488902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E7-49F7-BE4A-9DEF9AB1F8D5}"/>
            </c:ext>
          </c:extLst>
        </c:ser>
        <c:ser>
          <c:idx val="14"/>
          <c:order val="14"/>
          <c:tx>
            <c:strRef>
              <c:f>closeness!$P$1</c:f>
              <c:strCache>
                <c:ptCount val="1"/>
                <c:pt idx="0">
                  <c:v>MEM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closeness!$P$2:$P$7</c:f>
              <c:numCache>
                <c:formatCode>0.0</c:formatCode>
                <c:ptCount val="6"/>
                <c:pt idx="0">
                  <c:v>49.720316454205197</c:v>
                </c:pt>
                <c:pt idx="1">
                  <c:v>8.2747768968653794</c:v>
                </c:pt>
                <c:pt idx="2">
                  <c:v>4.6389417210156498</c:v>
                </c:pt>
                <c:pt idx="3">
                  <c:v>93.224766889271294</c:v>
                </c:pt>
                <c:pt idx="4">
                  <c:v>12.848399808014999</c:v>
                </c:pt>
                <c:pt idx="5">
                  <c:v>5.2525715567826401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E7-49F7-BE4A-9DEF9AB1F8D5}"/>
            </c:ext>
          </c:extLst>
        </c:ser>
        <c:ser>
          <c:idx val="15"/>
          <c:order val="15"/>
          <c:tx>
            <c:strRef>
              <c:f>closeness!$Q$1</c:f>
              <c:strCache>
                <c:ptCount val="1"/>
                <c:pt idx="0">
                  <c:v>MIA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closeness!$Q$2:$Q$7</c:f>
              <c:numCache>
                <c:formatCode>0.0</c:formatCode>
                <c:ptCount val="6"/>
                <c:pt idx="0">
                  <c:v>4.6464267497484997</c:v>
                </c:pt>
                <c:pt idx="1">
                  <c:v>13.1882549035787</c:v>
                </c:pt>
                <c:pt idx="2">
                  <c:v>7.4084231169223802</c:v>
                </c:pt>
                <c:pt idx="3">
                  <c:v>129.50181646325001</c:v>
                </c:pt>
                <c:pt idx="4">
                  <c:v>9.7180534212109997</c:v>
                </c:pt>
                <c:pt idx="5">
                  <c:v>9.31624184655589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BE7-49F7-BE4A-9DEF9AB1F8D5}"/>
            </c:ext>
          </c:extLst>
        </c:ser>
        <c:ser>
          <c:idx val="16"/>
          <c:order val="16"/>
          <c:tx>
            <c:strRef>
              <c:f>closeness!$R$1</c:f>
              <c:strCache>
                <c:ptCount val="1"/>
                <c:pt idx="0">
                  <c:v>MIL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closeness!$R$2:$R$7</c:f>
              <c:numCache>
                <c:formatCode>0.0</c:formatCode>
                <c:ptCount val="6"/>
                <c:pt idx="0">
                  <c:v>12.0049633786359</c:v>
                </c:pt>
                <c:pt idx="1">
                  <c:v>56.755330897522398</c:v>
                </c:pt>
                <c:pt idx="2">
                  <c:v>31.8354952557948</c:v>
                </c:pt>
                <c:pt idx="3">
                  <c:v>15.147045389393201</c:v>
                </c:pt>
                <c:pt idx="4">
                  <c:v>16.462870101800601</c:v>
                </c:pt>
                <c:pt idx="5">
                  <c:v>12.873474495696099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BE7-49F7-BE4A-9DEF9AB1F8D5}"/>
            </c:ext>
          </c:extLst>
        </c:ser>
        <c:ser>
          <c:idx val="17"/>
          <c:order val="17"/>
          <c:tx>
            <c:strRef>
              <c:f>closeness!$S$1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closeness!$S$2:$S$7</c:f>
              <c:numCache>
                <c:formatCode>0.0</c:formatCode>
                <c:ptCount val="6"/>
                <c:pt idx="0">
                  <c:v>22.698664960630701</c:v>
                </c:pt>
                <c:pt idx="1">
                  <c:v>4.5871817681939699</c:v>
                </c:pt>
                <c:pt idx="2">
                  <c:v>86.257026460172298</c:v>
                </c:pt>
                <c:pt idx="3">
                  <c:v>16.594236885423499</c:v>
                </c:pt>
                <c:pt idx="4">
                  <c:v>6.1858246468380296</c:v>
                </c:pt>
                <c:pt idx="5">
                  <c:v>23.1693312610834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BE7-49F7-BE4A-9DEF9AB1F8D5}"/>
            </c:ext>
          </c:extLst>
        </c:ser>
        <c:ser>
          <c:idx val="18"/>
          <c:order val="18"/>
          <c:tx>
            <c:strRef>
              <c:f>closeness!$T$1</c:f>
              <c:strCache>
                <c:ptCount val="1"/>
                <c:pt idx="0">
                  <c:v>NOP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closeness!$T$2:$T$7</c:f>
              <c:numCache>
                <c:formatCode>0.0</c:formatCode>
                <c:ptCount val="6"/>
                <c:pt idx="0">
                  <c:v>22.308970969411199</c:v>
                </c:pt>
                <c:pt idx="1">
                  <c:v>14.523665225401301</c:v>
                </c:pt>
                <c:pt idx="2">
                  <c:v>41.404757195114897</c:v>
                </c:pt>
                <c:pt idx="3">
                  <c:v>35.780863776864898</c:v>
                </c:pt>
                <c:pt idx="4">
                  <c:v>11.8248519551002</c:v>
                </c:pt>
                <c:pt idx="5">
                  <c:v>36.457729838195498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BE7-49F7-BE4A-9DEF9AB1F8D5}"/>
            </c:ext>
          </c:extLst>
        </c:ser>
        <c:ser>
          <c:idx val="19"/>
          <c:order val="19"/>
          <c:tx>
            <c:strRef>
              <c:f>closeness!$U$1</c:f>
              <c:strCache>
                <c:ptCount val="1"/>
                <c:pt idx="0">
                  <c:v>NYK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closeness!$U$2:$U$7</c:f>
              <c:numCache>
                <c:formatCode>0.0</c:formatCode>
                <c:ptCount val="6"/>
                <c:pt idx="0">
                  <c:v>9.8457008993960091</c:v>
                </c:pt>
                <c:pt idx="1">
                  <c:v>134.31663788617101</c:v>
                </c:pt>
                <c:pt idx="2">
                  <c:v>7.2537570531371598</c:v>
                </c:pt>
                <c:pt idx="3">
                  <c:v>77.988340148196997</c:v>
                </c:pt>
                <c:pt idx="4">
                  <c:v>73.146974742551507</c:v>
                </c:pt>
                <c:pt idx="5">
                  <c:v>40.132073445501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BE7-49F7-BE4A-9DEF9AB1F8D5}"/>
            </c:ext>
          </c:extLst>
        </c:ser>
        <c:ser>
          <c:idx val="20"/>
          <c:order val="20"/>
          <c:tx>
            <c:strRef>
              <c:f>closeness!$V$1</c:f>
              <c:strCache>
                <c:ptCount val="1"/>
                <c:pt idx="0">
                  <c:v>OKC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closeness!$V$2:$V$7</c:f>
              <c:numCache>
                <c:formatCode>0.0</c:formatCode>
                <c:ptCount val="6"/>
                <c:pt idx="0">
                  <c:v>8.5392846940199192</c:v>
                </c:pt>
                <c:pt idx="1">
                  <c:v>92.107295571087207</c:v>
                </c:pt>
                <c:pt idx="2">
                  <c:v>27.079378964987399</c:v>
                </c:pt>
                <c:pt idx="3">
                  <c:v>28.1668973429883</c:v>
                </c:pt>
                <c:pt idx="4">
                  <c:v>7.6773336453795</c:v>
                </c:pt>
                <c:pt idx="5">
                  <c:v>4.7622749428564601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BE7-49F7-BE4A-9DEF9AB1F8D5}"/>
            </c:ext>
          </c:extLst>
        </c:ser>
        <c:ser>
          <c:idx val="21"/>
          <c:order val="21"/>
          <c:tx>
            <c:strRef>
              <c:f>closeness!$W$1</c:f>
              <c:strCache>
                <c:ptCount val="1"/>
                <c:pt idx="0">
                  <c:v>ORL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closeness!$W$2:$W$7</c:f>
              <c:numCache>
                <c:formatCode>0.0</c:formatCode>
                <c:ptCount val="6"/>
                <c:pt idx="0">
                  <c:v>95.636069542128695</c:v>
                </c:pt>
                <c:pt idx="1">
                  <c:v>95.291207467688807</c:v>
                </c:pt>
                <c:pt idx="2">
                  <c:v>41.096873551037099</c:v>
                </c:pt>
                <c:pt idx="3">
                  <c:v>15.6927905322184</c:v>
                </c:pt>
                <c:pt idx="4">
                  <c:v>54.1534803653905</c:v>
                </c:pt>
                <c:pt idx="5">
                  <c:v>10.310150680731599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BE7-49F7-BE4A-9DEF9AB1F8D5}"/>
            </c:ext>
          </c:extLst>
        </c:ser>
        <c:ser>
          <c:idx val="22"/>
          <c:order val="22"/>
          <c:tx>
            <c:strRef>
              <c:f>closeness!$X$1</c:f>
              <c:strCache>
                <c:ptCount val="1"/>
                <c:pt idx="0">
                  <c:v>PHI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closeness!$X$2:$X$7</c:f>
              <c:numCache>
                <c:formatCode>0.0</c:formatCode>
                <c:ptCount val="6"/>
                <c:pt idx="0">
                  <c:v>16.4690862652409</c:v>
                </c:pt>
                <c:pt idx="1">
                  <c:v>42.786294266576903</c:v>
                </c:pt>
                <c:pt idx="2">
                  <c:v>130.55807600836701</c:v>
                </c:pt>
                <c:pt idx="3">
                  <c:v>55.168407549463303</c:v>
                </c:pt>
                <c:pt idx="4">
                  <c:v>8.15814981441825</c:v>
                </c:pt>
                <c:pt idx="5">
                  <c:v>28.4259067088799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BE7-49F7-BE4A-9DEF9AB1F8D5}"/>
            </c:ext>
          </c:extLst>
        </c:ser>
        <c:ser>
          <c:idx val="23"/>
          <c:order val="23"/>
          <c:tx>
            <c:strRef>
              <c:f>closeness!$Y$1</c:f>
              <c:strCache>
                <c:ptCount val="1"/>
                <c:pt idx="0">
                  <c:v>PHX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closeness!$Y$2:$Y$7</c:f>
              <c:numCache>
                <c:formatCode>0.0</c:formatCode>
                <c:ptCount val="6"/>
                <c:pt idx="0">
                  <c:v>54.884354821449598</c:v>
                </c:pt>
                <c:pt idx="1">
                  <c:v>15.157719829453001</c:v>
                </c:pt>
                <c:pt idx="2">
                  <c:v>47.957511525053803</c:v>
                </c:pt>
                <c:pt idx="3">
                  <c:v>16.241021278513202</c:v>
                </c:pt>
                <c:pt idx="4">
                  <c:v>65.551340801533499</c:v>
                </c:pt>
                <c:pt idx="5">
                  <c:v>10.0851576756461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BE7-49F7-BE4A-9DEF9AB1F8D5}"/>
            </c:ext>
          </c:extLst>
        </c:ser>
        <c:ser>
          <c:idx val="24"/>
          <c:order val="24"/>
          <c:tx>
            <c:strRef>
              <c:f>closeness!$Z$1</c:f>
              <c:strCache>
                <c:ptCount val="1"/>
                <c:pt idx="0">
                  <c:v>POR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closeness!$Z$2:$Z$7</c:f>
              <c:numCache>
                <c:formatCode>0.0</c:formatCode>
                <c:ptCount val="6"/>
                <c:pt idx="0">
                  <c:v>62.213053995086099</c:v>
                </c:pt>
                <c:pt idx="1">
                  <c:v>69.606907720688</c:v>
                </c:pt>
                <c:pt idx="2">
                  <c:v>24.186131744489199</c:v>
                </c:pt>
                <c:pt idx="3">
                  <c:v>61.628754536791597</c:v>
                </c:pt>
                <c:pt idx="4">
                  <c:v>3.8957283601355699</c:v>
                </c:pt>
                <c:pt idx="5">
                  <c:v>32.309318866911099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BE7-49F7-BE4A-9DEF9AB1F8D5}"/>
            </c:ext>
          </c:extLst>
        </c:ser>
        <c:ser>
          <c:idx val="25"/>
          <c:order val="25"/>
          <c:tx>
            <c:strRef>
              <c:f>closeness!$AA$1</c:f>
              <c:strCache>
                <c:ptCount val="1"/>
                <c:pt idx="0">
                  <c:v>SAC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closeness!$AA$2:$AA$7</c:f>
              <c:numCache>
                <c:formatCode>0.0</c:formatCode>
                <c:ptCount val="6"/>
                <c:pt idx="0">
                  <c:v>10.6700430465989</c:v>
                </c:pt>
                <c:pt idx="1">
                  <c:v>3.61456275963533</c:v>
                </c:pt>
                <c:pt idx="2">
                  <c:v>30.500724976121798</c:v>
                </c:pt>
                <c:pt idx="3">
                  <c:v>57.510467686709198</c:v>
                </c:pt>
                <c:pt idx="4">
                  <c:v>65.676359675200501</c:v>
                </c:pt>
                <c:pt idx="5">
                  <c:v>4.7684563376851301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BE7-49F7-BE4A-9DEF9AB1F8D5}"/>
            </c:ext>
          </c:extLst>
        </c:ser>
        <c:ser>
          <c:idx val="26"/>
          <c:order val="26"/>
          <c:tx>
            <c:strRef>
              <c:f>closeness!$AB$1</c:f>
              <c:strCache>
                <c:ptCount val="1"/>
                <c:pt idx="0">
                  <c:v>SAS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closeness!$AB$2:$AB$7</c:f>
              <c:numCache>
                <c:formatCode>0.0</c:formatCode>
                <c:ptCount val="6"/>
                <c:pt idx="0">
                  <c:v>65.027612527413496</c:v>
                </c:pt>
                <c:pt idx="1">
                  <c:v>92.111502273441602</c:v>
                </c:pt>
                <c:pt idx="2">
                  <c:v>83.035712029827394</c:v>
                </c:pt>
                <c:pt idx="3">
                  <c:v>72.390680481236501</c:v>
                </c:pt>
                <c:pt idx="4">
                  <c:v>30.339873944818098</c:v>
                </c:pt>
                <c:pt idx="5">
                  <c:v>17.86380384257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BE7-49F7-BE4A-9DEF9AB1F8D5}"/>
            </c:ext>
          </c:extLst>
        </c:ser>
        <c:ser>
          <c:idx val="27"/>
          <c:order val="27"/>
          <c:tx>
            <c:strRef>
              <c:f>closeness!$AC$1</c:f>
              <c:strCache>
                <c:ptCount val="1"/>
                <c:pt idx="0">
                  <c:v>TOR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closeness!$AC$2:$AC$7</c:f>
              <c:numCache>
                <c:formatCode>0.0</c:formatCode>
                <c:ptCount val="6"/>
                <c:pt idx="0">
                  <c:v>91.533351206389497</c:v>
                </c:pt>
                <c:pt idx="1">
                  <c:v>28.273179943265902</c:v>
                </c:pt>
                <c:pt idx="2">
                  <c:v>51.840189953796902</c:v>
                </c:pt>
                <c:pt idx="3">
                  <c:v>54.930488889869402</c:v>
                </c:pt>
                <c:pt idx="4">
                  <c:v>11.0702499843691</c:v>
                </c:pt>
                <c:pt idx="5">
                  <c:v>18.987578819065799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BE7-49F7-BE4A-9DEF9AB1F8D5}"/>
            </c:ext>
          </c:extLst>
        </c:ser>
        <c:ser>
          <c:idx val="28"/>
          <c:order val="28"/>
          <c:tx>
            <c:strRef>
              <c:f>closeness!$AD$1</c:f>
              <c:strCache>
                <c:ptCount val="1"/>
                <c:pt idx="0">
                  <c:v>UTA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closeness!$AD$2:$AD$7</c:f>
              <c:numCache>
                <c:formatCode>0.0</c:formatCode>
                <c:ptCount val="6"/>
                <c:pt idx="0">
                  <c:v>48.8009232117439</c:v>
                </c:pt>
                <c:pt idx="1">
                  <c:v>4.3342713180458903</c:v>
                </c:pt>
                <c:pt idx="2">
                  <c:v>3.4616643393133102</c:v>
                </c:pt>
                <c:pt idx="3">
                  <c:v>45.8577211315949</c:v>
                </c:pt>
                <c:pt idx="4">
                  <c:v>3.83651790138819</c:v>
                </c:pt>
                <c:pt idx="5">
                  <c:v>27.1036384322476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BE7-49F7-BE4A-9DEF9AB1F8D5}"/>
            </c:ext>
          </c:extLst>
        </c:ser>
        <c:ser>
          <c:idx val="29"/>
          <c:order val="29"/>
          <c:tx>
            <c:strRef>
              <c:f>closeness!$AE$1</c:f>
              <c:strCache>
                <c:ptCount val="1"/>
                <c:pt idx="0">
                  <c:v>WAS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closeness!$A$2:$A$7</c:f>
              <c:strCache>
                <c:ptCount val="6"/>
                <c:pt idx="0">
                  <c:v>2013-14</c:v>
                </c:pt>
                <c:pt idx="1">
                  <c:v>2014-15</c:v>
                </c:pt>
                <c:pt idx="2">
                  <c:v>2015-16</c:v>
                </c:pt>
                <c:pt idx="3">
                  <c:v>2016-17</c:v>
                </c:pt>
                <c:pt idx="4">
                  <c:v>2017-18</c:v>
                </c:pt>
                <c:pt idx="5">
                  <c:v>2018-19</c:v>
                </c:pt>
              </c:strCache>
            </c:strRef>
          </c:cat>
          <c:val>
            <c:numRef>
              <c:f>closeness!$AE$2:$AE$7</c:f>
              <c:numCache>
                <c:formatCode>0.0</c:formatCode>
                <c:ptCount val="6"/>
                <c:pt idx="0">
                  <c:v>83.6047621542033</c:v>
                </c:pt>
                <c:pt idx="1">
                  <c:v>41.043092020288697</c:v>
                </c:pt>
                <c:pt idx="2">
                  <c:v>61.2513491908906</c:v>
                </c:pt>
                <c:pt idx="3">
                  <c:v>33.1117766606137</c:v>
                </c:pt>
                <c:pt idx="4">
                  <c:v>32.6855502623714</c:v>
                </c:pt>
                <c:pt idx="5">
                  <c:v>13.556014392749599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BE7-49F7-BE4A-9DEF9AB1F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410320"/>
        <c:axId val="528408024"/>
      </c:lineChart>
      <c:catAx>
        <c:axId val="52841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200" b="1"/>
                  <a:t>Season</a:t>
                </a:r>
              </a:p>
            </c:rich>
          </c:tx>
          <c:layout>
            <c:manualLayout>
              <c:xMode val="edge"/>
              <c:yMode val="edge"/>
              <c:x val="0.44036138466433261"/>
              <c:y val="0.94450215321943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08024"/>
        <c:crosses val="autoZero"/>
        <c:auto val="1"/>
        <c:lblAlgn val="ctr"/>
        <c:lblOffset val="100"/>
        <c:noMultiLvlLbl val="0"/>
      </c:catAx>
      <c:valAx>
        <c:axId val="52840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200" b="1"/>
                  <a:t>Number of Passes per Season</a:t>
                </a:r>
              </a:p>
            </c:rich>
          </c:tx>
          <c:layout>
            <c:manualLayout>
              <c:xMode val="edge"/>
              <c:yMode val="edge"/>
              <c:x val="1.1879686855118778E-2"/>
              <c:y val="0.347314445364269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41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11441672130582"/>
          <c:y val="9.3066298877401851E-2"/>
          <c:w val="0.15352192891183752"/>
          <c:h val="0.80162313267651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Closeness Centralisation for NBA teams</a:t>
            </a:r>
          </a:p>
        </c:rich>
      </c:tx>
      <c:layout>
        <c:manualLayout>
          <c:xMode val="edge"/>
          <c:yMode val="edge"/>
          <c:x val="0.30357881046119239"/>
          <c:y val="2.2222222222222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closeness!$R$10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closeness!$Q$11:$Q$40</c:f>
              <c:strCache>
                <c:ptCount val="30"/>
                <c:pt idx="0">
                  <c:v>SAS</c:v>
                </c:pt>
                <c:pt idx="1">
                  <c:v>GSW</c:v>
                </c:pt>
                <c:pt idx="2">
                  <c:v>BKN</c:v>
                </c:pt>
                <c:pt idx="3">
                  <c:v>NYK</c:v>
                </c:pt>
                <c:pt idx="4">
                  <c:v>ORL</c:v>
                </c:pt>
                <c:pt idx="5">
                  <c:v>PHI</c:v>
                </c:pt>
                <c:pt idx="6">
                  <c:v>LAL</c:v>
                </c:pt>
                <c:pt idx="7">
                  <c:v>CHI</c:v>
                </c:pt>
                <c:pt idx="8">
                  <c:v>ATL</c:v>
                </c:pt>
                <c:pt idx="9">
                  <c:v>WAS</c:v>
                </c:pt>
                <c:pt idx="10">
                  <c:v>TOR</c:v>
                </c:pt>
                <c:pt idx="11">
                  <c:v>POR</c:v>
                </c:pt>
                <c:pt idx="12">
                  <c:v>DAL</c:v>
                </c:pt>
                <c:pt idx="13">
                  <c:v>PHX</c:v>
                </c:pt>
                <c:pt idx="14">
                  <c:v>DET</c:v>
                </c:pt>
                <c:pt idx="15">
                  <c:v>LAC</c:v>
                </c:pt>
                <c:pt idx="16">
                  <c:v>IND</c:v>
                </c:pt>
                <c:pt idx="17">
                  <c:v>DEN</c:v>
                </c:pt>
                <c:pt idx="18">
                  <c:v>MEM</c:v>
                </c:pt>
                <c:pt idx="19">
                  <c:v>MIA</c:v>
                </c:pt>
                <c:pt idx="20">
                  <c:v>SAC</c:v>
                </c:pt>
                <c:pt idx="21">
                  <c:v>OKC</c:v>
                </c:pt>
                <c:pt idx="22">
                  <c:v>BOS</c:v>
                </c:pt>
                <c:pt idx="23">
                  <c:v>NOP</c:v>
                </c:pt>
                <c:pt idx="24">
                  <c:v>CHA</c:v>
                </c:pt>
                <c:pt idx="25">
                  <c:v>MIN</c:v>
                </c:pt>
                <c:pt idx="26">
                  <c:v>MIL</c:v>
                </c:pt>
                <c:pt idx="27">
                  <c:v>UTA</c:v>
                </c:pt>
                <c:pt idx="28">
                  <c:v>HOU</c:v>
                </c:pt>
                <c:pt idx="29">
                  <c:v>CLE</c:v>
                </c:pt>
              </c:strCache>
            </c:strRef>
          </c:cat>
          <c:val>
            <c:numRef>
              <c:f>closeness!$R$11:$R$40</c:f>
              <c:numCache>
                <c:formatCode>0.0</c:formatCode>
                <c:ptCount val="30"/>
                <c:pt idx="0">
                  <c:v>60.128197516551182</c:v>
                </c:pt>
                <c:pt idx="1">
                  <c:v>59.573690933028928</c:v>
                </c:pt>
                <c:pt idx="2">
                  <c:v>58.765932728662904</c:v>
                </c:pt>
                <c:pt idx="3">
                  <c:v>57.113914029158941</c:v>
                </c:pt>
                <c:pt idx="4">
                  <c:v>52.03009535653252</c:v>
                </c:pt>
                <c:pt idx="5">
                  <c:v>46.927653435491038</c:v>
                </c:pt>
                <c:pt idx="6">
                  <c:v>45.458687537280355</c:v>
                </c:pt>
                <c:pt idx="7">
                  <c:v>44.721371480350506</c:v>
                </c:pt>
                <c:pt idx="8">
                  <c:v>44.221305216361522</c:v>
                </c:pt>
                <c:pt idx="9">
                  <c:v>44.208757446852879</c:v>
                </c:pt>
                <c:pt idx="10">
                  <c:v>42.772506466126096</c:v>
                </c:pt>
                <c:pt idx="11">
                  <c:v>42.306649204016928</c:v>
                </c:pt>
                <c:pt idx="12">
                  <c:v>41.077273509787005</c:v>
                </c:pt>
                <c:pt idx="13">
                  <c:v>34.979517655274869</c:v>
                </c:pt>
                <c:pt idx="14">
                  <c:v>34.42266518622089</c:v>
                </c:pt>
                <c:pt idx="15">
                  <c:v>29.96053841008781</c:v>
                </c:pt>
                <c:pt idx="16">
                  <c:v>29.533047827789527</c:v>
                </c:pt>
                <c:pt idx="17">
                  <c:v>29.172839590969335</c:v>
                </c:pt>
                <c:pt idx="18">
                  <c:v>28.993295554359193</c:v>
                </c:pt>
                <c:pt idx="19">
                  <c:v>28.963202750211082</c:v>
                </c:pt>
                <c:pt idx="20">
                  <c:v>28.790102413658477</c:v>
                </c:pt>
                <c:pt idx="21">
                  <c:v>28.055410860219798</c:v>
                </c:pt>
                <c:pt idx="22">
                  <c:v>27.1766511507617</c:v>
                </c:pt>
                <c:pt idx="23">
                  <c:v>27.050139826681331</c:v>
                </c:pt>
                <c:pt idx="24">
                  <c:v>26.676201200198733</c:v>
                </c:pt>
                <c:pt idx="25">
                  <c:v>26.582044330390318</c:v>
                </c:pt>
                <c:pt idx="26">
                  <c:v>24.179863253140496</c:v>
                </c:pt>
                <c:pt idx="27">
                  <c:v>22.232456055722299</c:v>
                </c:pt>
                <c:pt idx="28">
                  <c:v>19.618720693708536</c:v>
                </c:pt>
                <c:pt idx="29">
                  <c:v>14.330408290832517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C-4417-9099-5DDD337D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98859352"/>
        <c:axId val="398860336"/>
      </c:barChart>
      <c:catAx>
        <c:axId val="39885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60336"/>
        <c:crosses val="autoZero"/>
        <c:auto val="1"/>
        <c:lblAlgn val="ctr"/>
        <c:lblOffset val="100"/>
        <c:noMultiLvlLbl val="0"/>
      </c:catAx>
      <c:valAx>
        <c:axId val="3988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5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Season</a:t>
            </a:r>
            <a:r>
              <a:rPr lang="en-US" b="1" baseline="0"/>
              <a:t> Placement </a:t>
            </a:r>
            <a:r>
              <a:rPr lang="en-US" b="1"/>
              <a:t>vs</a:t>
            </a:r>
            <a:r>
              <a:rPr lang="en-US" sz="1400" b="1" i="0" u="none" strike="noStrike" baseline="0">
                <a:effectLst/>
              </a:rPr>
              <a:t> Average Pass Volume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Placement vs Pass Volume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D4E4-4AFA-8510-DEFB45AAAB6E}"/>
              </c:ext>
            </c:extLst>
          </c:dPt>
          <c:dLbls>
            <c:dLbl>
              <c:idx val="0"/>
              <c:layout>
                <c:manualLayout>
                  <c:x val="-2.9375E-3"/>
                  <c:y val="-9.7889810491759068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>
                        <a:solidFill>
                          <a:srgbClr val="FF0000"/>
                        </a:solidFill>
                      </a:rPr>
                      <a:t>GSW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D4E4-4AFA-8510-DEFB45AAAB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368996062992127"/>
                  <c:y val="-7.00053622154917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'regular season standings'!$L$2:$L$31</c:f>
              <c:numCache>
                <c:formatCode>0</c:formatCode>
                <c:ptCount val="30"/>
                <c:pt idx="0">
                  <c:v>24631.666666666668</c:v>
                </c:pt>
                <c:pt idx="1">
                  <c:v>22319.166666666668</c:v>
                </c:pt>
                <c:pt idx="2">
                  <c:v>20060.666666666668</c:v>
                </c:pt>
                <c:pt idx="3">
                  <c:v>25634.166666666668</c:v>
                </c:pt>
                <c:pt idx="4">
                  <c:v>21769.666666666668</c:v>
                </c:pt>
                <c:pt idx="5">
                  <c:v>18989.166666666668</c:v>
                </c:pt>
                <c:pt idx="6">
                  <c:v>22624.666666666668</c:v>
                </c:pt>
                <c:pt idx="7">
                  <c:v>21753.666666666668</c:v>
                </c:pt>
                <c:pt idx="8">
                  <c:v>19690.166666666668</c:v>
                </c:pt>
                <c:pt idx="9">
                  <c:v>24052.5</c:v>
                </c:pt>
                <c:pt idx="10">
                  <c:v>21479</c:v>
                </c:pt>
                <c:pt idx="11">
                  <c:v>21881</c:v>
                </c:pt>
                <c:pt idx="12">
                  <c:v>23629.5</c:v>
                </c:pt>
                <c:pt idx="13">
                  <c:v>21291.833333333332</c:v>
                </c:pt>
                <c:pt idx="14">
                  <c:v>21525.333333333332</c:v>
                </c:pt>
                <c:pt idx="15">
                  <c:v>25466.166666666668</c:v>
                </c:pt>
                <c:pt idx="16">
                  <c:v>20257.5</c:v>
                </c:pt>
                <c:pt idx="17">
                  <c:v>22316.5</c:v>
                </c:pt>
                <c:pt idx="18">
                  <c:v>20854.833333333332</c:v>
                </c:pt>
                <c:pt idx="19">
                  <c:v>18445</c:v>
                </c:pt>
                <c:pt idx="20">
                  <c:v>21491.333333333332</c:v>
                </c:pt>
                <c:pt idx="21">
                  <c:v>22024.833333333332</c:v>
                </c:pt>
                <c:pt idx="22">
                  <c:v>19637.833333333332</c:v>
                </c:pt>
                <c:pt idx="23">
                  <c:v>20146.5</c:v>
                </c:pt>
                <c:pt idx="24">
                  <c:v>19334.333333333332</c:v>
                </c:pt>
                <c:pt idx="25">
                  <c:v>21180.833333333332</c:v>
                </c:pt>
                <c:pt idx="26">
                  <c:v>20767.833333333332</c:v>
                </c:pt>
                <c:pt idx="27">
                  <c:v>21524.333333333332</c:v>
                </c:pt>
                <c:pt idx="28">
                  <c:v>20530.666666666668</c:v>
                </c:pt>
                <c:pt idx="29">
                  <c:v>20032.166666666668</c:v>
                </c:pt>
              </c:numCache>
            </c:numRef>
          </c:xVal>
          <c:yVal>
            <c:numRef>
              <c:f>'regular season standings'!$K$2:$K$31</c:f>
              <c:numCache>
                <c:formatCode>0.0</c:formatCode>
                <c:ptCount val="30"/>
                <c:pt idx="0">
                  <c:v>2</c:v>
                </c:pt>
                <c:pt idx="1">
                  <c:v>2.5</c:v>
                </c:pt>
                <c:pt idx="2">
                  <c:v>3.6666666666666665</c:v>
                </c:pt>
                <c:pt idx="3">
                  <c:v>4.166666666666667</c:v>
                </c:pt>
                <c:pt idx="4">
                  <c:v>4.666666666666667</c:v>
                </c:pt>
                <c:pt idx="5">
                  <c:v>5</c:v>
                </c:pt>
                <c:pt idx="6">
                  <c:v>5.166666666666667</c:v>
                </c:pt>
                <c:pt idx="7">
                  <c:v>5.333333333333333</c:v>
                </c:pt>
                <c:pt idx="8">
                  <c:v>5.5</c:v>
                </c:pt>
                <c:pt idx="9">
                  <c:v>5.666666666666667</c:v>
                </c:pt>
                <c:pt idx="10">
                  <c:v>6.666666666666667</c:v>
                </c:pt>
                <c:pt idx="11">
                  <c:v>7.166666666666667</c:v>
                </c:pt>
                <c:pt idx="12">
                  <c:v>7.5</c:v>
                </c:pt>
                <c:pt idx="13">
                  <c:v>7.833333333333333</c:v>
                </c:pt>
                <c:pt idx="14">
                  <c:v>8.3333333333333339</c:v>
                </c:pt>
                <c:pt idx="15">
                  <c:v>8.3333333333333339</c:v>
                </c:pt>
                <c:pt idx="16">
                  <c:v>8.6666666666666661</c:v>
                </c:pt>
                <c:pt idx="17">
                  <c:v>9</c:v>
                </c:pt>
                <c:pt idx="18">
                  <c:v>9</c:v>
                </c:pt>
                <c:pt idx="19">
                  <c:v>9.6666666666666661</c:v>
                </c:pt>
                <c:pt idx="20">
                  <c:v>9.8333333333333339</c:v>
                </c:pt>
                <c:pt idx="21">
                  <c:v>10.166666666666666</c:v>
                </c:pt>
                <c:pt idx="22">
                  <c:v>10.166666666666666</c:v>
                </c:pt>
                <c:pt idx="23">
                  <c:v>10.5</c:v>
                </c:pt>
                <c:pt idx="24">
                  <c:v>11.5</c:v>
                </c:pt>
                <c:pt idx="25">
                  <c:v>11.666666666666666</c:v>
                </c:pt>
                <c:pt idx="26">
                  <c:v>11.833333333333334</c:v>
                </c:pt>
                <c:pt idx="27">
                  <c:v>12.5</c:v>
                </c:pt>
                <c:pt idx="28">
                  <c:v>13</c:v>
                </c:pt>
                <c:pt idx="2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4E4-4AFA-8510-DEFB45AAA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39960"/>
        <c:axId val="545637664"/>
      </c:scatterChart>
      <c:valAx>
        <c:axId val="54563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100" b="1"/>
                  <a:t>Pass Volume</a:t>
                </a:r>
              </a:p>
            </c:rich>
          </c:tx>
          <c:layout>
            <c:manualLayout>
              <c:xMode val="edge"/>
              <c:yMode val="edge"/>
              <c:x val="0.46159809711286087"/>
              <c:y val="0.90012765412658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37664"/>
        <c:crosses val="autoZero"/>
        <c:crossBetween val="midCat"/>
      </c:valAx>
      <c:valAx>
        <c:axId val="545637664"/>
        <c:scaling>
          <c:orientation val="minMax"/>
          <c:max val="1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100" b="1"/>
                  <a:t>Season Placement (lower is better)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17767333036875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3996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Season</a:t>
            </a:r>
            <a:r>
              <a:rPr lang="en-US" b="1" baseline="0"/>
              <a:t> Placement vs </a:t>
            </a:r>
            <a:r>
              <a:rPr lang="en-US" b="1"/>
              <a:t>Average Closeness Centralisation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FAB1-46DE-A00A-B1A5C9238992}"/>
              </c:ext>
            </c:extLst>
          </c:dPt>
          <c:dLbls>
            <c:dLbl>
              <c:idx val="0"/>
              <c:layout>
                <c:manualLayout>
                  <c:x val="-2.9375E-3"/>
                  <c:y val="-9.7889810491759068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>
                        <a:solidFill>
                          <a:srgbClr val="FF0000"/>
                        </a:solidFill>
                      </a:rPr>
                      <a:t>GSW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FAB1-46DE-A00A-B1A5C92389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217601706036746"/>
                  <c:y val="4.47791379511883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'regular season standings'!$M$2:$M$31</c:f>
              <c:numCache>
                <c:formatCode>0.0</c:formatCode>
                <c:ptCount val="30"/>
                <c:pt idx="0">
                  <c:v>59.573690933028928</c:v>
                </c:pt>
                <c:pt idx="1">
                  <c:v>42.772506466126096</c:v>
                </c:pt>
                <c:pt idx="2">
                  <c:v>19.618720693708536</c:v>
                </c:pt>
                <c:pt idx="3">
                  <c:v>60.128197516551182</c:v>
                </c:pt>
                <c:pt idx="4">
                  <c:v>42.306649204016928</c:v>
                </c:pt>
                <c:pt idx="5">
                  <c:v>28.055410860219798</c:v>
                </c:pt>
                <c:pt idx="6">
                  <c:v>27.1766511507617</c:v>
                </c:pt>
                <c:pt idx="7">
                  <c:v>29.96053841008781</c:v>
                </c:pt>
                <c:pt idx="8">
                  <c:v>14.330408290832517</c:v>
                </c:pt>
                <c:pt idx="9">
                  <c:v>29.533047827789527</c:v>
                </c:pt>
                <c:pt idx="10">
                  <c:v>28.963202750211082</c:v>
                </c:pt>
                <c:pt idx="11">
                  <c:v>44.208757446852879</c:v>
                </c:pt>
                <c:pt idx="12">
                  <c:v>44.221305216361522</c:v>
                </c:pt>
                <c:pt idx="13">
                  <c:v>24.179863253140496</c:v>
                </c:pt>
                <c:pt idx="14">
                  <c:v>44.721371480350506</c:v>
                </c:pt>
                <c:pt idx="15">
                  <c:v>22.232456055722299</c:v>
                </c:pt>
                <c:pt idx="16">
                  <c:v>28.993295554359193</c:v>
                </c:pt>
                <c:pt idx="17">
                  <c:v>26.676201200198733</c:v>
                </c:pt>
                <c:pt idx="18">
                  <c:v>29.172839590969335</c:v>
                </c:pt>
                <c:pt idx="19">
                  <c:v>34.42266518622089</c:v>
                </c:pt>
                <c:pt idx="20">
                  <c:v>41.077273509787005</c:v>
                </c:pt>
                <c:pt idx="21">
                  <c:v>58.765932728662904</c:v>
                </c:pt>
                <c:pt idx="22">
                  <c:v>27.050139826681331</c:v>
                </c:pt>
                <c:pt idx="23">
                  <c:v>46.927653435491038</c:v>
                </c:pt>
                <c:pt idx="24">
                  <c:v>28.790102413658477</c:v>
                </c:pt>
                <c:pt idx="25">
                  <c:v>26.582044330390318</c:v>
                </c:pt>
                <c:pt idx="26">
                  <c:v>52.03009535653252</c:v>
                </c:pt>
                <c:pt idx="27">
                  <c:v>57.113914029158941</c:v>
                </c:pt>
                <c:pt idx="28">
                  <c:v>45.458687537280355</c:v>
                </c:pt>
                <c:pt idx="29">
                  <c:v>34.979517655274869</c:v>
                </c:pt>
              </c:numCache>
            </c:numRef>
          </c:xVal>
          <c:yVal>
            <c:numRef>
              <c:f>'regular season standings'!$K$2:$K$31</c:f>
              <c:numCache>
                <c:formatCode>0.0</c:formatCode>
                <c:ptCount val="30"/>
                <c:pt idx="0">
                  <c:v>2</c:v>
                </c:pt>
                <c:pt idx="1">
                  <c:v>2.5</c:v>
                </c:pt>
                <c:pt idx="2">
                  <c:v>3.6666666666666665</c:v>
                </c:pt>
                <c:pt idx="3">
                  <c:v>4.166666666666667</c:v>
                </c:pt>
                <c:pt idx="4">
                  <c:v>4.666666666666667</c:v>
                </c:pt>
                <c:pt idx="5">
                  <c:v>5</c:v>
                </c:pt>
                <c:pt idx="6">
                  <c:v>5.166666666666667</c:v>
                </c:pt>
                <c:pt idx="7">
                  <c:v>5.333333333333333</c:v>
                </c:pt>
                <c:pt idx="8">
                  <c:v>5.5</c:v>
                </c:pt>
                <c:pt idx="9">
                  <c:v>5.666666666666667</c:v>
                </c:pt>
                <c:pt idx="10">
                  <c:v>6.666666666666667</c:v>
                </c:pt>
                <c:pt idx="11">
                  <c:v>7.166666666666667</c:v>
                </c:pt>
                <c:pt idx="12">
                  <c:v>7.5</c:v>
                </c:pt>
                <c:pt idx="13">
                  <c:v>7.833333333333333</c:v>
                </c:pt>
                <c:pt idx="14">
                  <c:v>8.3333333333333339</c:v>
                </c:pt>
                <c:pt idx="15">
                  <c:v>8.3333333333333339</c:v>
                </c:pt>
                <c:pt idx="16">
                  <c:v>8.6666666666666661</c:v>
                </c:pt>
                <c:pt idx="17">
                  <c:v>9</c:v>
                </c:pt>
                <c:pt idx="18">
                  <c:v>9</c:v>
                </c:pt>
                <c:pt idx="19">
                  <c:v>9.6666666666666661</c:v>
                </c:pt>
                <c:pt idx="20">
                  <c:v>9.8333333333333339</c:v>
                </c:pt>
                <c:pt idx="21">
                  <c:v>10.166666666666666</c:v>
                </c:pt>
                <c:pt idx="22">
                  <c:v>10.166666666666666</c:v>
                </c:pt>
                <c:pt idx="23">
                  <c:v>10.5</c:v>
                </c:pt>
                <c:pt idx="24">
                  <c:v>11.5</c:v>
                </c:pt>
                <c:pt idx="25">
                  <c:v>11.666666666666666</c:v>
                </c:pt>
                <c:pt idx="26">
                  <c:v>11.833333333333334</c:v>
                </c:pt>
                <c:pt idx="27">
                  <c:v>12.5</c:v>
                </c:pt>
                <c:pt idx="28">
                  <c:v>13</c:v>
                </c:pt>
                <c:pt idx="2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B1-46DE-A00A-B1A5C9238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39960"/>
        <c:axId val="545637664"/>
      </c:scatterChart>
      <c:valAx>
        <c:axId val="54563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100" b="1"/>
                  <a:t>Closeness Centralisation</a:t>
                </a:r>
              </a:p>
            </c:rich>
          </c:tx>
          <c:layout>
            <c:manualLayout>
              <c:xMode val="edge"/>
              <c:yMode val="edge"/>
              <c:x val="0.46159809711286087"/>
              <c:y val="0.90012765412658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37664"/>
        <c:crosses val="autoZero"/>
        <c:crossBetween val="midCat"/>
      </c:valAx>
      <c:valAx>
        <c:axId val="545637664"/>
        <c:scaling>
          <c:orientation val="minMax"/>
          <c:max val="1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100" b="1"/>
                  <a:t>Season Placement (lower is better)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17767333036875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3996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9</xdr:row>
      <xdr:rowOff>4761</xdr:rowOff>
    </xdr:from>
    <xdr:to>
      <xdr:col>15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9F2BD8-C5EA-47A0-95A8-511090D96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9</xdr:row>
      <xdr:rowOff>0</xdr:rowOff>
    </xdr:from>
    <xdr:to>
      <xdr:col>33</xdr:col>
      <xdr:colOff>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2B6E3-BF14-4ABE-9EAC-4639E3140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9</xdr:row>
      <xdr:rowOff>4761</xdr:rowOff>
    </xdr:from>
    <xdr:to>
      <xdr:col>15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3E1C1-B626-422F-AC65-506C494AC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9</xdr:row>
      <xdr:rowOff>0</xdr:rowOff>
    </xdr:from>
    <xdr:to>
      <xdr:col>33</xdr:col>
      <xdr:colOff>0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F369B-3E31-4B58-9203-E902789A6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4762</xdr:rowOff>
    </xdr:from>
    <xdr:to>
      <xdr:col>24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5B38AE-5EAE-4564-A129-A3D63BBED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24</xdr:col>
      <xdr:colOff>0</xdr:colOff>
      <xdr:row>35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968FCE-D937-4E70-B319-DB052CEA6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7FFC-2A86-4B25-A774-010852EEF5A7}">
  <dimension ref="A1:AE40"/>
  <sheetViews>
    <sheetView workbookViewId="0">
      <selection activeCell="P10" sqref="P10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>
        <v>25816</v>
      </c>
      <c r="C2" s="2">
        <v>22949</v>
      </c>
      <c r="D2" s="2">
        <v>18529</v>
      </c>
      <c r="E2" s="2">
        <v>20921</v>
      </c>
      <c r="F2" s="2">
        <v>23438</v>
      </c>
      <c r="G2" s="2">
        <v>22121</v>
      </c>
      <c r="H2" s="2">
        <v>25381</v>
      </c>
      <c r="I2" s="2">
        <v>18789</v>
      </c>
      <c r="J2" s="2">
        <v>21176</v>
      </c>
      <c r="K2" s="2">
        <v>18318</v>
      </c>
      <c r="L2" s="2">
        <v>21667</v>
      </c>
      <c r="M2" s="2">
        <v>23112</v>
      </c>
      <c r="N2" s="2">
        <v>24437</v>
      </c>
      <c r="O2" s="2">
        <v>21690</v>
      </c>
      <c r="P2" s="2">
        <v>23258</v>
      </c>
      <c r="Q2" s="2">
        <v>23932</v>
      </c>
      <c r="R2" s="2">
        <v>20276</v>
      </c>
      <c r="S2" s="2">
        <v>24585</v>
      </c>
      <c r="T2" s="2">
        <v>21874</v>
      </c>
      <c r="U2" s="2">
        <v>20566</v>
      </c>
      <c r="V2" s="2">
        <v>21503</v>
      </c>
      <c r="W2" s="2">
        <v>20544</v>
      </c>
      <c r="X2" s="2">
        <v>13744</v>
      </c>
      <c r="Y2" s="2">
        <v>22778</v>
      </c>
      <c r="Z2" s="2">
        <v>24225</v>
      </c>
      <c r="AA2" s="2">
        <v>15447</v>
      </c>
      <c r="AB2" s="2">
        <v>25992</v>
      </c>
      <c r="AC2" s="2">
        <v>22352</v>
      </c>
      <c r="AD2" s="2">
        <v>26196</v>
      </c>
      <c r="AE2" s="2">
        <v>23771</v>
      </c>
    </row>
    <row r="3" spans="1:31" x14ac:dyDescent="0.25">
      <c r="A3" s="2" t="s">
        <v>32</v>
      </c>
      <c r="B3" s="2">
        <v>26540</v>
      </c>
      <c r="C3" s="2">
        <v>19767</v>
      </c>
      <c r="D3" s="2">
        <v>18089</v>
      </c>
      <c r="E3" s="2">
        <v>22483</v>
      </c>
      <c r="F3" s="2">
        <v>24923</v>
      </c>
      <c r="G3" s="2">
        <v>21509</v>
      </c>
      <c r="H3" s="2">
        <v>21567</v>
      </c>
      <c r="I3" s="2">
        <v>16632</v>
      </c>
      <c r="J3" s="2">
        <v>12591</v>
      </c>
      <c r="K3" s="2">
        <v>25129</v>
      </c>
      <c r="L3" s="2">
        <v>22282</v>
      </c>
      <c r="M3" s="2">
        <v>24721</v>
      </c>
      <c r="N3" s="2">
        <v>23349</v>
      </c>
      <c r="O3" s="2">
        <v>22158</v>
      </c>
      <c r="P3" s="2">
        <v>23203</v>
      </c>
      <c r="Q3" s="2">
        <v>17698</v>
      </c>
      <c r="R3" s="2">
        <v>17099</v>
      </c>
      <c r="S3" s="2">
        <v>12959</v>
      </c>
      <c r="T3" s="2">
        <v>19394</v>
      </c>
      <c r="U3" s="2">
        <v>21281</v>
      </c>
      <c r="V3" s="2">
        <v>15657</v>
      </c>
      <c r="W3" s="2">
        <v>22869</v>
      </c>
      <c r="X3" s="2">
        <v>16612</v>
      </c>
      <c r="Y3" s="2">
        <v>13332</v>
      </c>
      <c r="Z3" s="2">
        <v>22484</v>
      </c>
      <c r="AA3" s="2">
        <v>20500</v>
      </c>
      <c r="AB3" s="2">
        <v>27376</v>
      </c>
      <c r="AC3" s="2">
        <v>22552</v>
      </c>
      <c r="AD3" s="2">
        <v>25519</v>
      </c>
      <c r="AE3" s="2">
        <v>21665</v>
      </c>
    </row>
    <row r="4" spans="1:31" x14ac:dyDescent="0.25">
      <c r="A4" s="2" t="s">
        <v>33</v>
      </c>
      <c r="B4" s="2">
        <v>25372</v>
      </c>
      <c r="C4" s="2">
        <v>19535</v>
      </c>
      <c r="D4" s="2">
        <v>24197</v>
      </c>
      <c r="E4" s="2">
        <v>21926</v>
      </c>
      <c r="F4" s="2">
        <v>23343</v>
      </c>
      <c r="G4" s="2">
        <v>23471</v>
      </c>
      <c r="H4" s="2">
        <v>26644</v>
      </c>
      <c r="I4" s="2">
        <v>20149</v>
      </c>
      <c r="J4" s="2">
        <v>16150</v>
      </c>
      <c r="K4" s="2">
        <v>25981</v>
      </c>
      <c r="L4" s="2">
        <v>18202</v>
      </c>
      <c r="M4" s="2">
        <v>23643</v>
      </c>
      <c r="N4" s="2">
        <v>21376</v>
      </c>
      <c r="O4" s="2">
        <v>22462</v>
      </c>
      <c r="P4" s="2">
        <v>13505</v>
      </c>
      <c r="Q4" s="2">
        <v>21911</v>
      </c>
      <c r="R4" s="2">
        <v>23652</v>
      </c>
      <c r="S4" s="2">
        <v>20639</v>
      </c>
      <c r="T4" s="2">
        <v>21236</v>
      </c>
      <c r="U4" s="2">
        <v>27993</v>
      </c>
      <c r="V4" s="2">
        <v>19193</v>
      </c>
      <c r="W4" s="2">
        <v>19938</v>
      </c>
      <c r="X4" s="2">
        <v>24393</v>
      </c>
      <c r="Y4" s="2">
        <v>21765</v>
      </c>
      <c r="Z4" s="2">
        <v>22034</v>
      </c>
      <c r="AA4" s="2">
        <v>22942</v>
      </c>
      <c r="AB4" s="2">
        <v>26941</v>
      </c>
      <c r="AC4" s="2">
        <v>24577</v>
      </c>
      <c r="AD4" s="2">
        <v>28749</v>
      </c>
      <c r="AE4" s="2">
        <v>23061</v>
      </c>
    </row>
    <row r="5" spans="1:31" x14ac:dyDescent="0.25">
      <c r="A5" s="2" t="s">
        <v>34</v>
      </c>
      <c r="B5" s="2">
        <v>23861</v>
      </c>
      <c r="C5" s="2">
        <v>21614</v>
      </c>
      <c r="D5" s="2">
        <v>26633</v>
      </c>
      <c r="E5" s="2">
        <v>21739</v>
      </c>
      <c r="F5" s="2">
        <v>19428</v>
      </c>
      <c r="G5" s="2">
        <v>20826</v>
      </c>
      <c r="H5" s="2">
        <v>16144</v>
      </c>
      <c r="I5" s="2">
        <v>21823</v>
      </c>
      <c r="J5" s="2">
        <v>22831</v>
      </c>
      <c r="K5" s="2">
        <v>25876</v>
      </c>
      <c r="L5" s="2">
        <v>19811</v>
      </c>
      <c r="M5" s="2">
        <v>23207</v>
      </c>
      <c r="N5" s="2">
        <v>24752</v>
      </c>
      <c r="O5" s="2">
        <v>18559</v>
      </c>
      <c r="P5" s="2">
        <v>24252</v>
      </c>
      <c r="Q5" s="2">
        <v>22340</v>
      </c>
      <c r="R5" s="2">
        <v>23250</v>
      </c>
      <c r="S5" s="2">
        <v>23255</v>
      </c>
      <c r="T5" s="2">
        <v>16050</v>
      </c>
      <c r="U5" s="2">
        <v>20803</v>
      </c>
      <c r="V5" s="2">
        <v>17800</v>
      </c>
      <c r="W5" s="2">
        <v>20767</v>
      </c>
      <c r="X5" s="2">
        <v>22547</v>
      </c>
      <c r="Y5" s="2">
        <v>20870</v>
      </c>
      <c r="Z5" s="2">
        <v>18997</v>
      </c>
      <c r="AA5" s="2">
        <v>16102</v>
      </c>
      <c r="AB5" s="2">
        <v>25630</v>
      </c>
      <c r="AC5" s="2">
        <v>20524</v>
      </c>
      <c r="AD5" s="2">
        <v>25832</v>
      </c>
      <c r="AE5" s="2">
        <v>21339</v>
      </c>
    </row>
    <row r="6" spans="1:31" x14ac:dyDescent="0.25">
      <c r="A6" s="2" t="s">
        <v>35</v>
      </c>
      <c r="B6" s="2">
        <v>19933</v>
      </c>
      <c r="C6" s="2">
        <v>23203</v>
      </c>
      <c r="D6" s="2">
        <v>24002</v>
      </c>
      <c r="E6" s="2">
        <v>23048</v>
      </c>
      <c r="F6" s="2">
        <v>22212</v>
      </c>
      <c r="G6" s="2">
        <v>13765</v>
      </c>
      <c r="H6" s="2">
        <v>22848</v>
      </c>
      <c r="I6" s="2">
        <v>22180</v>
      </c>
      <c r="J6" s="2">
        <v>17511</v>
      </c>
      <c r="K6" s="2">
        <v>26457</v>
      </c>
      <c r="L6" s="2">
        <v>20172</v>
      </c>
      <c r="M6" s="2">
        <v>24435</v>
      </c>
      <c r="N6" s="2">
        <v>19994</v>
      </c>
      <c r="O6" s="2">
        <v>17154</v>
      </c>
      <c r="P6" s="2">
        <v>24381</v>
      </c>
      <c r="Q6" s="2">
        <v>24524</v>
      </c>
      <c r="R6" s="2">
        <v>21646</v>
      </c>
      <c r="S6" s="2">
        <v>23153</v>
      </c>
      <c r="T6" s="2">
        <v>19867</v>
      </c>
      <c r="U6" s="2">
        <v>22739</v>
      </c>
      <c r="V6" s="2">
        <v>20315</v>
      </c>
      <c r="W6" s="2">
        <v>19349</v>
      </c>
      <c r="X6" s="2">
        <v>26418</v>
      </c>
      <c r="Y6" s="2">
        <v>20963</v>
      </c>
      <c r="Z6" s="2">
        <v>21455</v>
      </c>
      <c r="AA6" s="2">
        <v>20988</v>
      </c>
      <c r="AB6" s="2">
        <v>25743</v>
      </c>
      <c r="AC6" s="2">
        <v>24570</v>
      </c>
      <c r="AD6" s="2">
        <v>22149</v>
      </c>
      <c r="AE6" s="2">
        <v>24017</v>
      </c>
    </row>
    <row r="7" spans="1:31" x14ac:dyDescent="0.25">
      <c r="A7" s="2" t="s">
        <v>36</v>
      </c>
      <c r="B7" s="2">
        <v>20255</v>
      </c>
      <c r="C7" s="2">
        <v>25081</v>
      </c>
      <c r="D7" s="2">
        <v>24298</v>
      </c>
      <c r="E7" s="2">
        <v>23782</v>
      </c>
      <c r="F7" s="2">
        <v>15808</v>
      </c>
      <c r="G7" s="2">
        <v>16449</v>
      </c>
      <c r="H7" s="2">
        <v>16364</v>
      </c>
      <c r="I7" s="2">
        <v>25556</v>
      </c>
      <c r="J7" s="2">
        <v>20411</v>
      </c>
      <c r="K7" s="2">
        <v>26029</v>
      </c>
      <c r="L7" s="2">
        <v>18230</v>
      </c>
      <c r="M7" s="2">
        <v>25197</v>
      </c>
      <c r="N7" s="2">
        <v>16614</v>
      </c>
      <c r="O7" s="2">
        <v>21161</v>
      </c>
      <c r="P7" s="2">
        <v>12946</v>
      </c>
      <c r="Q7" s="2">
        <v>18469</v>
      </c>
      <c r="R7" s="2">
        <v>21828</v>
      </c>
      <c r="S7" s="2">
        <v>22494</v>
      </c>
      <c r="T7" s="2">
        <v>19406</v>
      </c>
      <c r="U7" s="2">
        <v>15764</v>
      </c>
      <c r="V7" s="2">
        <v>19467</v>
      </c>
      <c r="W7" s="2">
        <v>21140</v>
      </c>
      <c r="X7" s="2">
        <v>17165</v>
      </c>
      <c r="Y7" s="2">
        <v>20485</v>
      </c>
      <c r="Z7" s="2">
        <v>21423</v>
      </c>
      <c r="AA7" s="2">
        <v>20027</v>
      </c>
      <c r="AB7" s="2">
        <v>22123</v>
      </c>
      <c r="AC7" s="2">
        <v>19340</v>
      </c>
      <c r="AD7" s="2">
        <v>24352</v>
      </c>
      <c r="AE7" s="2">
        <v>17433</v>
      </c>
    </row>
    <row r="8" spans="1:31" x14ac:dyDescent="0.25">
      <c r="A8" s="1" t="s">
        <v>37</v>
      </c>
      <c r="B8" s="3">
        <f>AVERAGE(B2:B7)</f>
        <v>23629.5</v>
      </c>
      <c r="C8" s="3">
        <f t="shared" ref="C8:AE8" si="0">AVERAGE(C2:C7)</f>
        <v>22024.833333333332</v>
      </c>
      <c r="D8" s="3">
        <f t="shared" si="0"/>
        <v>22624.666666666668</v>
      </c>
      <c r="E8" s="3">
        <f t="shared" si="0"/>
        <v>22316.5</v>
      </c>
      <c r="F8" s="3">
        <f t="shared" si="0"/>
        <v>21525.333333333332</v>
      </c>
      <c r="G8" s="3">
        <f t="shared" si="0"/>
        <v>19690.166666666668</v>
      </c>
      <c r="H8" s="3">
        <f t="shared" si="0"/>
        <v>21491.333333333332</v>
      </c>
      <c r="I8" s="3">
        <f t="shared" si="0"/>
        <v>20854.833333333332</v>
      </c>
      <c r="J8" s="3">
        <f t="shared" si="0"/>
        <v>18445</v>
      </c>
      <c r="K8" s="3">
        <f t="shared" si="0"/>
        <v>24631.666666666668</v>
      </c>
      <c r="L8" s="3">
        <f t="shared" si="0"/>
        <v>20060.666666666668</v>
      </c>
      <c r="M8" s="3">
        <f t="shared" si="0"/>
        <v>24052.5</v>
      </c>
      <c r="N8" s="3">
        <f t="shared" si="0"/>
        <v>21753.666666666668</v>
      </c>
      <c r="O8" s="3">
        <f t="shared" si="0"/>
        <v>20530.666666666668</v>
      </c>
      <c r="P8" s="3">
        <f t="shared" si="0"/>
        <v>20257.5</v>
      </c>
      <c r="Q8" s="3">
        <f t="shared" si="0"/>
        <v>21479</v>
      </c>
      <c r="R8" s="3">
        <f t="shared" si="0"/>
        <v>21291.833333333332</v>
      </c>
      <c r="S8" s="3">
        <f t="shared" si="0"/>
        <v>21180.833333333332</v>
      </c>
      <c r="T8" s="3">
        <f t="shared" si="0"/>
        <v>19637.833333333332</v>
      </c>
      <c r="U8" s="3">
        <f t="shared" si="0"/>
        <v>21524.333333333332</v>
      </c>
      <c r="V8" s="3">
        <f t="shared" si="0"/>
        <v>18989.166666666668</v>
      </c>
      <c r="W8" s="3">
        <f t="shared" si="0"/>
        <v>20767.833333333332</v>
      </c>
      <c r="X8" s="3">
        <f t="shared" si="0"/>
        <v>20146.5</v>
      </c>
      <c r="Y8" s="3">
        <f t="shared" si="0"/>
        <v>20032.166666666668</v>
      </c>
      <c r="Z8" s="3">
        <f t="shared" si="0"/>
        <v>21769.666666666668</v>
      </c>
      <c r="AA8" s="3">
        <f t="shared" si="0"/>
        <v>19334.333333333332</v>
      </c>
      <c r="AB8" s="3">
        <f t="shared" si="0"/>
        <v>25634.166666666668</v>
      </c>
      <c r="AC8" s="3">
        <f t="shared" si="0"/>
        <v>22319.166666666668</v>
      </c>
      <c r="AD8" s="3">
        <f t="shared" si="0"/>
        <v>25466.166666666668</v>
      </c>
      <c r="AE8" s="3">
        <f t="shared" si="0"/>
        <v>21881</v>
      </c>
    </row>
    <row r="10" spans="1:31" x14ac:dyDescent="0.25">
      <c r="Q10" s="1" t="s">
        <v>38</v>
      </c>
      <c r="R10" s="1" t="s">
        <v>37</v>
      </c>
    </row>
    <row r="11" spans="1:31" x14ac:dyDescent="0.25">
      <c r="Q11" s="2" t="s">
        <v>27</v>
      </c>
      <c r="R11" s="6">
        <v>25634.166666666668</v>
      </c>
    </row>
    <row r="12" spans="1:31" x14ac:dyDescent="0.25">
      <c r="Q12" s="2" t="s">
        <v>29</v>
      </c>
      <c r="R12" s="6">
        <v>25466.166666666668</v>
      </c>
    </row>
    <row r="13" spans="1:31" x14ac:dyDescent="0.25">
      <c r="Q13" s="2" t="s">
        <v>10</v>
      </c>
      <c r="R13" s="6">
        <v>24631.666666666668</v>
      </c>
    </row>
    <row r="14" spans="1:31" x14ac:dyDescent="0.25">
      <c r="Q14" s="2" t="s">
        <v>12</v>
      </c>
      <c r="R14" s="6">
        <v>24052.5</v>
      </c>
    </row>
    <row r="15" spans="1:31" x14ac:dyDescent="0.25">
      <c r="Q15" s="2" t="s">
        <v>1</v>
      </c>
      <c r="R15" s="6">
        <v>23629.5</v>
      </c>
    </row>
    <row r="16" spans="1:31" x14ac:dyDescent="0.25">
      <c r="Q16" s="2" t="s">
        <v>3</v>
      </c>
      <c r="R16" s="6">
        <v>22624.666666666668</v>
      </c>
    </row>
    <row r="17" spans="17:18" x14ac:dyDescent="0.25">
      <c r="Q17" s="2" t="s">
        <v>28</v>
      </c>
      <c r="R17" s="6">
        <v>22319.166666666668</v>
      </c>
    </row>
    <row r="18" spans="17:18" x14ac:dyDescent="0.25">
      <c r="Q18" s="2" t="s">
        <v>4</v>
      </c>
      <c r="R18" s="6">
        <v>22316.5</v>
      </c>
    </row>
    <row r="19" spans="17:18" x14ac:dyDescent="0.25">
      <c r="Q19" s="2" t="s">
        <v>2</v>
      </c>
      <c r="R19" s="6">
        <v>22024.833333333332</v>
      </c>
    </row>
    <row r="20" spans="17:18" x14ac:dyDescent="0.25">
      <c r="Q20" s="2" t="s">
        <v>30</v>
      </c>
      <c r="R20" s="6">
        <v>21881</v>
      </c>
    </row>
    <row r="21" spans="17:18" x14ac:dyDescent="0.25">
      <c r="Q21" s="2" t="s">
        <v>25</v>
      </c>
      <c r="R21" s="6">
        <v>21769.666666666668</v>
      </c>
    </row>
    <row r="22" spans="17:18" x14ac:dyDescent="0.25">
      <c r="Q22" s="2" t="s">
        <v>13</v>
      </c>
      <c r="R22" s="6">
        <v>21753.666666666668</v>
      </c>
    </row>
    <row r="23" spans="17:18" x14ac:dyDescent="0.25">
      <c r="Q23" s="2" t="s">
        <v>5</v>
      </c>
      <c r="R23" s="6">
        <v>21525.333333333332</v>
      </c>
    </row>
    <row r="24" spans="17:18" x14ac:dyDescent="0.25">
      <c r="Q24" s="2" t="s">
        <v>20</v>
      </c>
      <c r="R24" s="6">
        <v>21524.333333333332</v>
      </c>
    </row>
    <row r="25" spans="17:18" x14ac:dyDescent="0.25">
      <c r="Q25" s="2" t="s">
        <v>7</v>
      </c>
      <c r="R25" s="6">
        <v>21491.333333333332</v>
      </c>
    </row>
    <row r="26" spans="17:18" x14ac:dyDescent="0.25">
      <c r="Q26" s="2" t="s">
        <v>16</v>
      </c>
      <c r="R26" s="6">
        <v>21479</v>
      </c>
    </row>
    <row r="27" spans="17:18" x14ac:dyDescent="0.25">
      <c r="Q27" s="2" t="s">
        <v>17</v>
      </c>
      <c r="R27" s="6">
        <v>21291.833333333332</v>
      </c>
    </row>
    <row r="28" spans="17:18" x14ac:dyDescent="0.25">
      <c r="Q28" s="2" t="s">
        <v>18</v>
      </c>
      <c r="R28" s="6">
        <v>21180.833333333332</v>
      </c>
    </row>
    <row r="29" spans="17:18" x14ac:dyDescent="0.25">
      <c r="Q29" s="2" t="s">
        <v>8</v>
      </c>
      <c r="R29" s="6">
        <v>20854.833333333332</v>
      </c>
    </row>
    <row r="30" spans="17:18" x14ac:dyDescent="0.25">
      <c r="Q30" s="2" t="s">
        <v>22</v>
      </c>
      <c r="R30" s="6">
        <v>20767.833333333332</v>
      </c>
    </row>
    <row r="31" spans="17:18" x14ac:dyDescent="0.25">
      <c r="Q31" s="2" t="s">
        <v>14</v>
      </c>
      <c r="R31" s="6">
        <v>20530.666666666668</v>
      </c>
    </row>
    <row r="32" spans="17:18" x14ac:dyDescent="0.25">
      <c r="Q32" s="2" t="s">
        <v>15</v>
      </c>
      <c r="R32" s="6">
        <v>20257.5</v>
      </c>
    </row>
    <row r="33" spans="17:22" x14ac:dyDescent="0.25">
      <c r="Q33" s="2" t="s">
        <v>23</v>
      </c>
      <c r="R33" s="6">
        <v>20146.5</v>
      </c>
    </row>
    <row r="34" spans="17:22" x14ac:dyDescent="0.25">
      <c r="Q34" s="2" t="s">
        <v>11</v>
      </c>
      <c r="R34" s="6">
        <v>20060.666666666668</v>
      </c>
    </row>
    <row r="35" spans="17:22" x14ac:dyDescent="0.25">
      <c r="Q35" s="2" t="s">
        <v>24</v>
      </c>
      <c r="R35" s="6">
        <v>20032.166666666668</v>
      </c>
    </row>
    <row r="36" spans="17:22" x14ac:dyDescent="0.25">
      <c r="Q36" s="2" t="s">
        <v>6</v>
      </c>
      <c r="R36" s="6">
        <v>19690.166666666668</v>
      </c>
    </row>
    <row r="37" spans="17:22" x14ac:dyDescent="0.25">
      <c r="Q37" s="2" t="s">
        <v>19</v>
      </c>
      <c r="R37" s="6">
        <v>19637.833333333332</v>
      </c>
    </row>
    <row r="38" spans="17:22" x14ac:dyDescent="0.25">
      <c r="Q38" s="2" t="s">
        <v>26</v>
      </c>
      <c r="R38" s="6">
        <v>19334.333333333332</v>
      </c>
      <c r="T38">
        <v>20000</v>
      </c>
      <c r="U38">
        <f>COUNTIFS(R11:R40,"&gt;="&amp;T38,R11:R40,"&lt;="&amp;T39)</f>
        <v>23</v>
      </c>
      <c r="V38" s="7">
        <f>U38/30</f>
        <v>0.76666666666666672</v>
      </c>
    </row>
    <row r="39" spans="17:22" x14ac:dyDescent="0.25">
      <c r="Q39" s="2" t="s">
        <v>21</v>
      </c>
      <c r="R39" s="6">
        <v>18989.166666666668</v>
      </c>
      <c r="T39">
        <v>25000</v>
      </c>
    </row>
    <row r="40" spans="17:22" x14ac:dyDescent="0.25">
      <c r="Q40" s="2" t="s">
        <v>9</v>
      </c>
      <c r="R40" s="6">
        <v>18445</v>
      </c>
    </row>
  </sheetData>
  <sortState xmlns:xlrd2="http://schemas.microsoft.com/office/spreadsheetml/2017/richdata2" ref="Q11:R40">
    <sortCondition descending="1" ref="R11:R40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5E59-8EC7-49AD-8931-9CC64E4D6844}">
  <dimension ref="A1:AE40"/>
  <sheetViews>
    <sheetView workbookViewId="0">
      <selection activeCell="R11" sqref="R1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4">
        <v>94.834188210136801</v>
      </c>
      <c r="C2" s="4">
        <v>78.303804393231601</v>
      </c>
      <c r="D2" s="4">
        <v>9.4588696759089395</v>
      </c>
      <c r="E2" s="4">
        <v>52.483303577749403</v>
      </c>
      <c r="F2" s="4">
        <v>3.5938579980648702</v>
      </c>
      <c r="G2" s="4">
        <v>6.9127038822078601</v>
      </c>
      <c r="H2" s="4">
        <v>33.746758135118696</v>
      </c>
      <c r="I2" s="4">
        <v>97.663725602864105</v>
      </c>
      <c r="J2" s="4">
        <v>107.262119898013</v>
      </c>
      <c r="K2" s="4">
        <v>39.556352181173096</v>
      </c>
      <c r="L2" s="4">
        <v>14.161114110714699</v>
      </c>
      <c r="M2" s="4">
        <v>20.1804603308039</v>
      </c>
      <c r="N2" s="4">
        <v>21.567711671028398</v>
      </c>
      <c r="O2" s="4">
        <v>19.441703913872601</v>
      </c>
      <c r="P2" s="4">
        <v>49.720316454205197</v>
      </c>
      <c r="Q2" s="4">
        <v>4.6464267497484997</v>
      </c>
      <c r="R2" s="4">
        <v>12.0049633786359</v>
      </c>
      <c r="S2" s="4">
        <v>22.698664960630701</v>
      </c>
      <c r="T2" s="4">
        <v>22.308970969411199</v>
      </c>
      <c r="U2" s="4">
        <v>9.8457008993960091</v>
      </c>
      <c r="V2" s="4">
        <v>8.5392846940199192</v>
      </c>
      <c r="W2" s="4">
        <v>95.636069542128695</v>
      </c>
      <c r="X2" s="4">
        <v>16.4690862652409</v>
      </c>
      <c r="Y2" s="4">
        <v>54.884354821449598</v>
      </c>
      <c r="Z2" s="4">
        <v>62.213053995086099</v>
      </c>
      <c r="AA2" s="4">
        <v>10.6700430465989</v>
      </c>
      <c r="AB2" s="4">
        <v>65.027612527413496</v>
      </c>
      <c r="AC2" s="4">
        <v>91.533351206389497</v>
      </c>
      <c r="AD2" s="4">
        <v>48.8009232117439</v>
      </c>
      <c r="AE2" s="4">
        <v>83.6047621542033</v>
      </c>
    </row>
    <row r="3" spans="1:31" x14ac:dyDescent="0.25">
      <c r="A3" s="2" t="s">
        <v>32</v>
      </c>
      <c r="B3" s="4">
        <v>88.814501336242003</v>
      </c>
      <c r="C3" s="4">
        <v>44.480894967601003</v>
      </c>
      <c r="D3" s="4">
        <v>78.872747746662</v>
      </c>
      <c r="E3" s="4">
        <v>44.108097841959498</v>
      </c>
      <c r="F3" s="4">
        <v>48.265138201201701</v>
      </c>
      <c r="G3" s="4">
        <v>15.3864539010243</v>
      </c>
      <c r="H3" s="4">
        <v>63.853032045854</v>
      </c>
      <c r="I3" s="4">
        <v>19.349875121979299</v>
      </c>
      <c r="J3" s="4">
        <v>48.130925023265299</v>
      </c>
      <c r="K3" s="4">
        <v>116.813532193201</v>
      </c>
      <c r="L3" s="4">
        <v>33.507723259186797</v>
      </c>
      <c r="M3" s="4">
        <v>68.651975546222204</v>
      </c>
      <c r="N3" s="4">
        <v>24.682576617228499</v>
      </c>
      <c r="O3" s="4">
        <v>22.459436976673899</v>
      </c>
      <c r="P3" s="4">
        <v>8.2747768968653794</v>
      </c>
      <c r="Q3" s="4">
        <v>13.1882549035787</v>
      </c>
      <c r="R3" s="4">
        <v>56.755330897522398</v>
      </c>
      <c r="S3" s="4">
        <v>4.5871817681939699</v>
      </c>
      <c r="T3" s="4">
        <v>14.523665225401301</v>
      </c>
      <c r="U3" s="4">
        <v>134.31663788617101</v>
      </c>
      <c r="V3" s="4">
        <v>92.107295571087207</v>
      </c>
      <c r="W3" s="4">
        <v>95.291207467688807</v>
      </c>
      <c r="X3" s="4">
        <v>42.786294266576903</v>
      </c>
      <c r="Y3" s="4">
        <v>15.157719829453001</v>
      </c>
      <c r="Z3" s="4">
        <v>69.606907720688</v>
      </c>
      <c r="AA3" s="4">
        <v>3.61456275963533</v>
      </c>
      <c r="AB3" s="4">
        <v>92.111502273441602</v>
      </c>
      <c r="AC3" s="4">
        <v>28.273179943265902</v>
      </c>
      <c r="AD3" s="4">
        <v>4.3342713180458903</v>
      </c>
      <c r="AE3" s="4">
        <v>41.043092020288697</v>
      </c>
    </row>
    <row r="4" spans="1:31" x14ac:dyDescent="0.25">
      <c r="A4" s="2" t="s">
        <v>33</v>
      </c>
      <c r="B4" s="4">
        <v>45.2146785597769</v>
      </c>
      <c r="C4" s="4">
        <v>151.80500778292401</v>
      </c>
      <c r="D4" s="4">
        <v>12.902309011084901</v>
      </c>
      <c r="E4" s="4">
        <v>12.443755057819301</v>
      </c>
      <c r="F4" s="4">
        <v>129.388726878049</v>
      </c>
      <c r="G4" s="4">
        <v>18.2546043307049</v>
      </c>
      <c r="H4" s="4">
        <v>124.935119363433</v>
      </c>
      <c r="I4" s="4">
        <v>19.397748187552001</v>
      </c>
      <c r="J4" s="4">
        <v>9.4524633080876796</v>
      </c>
      <c r="K4" s="4">
        <v>42.564574621909401</v>
      </c>
      <c r="L4" s="4">
        <v>17.996981512468999</v>
      </c>
      <c r="M4" s="4">
        <v>12.728153669832601</v>
      </c>
      <c r="N4" s="4">
        <v>24.5526233790704</v>
      </c>
      <c r="O4" s="4">
        <v>139.080385066308</v>
      </c>
      <c r="P4" s="4">
        <v>4.6389417210156498</v>
      </c>
      <c r="Q4" s="4">
        <v>7.4084231169223802</v>
      </c>
      <c r="R4" s="4">
        <v>31.8354952557948</v>
      </c>
      <c r="S4" s="4">
        <v>86.257026460172298</v>
      </c>
      <c r="T4" s="4">
        <v>41.404757195114897</v>
      </c>
      <c r="U4" s="4">
        <v>7.2537570531371598</v>
      </c>
      <c r="V4" s="4">
        <v>27.079378964987399</v>
      </c>
      <c r="W4" s="4">
        <v>41.096873551037099</v>
      </c>
      <c r="X4" s="4">
        <v>130.55807600836701</v>
      </c>
      <c r="Y4" s="4">
        <v>47.957511525053803</v>
      </c>
      <c r="Z4" s="4">
        <v>24.186131744489199</v>
      </c>
      <c r="AA4" s="4">
        <v>30.500724976121798</v>
      </c>
      <c r="AB4" s="4">
        <v>83.035712029827394</v>
      </c>
      <c r="AC4" s="4">
        <v>51.840189953796902</v>
      </c>
      <c r="AD4" s="4">
        <v>3.4616643393133102</v>
      </c>
      <c r="AE4" s="4">
        <v>61.2513491908906</v>
      </c>
    </row>
    <row r="5" spans="1:31" x14ac:dyDescent="0.25">
      <c r="A5" s="2" t="s">
        <v>34</v>
      </c>
      <c r="B5" s="4">
        <v>24.628261276355701</v>
      </c>
      <c r="C5" s="4">
        <v>51.3213982295782</v>
      </c>
      <c r="D5" s="4">
        <v>25.212423510994601</v>
      </c>
      <c r="E5" s="4">
        <v>13.7607224108677</v>
      </c>
      <c r="F5" s="4">
        <v>7.8172812494045498</v>
      </c>
      <c r="G5" s="4">
        <v>13.8101395029644</v>
      </c>
      <c r="H5" s="4">
        <v>5.6135025570885499</v>
      </c>
      <c r="I5" s="4">
        <v>5.7619835037857996</v>
      </c>
      <c r="J5" s="4">
        <v>33.950456409542703</v>
      </c>
      <c r="K5" s="4">
        <v>72.542662508482906</v>
      </c>
      <c r="L5" s="4">
        <v>25.184576827005099</v>
      </c>
      <c r="M5" s="4">
        <v>43.340385168224898</v>
      </c>
      <c r="N5" s="4">
        <v>15.499366026999899</v>
      </c>
      <c r="O5" s="4">
        <v>53.419819952075997</v>
      </c>
      <c r="P5" s="4">
        <v>93.224766889271294</v>
      </c>
      <c r="Q5" s="4">
        <v>129.50181646325001</v>
      </c>
      <c r="R5" s="4">
        <v>15.147045389393201</v>
      </c>
      <c r="S5" s="4">
        <v>16.594236885423499</v>
      </c>
      <c r="T5" s="4">
        <v>35.780863776864898</v>
      </c>
      <c r="U5" s="4">
        <v>77.988340148196997</v>
      </c>
      <c r="V5" s="4">
        <v>28.1668973429883</v>
      </c>
      <c r="W5" s="4">
        <v>15.6927905322184</v>
      </c>
      <c r="X5" s="4">
        <v>55.168407549463303</v>
      </c>
      <c r="Y5" s="4">
        <v>16.241021278513202</v>
      </c>
      <c r="Z5" s="4">
        <v>61.628754536791597</v>
      </c>
      <c r="AA5" s="4">
        <v>57.510467686709198</v>
      </c>
      <c r="AB5" s="4">
        <v>72.390680481236501</v>
      </c>
      <c r="AC5" s="4">
        <v>54.930488889869402</v>
      </c>
      <c r="AD5" s="4">
        <v>45.8577211315949</v>
      </c>
      <c r="AE5" s="4">
        <v>33.1117766606137</v>
      </c>
    </row>
    <row r="6" spans="1:31" x14ac:dyDescent="0.25">
      <c r="A6" s="2" t="s">
        <v>35</v>
      </c>
      <c r="B6" s="4">
        <v>6.5124242585660301</v>
      </c>
      <c r="C6" s="4">
        <v>17.473492638148102</v>
      </c>
      <c r="D6" s="4">
        <v>7.5269447722127696</v>
      </c>
      <c r="E6" s="4">
        <v>26.968527090379201</v>
      </c>
      <c r="F6" s="4">
        <v>41.197826501936099</v>
      </c>
      <c r="G6" s="4">
        <v>23.319550722050302</v>
      </c>
      <c r="H6" s="4">
        <v>8.5446754498938695</v>
      </c>
      <c r="I6" s="4">
        <v>15.5742840462561</v>
      </c>
      <c r="J6" s="4">
        <v>2.7165183845197198</v>
      </c>
      <c r="K6" s="4">
        <v>14.9285943346929</v>
      </c>
      <c r="L6" s="4">
        <v>12.9052815423541</v>
      </c>
      <c r="M6" s="4">
        <v>8.9474016087931592</v>
      </c>
      <c r="N6" s="4">
        <v>69.848486526441903</v>
      </c>
      <c r="O6" s="4">
        <v>14.0847484822627</v>
      </c>
      <c r="P6" s="4">
        <v>12.848399808014999</v>
      </c>
      <c r="Q6" s="4">
        <v>9.7180534212109997</v>
      </c>
      <c r="R6" s="4">
        <v>16.462870101800601</v>
      </c>
      <c r="S6" s="4">
        <v>6.1858246468380296</v>
      </c>
      <c r="T6" s="4">
        <v>11.8248519551002</v>
      </c>
      <c r="U6" s="4">
        <v>73.146974742551507</v>
      </c>
      <c r="V6" s="4">
        <v>7.6773336453795</v>
      </c>
      <c r="W6" s="4">
        <v>54.1534803653905</v>
      </c>
      <c r="X6" s="4">
        <v>8.15814981441825</v>
      </c>
      <c r="Y6" s="4">
        <v>65.551340801533499</v>
      </c>
      <c r="Z6" s="4">
        <v>3.8957283601355699</v>
      </c>
      <c r="AA6" s="4">
        <v>65.676359675200501</v>
      </c>
      <c r="AB6" s="4">
        <v>30.339873944818098</v>
      </c>
      <c r="AC6" s="4">
        <v>11.0702499843691</v>
      </c>
      <c r="AD6" s="4">
        <v>3.83651790138819</v>
      </c>
      <c r="AE6" s="4">
        <v>32.6855502623714</v>
      </c>
    </row>
    <row r="7" spans="1:31" x14ac:dyDescent="0.25">
      <c r="A7" s="2" t="s">
        <v>36</v>
      </c>
      <c r="B7" s="4">
        <v>5.3237776570916902</v>
      </c>
      <c r="C7" s="4">
        <v>9.2109983604944503</v>
      </c>
      <c r="D7" s="4">
        <v>29.086612187707001</v>
      </c>
      <c r="E7" s="4">
        <v>10.2928012224173</v>
      </c>
      <c r="F7" s="4">
        <v>38.065398053446799</v>
      </c>
      <c r="G7" s="4">
        <v>8.29899740604335</v>
      </c>
      <c r="H7" s="4">
        <v>9.7705535073339007</v>
      </c>
      <c r="I7" s="4">
        <v>17.289421083378699</v>
      </c>
      <c r="J7" s="4">
        <v>5.0235080938968997</v>
      </c>
      <c r="K7" s="4">
        <v>71.036429758714306</v>
      </c>
      <c r="L7" s="4">
        <v>13.956646910521499</v>
      </c>
      <c r="M7" s="4">
        <v>23.349910642860401</v>
      </c>
      <c r="N7" s="4">
        <v>23.612466239757801</v>
      </c>
      <c r="O7" s="4">
        <v>24.266030832488902</v>
      </c>
      <c r="P7" s="4">
        <v>5.2525715567826401</v>
      </c>
      <c r="Q7" s="4">
        <v>9.31624184655589</v>
      </c>
      <c r="R7" s="4">
        <v>12.873474495696099</v>
      </c>
      <c r="S7" s="4">
        <v>23.1693312610834</v>
      </c>
      <c r="T7" s="4">
        <v>36.457729838195498</v>
      </c>
      <c r="U7" s="4">
        <v>40.132073445501</v>
      </c>
      <c r="V7" s="4">
        <v>4.7622749428564601</v>
      </c>
      <c r="W7" s="4">
        <v>10.310150680731599</v>
      </c>
      <c r="X7" s="4">
        <v>28.4259067088799</v>
      </c>
      <c r="Y7" s="4">
        <v>10.0851576756461</v>
      </c>
      <c r="Z7" s="4">
        <v>32.309318866911099</v>
      </c>
      <c r="AA7" s="4">
        <v>4.7684563376851301</v>
      </c>
      <c r="AB7" s="4">
        <v>17.86380384257</v>
      </c>
      <c r="AC7" s="4">
        <v>18.987578819065799</v>
      </c>
      <c r="AD7" s="4">
        <v>27.1036384322476</v>
      </c>
      <c r="AE7" s="4">
        <v>13.556014392749599</v>
      </c>
    </row>
    <row r="8" spans="1:31" x14ac:dyDescent="0.25">
      <c r="A8" s="1" t="s">
        <v>37</v>
      </c>
      <c r="B8" s="5">
        <f>AVERAGE(B2:B7)</f>
        <v>44.221305216361522</v>
      </c>
      <c r="C8" s="5">
        <f t="shared" ref="C8:AE8" si="0">AVERAGE(C2:C7)</f>
        <v>58.765932728662904</v>
      </c>
      <c r="D8" s="5">
        <f t="shared" si="0"/>
        <v>27.1766511507617</v>
      </c>
      <c r="E8" s="5">
        <f t="shared" si="0"/>
        <v>26.676201200198733</v>
      </c>
      <c r="F8" s="5">
        <f t="shared" si="0"/>
        <v>44.721371480350506</v>
      </c>
      <c r="G8" s="5">
        <f t="shared" si="0"/>
        <v>14.330408290832517</v>
      </c>
      <c r="H8" s="5">
        <f t="shared" si="0"/>
        <v>41.077273509787005</v>
      </c>
      <c r="I8" s="5">
        <f t="shared" si="0"/>
        <v>29.172839590969335</v>
      </c>
      <c r="J8" s="5">
        <f t="shared" si="0"/>
        <v>34.42266518622089</v>
      </c>
      <c r="K8" s="5">
        <f t="shared" si="0"/>
        <v>59.573690933028928</v>
      </c>
      <c r="L8" s="5">
        <f t="shared" si="0"/>
        <v>19.618720693708536</v>
      </c>
      <c r="M8" s="5">
        <f t="shared" si="0"/>
        <v>29.533047827789527</v>
      </c>
      <c r="N8" s="5">
        <f t="shared" si="0"/>
        <v>29.96053841008781</v>
      </c>
      <c r="O8" s="5">
        <f t="shared" si="0"/>
        <v>45.458687537280355</v>
      </c>
      <c r="P8" s="5">
        <f t="shared" si="0"/>
        <v>28.993295554359193</v>
      </c>
      <c r="Q8" s="5">
        <f t="shared" si="0"/>
        <v>28.963202750211082</v>
      </c>
      <c r="R8" s="5">
        <f t="shared" si="0"/>
        <v>24.179863253140496</v>
      </c>
      <c r="S8" s="5">
        <f t="shared" si="0"/>
        <v>26.582044330390318</v>
      </c>
      <c r="T8" s="5">
        <f t="shared" si="0"/>
        <v>27.050139826681331</v>
      </c>
      <c r="U8" s="5">
        <f t="shared" si="0"/>
        <v>57.113914029158941</v>
      </c>
      <c r="V8" s="5">
        <f t="shared" si="0"/>
        <v>28.055410860219798</v>
      </c>
      <c r="W8" s="5">
        <f t="shared" si="0"/>
        <v>52.03009535653252</v>
      </c>
      <c r="X8" s="5">
        <f t="shared" si="0"/>
        <v>46.927653435491038</v>
      </c>
      <c r="Y8" s="5">
        <f t="shared" si="0"/>
        <v>34.979517655274869</v>
      </c>
      <c r="Z8" s="5">
        <f t="shared" si="0"/>
        <v>42.306649204016928</v>
      </c>
      <c r="AA8" s="5">
        <f t="shared" si="0"/>
        <v>28.790102413658477</v>
      </c>
      <c r="AB8" s="5">
        <f t="shared" si="0"/>
        <v>60.128197516551182</v>
      </c>
      <c r="AC8" s="5">
        <f t="shared" si="0"/>
        <v>42.772506466126096</v>
      </c>
      <c r="AD8" s="5">
        <f t="shared" si="0"/>
        <v>22.232456055722299</v>
      </c>
      <c r="AE8" s="5">
        <f t="shared" si="0"/>
        <v>44.208757446852879</v>
      </c>
    </row>
    <row r="10" spans="1:31" x14ac:dyDescent="0.25">
      <c r="Q10" s="1" t="s">
        <v>38</v>
      </c>
      <c r="R10" s="1" t="s">
        <v>37</v>
      </c>
    </row>
    <row r="11" spans="1:31" x14ac:dyDescent="0.25">
      <c r="Q11" s="2" t="s">
        <v>27</v>
      </c>
      <c r="R11" s="4">
        <v>60.128197516551182</v>
      </c>
    </row>
    <row r="12" spans="1:31" x14ac:dyDescent="0.25">
      <c r="Q12" s="2" t="s">
        <v>10</v>
      </c>
      <c r="R12" s="4">
        <v>59.573690933028928</v>
      </c>
    </row>
    <row r="13" spans="1:31" x14ac:dyDescent="0.25">
      <c r="Q13" s="2" t="s">
        <v>2</v>
      </c>
      <c r="R13" s="4">
        <v>58.765932728662904</v>
      </c>
    </row>
    <row r="14" spans="1:31" x14ac:dyDescent="0.25">
      <c r="Q14" s="2" t="s">
        <v>20</v>
      </c>
      <c r="R14" s="4">
        <v>57.113914029158941</v>
      </c>
    </row>
    <row r="15" spans="1:31" x14ac:dyDescent="0.25">
      <c r="Q15" s="2" t="s">
        <v>22</v>
      </c>
      <c r="R15" s="4">
        <v>52.03009535653252</v>
      </c>
    </row>
    <row r="16" spans="1:31" x14ac:dyDescent="0.25">
      <c r="Q16" s="2" t="s">
        <v>23</v>
      </c>
      <c r="R16" s="4">
        <v>46.927653435491038</v>
      </c>
    </row>
    <row r="17" spans="17:18" x14ac:dyDescent="0.25">
      <c r="Q17" s="2" t="s">
        <v>14</v>
      </c>
      <c r="R17" s="4">
        <v>45.458687537280355</v>
      </c>
    </row>
    <row r="18" spans="17:18" x14ac:dyDescent="0.25">
      <c r="Q18" s="2" t="s">
        <v>5</v>
      </c>
      <c r="R18" s="4">
        <v>44.721371480350506</v>
      </c>
    </row>
    <row r="19" spans="17:18" x14ac:dyDescent="0.25">
      <c r="Q19" s="2" t="s">
        <v>1</v>
      </c>
      <c r="R19" s="4">
        <v>44.221305216361522</v>
      </c>
    </row>
    <row r="20" spans="17:18" x14ac:dyDescent="0.25">
      <c r="Q20" s="2" t="s">
        <v>30</v>
      </c>
      <c r="R20" s="4">
        <v>44.208757446852879</v>
      </c>
    </row>
    <row r="21" spans="17:18" x14ac:dyDescent="0.25">
      <c r="Q21" s="2" t="s">
        <v>28</v>
      </c>
      <c r="R21" s="4">
        <v>42.772506466126096</v>
      </c>
    </row>
    <row r="22" spans="17:18" x14ac:dyDescent="0.25">
      <c r="Q22" s="2" t="s">
        <v>25</v>
      </c>
      <c r="R22" s="4">
        <v>42.306649204016928</v>
      </c>
    </row>
    <row r="23" spans="17:18" x14ac:dyDescent="0.25">
      <c r="Q23" s="2" t="s">
        <v>7</v>
      </c>
      <c r="R23" s="4">
        <v>41.077273509787005</v>
      </c>
    </row>
    <row r="24" spans="17:18" x14ac:dyDescent="0.25">
      <c r="Q24" s="2" t="s">
        <v>24</v>
      </c>
      <c r="R24" s="4">
        <v>34.979517655274869</v>
      </c>
    </row>
    <row r="25" spans="17:18" x14ac:dyDescent="0.25">
      <c r="Q25" s="2" t="s">
        <v>9</v>
      </c>
      <c r="R25" s="4">
        <v>34.42266518622089</v>
      </c>
    </row>
    <row r="26" spans="17:18" x14ac:dyDescent="0.25">
      <c r="Q26" s="2" t="s">
        <v>13</v>
      </c>
      <c r="R26" s="4">
        <v>29.96053841008781</v>
      </c>
    </row>
    <row r="27" spans="17:18" x14ac:dyDescent="0.25">
      <c r="Q27" s="2" t="s">
        <v>12</v>
      </c>
      <c r="R27" s="4">
        <v>29.533047827789527</v>
      </c>
    </row>
    <row r="28" spans="17:18" x14ac:dyDescent="0.25">
      <c r="Q28" s="2" t="s">
        <v>8</v>
      </c>
      <c r="R28" s="4">
        <v>29.172839590969335</v>
      </c>
    </row>
    <row r="29" spans="17:18" x14ac:dyDescent="0.25">
      <c r="Q29" s="2" t="s">
        <v>15</v>
      </c>
      <c r="R29" s="4">
        <v>28.993295554359193</v>
      </c>
    </row>
    <row r="30" spans="17:18" x14ac:dyDescent="0.25">
      <c r="Q30" s="2" t="s">
        <v>16</v>
      </c>
      <c r="R30" s="4">
        <v>28.963202750211082</v>
      </c>
    </row>
    <row r="31" spans="17:18" x14ac:dyDescent="0.25">
      <c r="Q31" s="2" t="s">
        <v>26</v>
      </c>
      <c r="R31" s="4">
        <v>28.790102413658477</v>
      </c>
    </row>
    <row r="32" spans="17:18" x14ac:dyDescent="0.25">
      <c r="Q32" s="2" t="s">
        <v>21</v>
      </c>
      <c r="R32" s="4">
        <v>28.055410860219798</v>
      </c>
    </row>
    <row r="33" spans="17:18" x14ac:dyDescent="0.25">
      <c r="Q33" s="2" t="s">
        <v>3</v>
      </c>
      <c r="R33" s="4">
        <v>27.1766511507617</v>
      </c>
    </row>
    <row r="34" spans="17:18" x14ac:dyDescent="0.25">
      <c r="Q34" s="2" t="s">
        <v>19</v>
      </c>
      <c r="R34" s="4">
        <v>27.050139826681331</v>
      </c>
    </row>
    <row r="35" spans="17:18" x14ac:dyDescent="0.25">
      <c r="Q35" s="2" t="s">
        <v>4</v>
      </c>
      <c r="R35" s="4">
        <v>26.676201200198733</v>
      </c>
    </row>
    <row r="36" spans="17:18" x14ac:dyDescent="0.25">
      <c r="Q36" s="2" t="s">
        <v>18</v>
      </c>
      <c r="R36" s="4">
        <v>26.582044330390318</v>
      </c>
    </row>
    <row r="37" spans="17:18" x14ac:dyDescent="0.25">
      <c r="Q37" s="2" t="s">
        <v>17</v>
      </c>
      <c r="R37" s="4">
        <v>24.179863253140496</v>
      </c>
    </row>
    <row r="38" spans="17:18" x14ac:dyDescent="0.25">
      <c r="Q38" s="2" t="s">
        <v>29</v>
      </c>
      <c r="R38" s="4">
        <v>22.232456055722299</v>
      </c>
    </row>
    <row r="39" spans="17:18" x14ac:dyDescent="0.25">
      <c r="Q39" s="2" t="s">
        <v>11</v>
      </c>
      <c r="R39" s="4">
        <v>19.618720693708536</v>
      </c>
    </row>
    <row r="40" spans="17:18" x14ac:dyDescent="0.25">
      <c r="Q40" s="2" t="s">
        <v>6</v>
      </c>
      <c r="R40" s="4">
        <v>14.330408290832517</v>
      </c>
    </row>
  </sheetData>
  <sortState xmlns:xlrd2="http://schemas.microsoft.com/office/spreadsheetml/2017/richdata2" ref="Q11:R40">
    <sortCondition descending="1" ref="R11:R40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112D-5133-4BAD-A04F-6EDF83B5636E}">
  <dimension ref="A1:M33"/>
  <sheetViews>
    <sheetView tabSelected="1" workbookViewId="0">
      <selection activeCell="L33" sqref="L33"/>
    </sheetView>
  </sheetViews>
  <sheetFormatPr defaultRowHeight="15" x14ac:dyDescent="0.25"/>
  <cols>
    <col min="10" max="10" width="10.7109375" customWidth="1"/>
    <col min="11" max="11" width="20.7109375" customWidth="1"/>
    <col min="12" max="12" width="22.140625" customWidth="1"/>
    <col min="13" max="13" width="21.5703125" bestFit="1" customWidth="1"/>
  </cols>
  <sheetData>
    <row r="1" spans="1:13" x14ac:dyDescent="0.25">
      <c r="A1" s="10" t="s">
        <v>38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9" t="s">
        <v>37</v>
      </c>
      <c r="J1" s="8" t="s">
        <v>38</v>
      </c>
      <c r="K1" s="8" t="s">
        <v>43</v>
      </c>
      <c r="L1" s="8" t="s">
        <v>41</v>
      </c>
      <c r="M1" s="8" t="s">
        <v>42</v>
      </c>
    </row>
    <row r="2" spans="1:13" x14ac:dyDescent="0.25">
      <c r="A2" s="11"/>
      <c r="B2" s="12" t="s">
        <v>39</v>
      </c>
      <c r="C2" s="12"/>
      <c r="D2" s="12"/>
      <c r="E2" s="12"/>
      <c r="F2" s="12"/>
      <c r="G2" s="12"/>
      <c r="H2" s="12"/>
      <c r="J2" s="2" t="s">
        <v>10</v>
      </c>
      <c r="K2" s="4">
        <f>INDEX($H$3:$H$33,MATCH($J2,$A$3:$A$33,0))</f>
        <v>2</v>
      </c>
      <c r="L2" s="6">
        <f>INDEX('no. passes'!$R$11:$R$40,MATCH($J2,'no. passes'!$Q$11:$Q$40,0))</f>
        <v>24631.666666666668</v>
      </c>
      <c r="M2" s="4">
        <f>INDEX(closeness!$R$11:$R$40,MATCH($J2,closeness!$Q$11:$Q$40,0))</f>
        <v>59.573690933028928</v>
      </c>
    </row>
    <row r="3" spans="1:13" x14ac:dyDescent="0.25">
      <c r="A3" s="2" t="s">
        <v>28</v>
      </c>
      <c r="B3" s="2">
        <v>3</v>
      </c>
      <c r="C3" s="2">
        <v>4</v>
      </c>
      <c r="D3" s="2">
        <v>2</v>
      </c>
      <c r="E3" s="2">
        <v>3</v>
      </c>
      <c r="F3" s="2">
        <v>1</v>
      </c>
      <c r="G3" s="2">
        <v>2</v>
      </c>
      <c r="H3" s="5">
        <f t="shared" ref="H3:H17" si="0">AVERAGE(B3:G3)</f>
        <v>2.5</v>
      </c>
      <c r="J3" s="2" t="s">
        <v>28</v>
      </c>
      <c r="K3" s="4">
        <f t="shared" ref="K3:K31" si="1">INDEX($H$3:$H$33,MATCH($J3,$A$3:$A$33,0))</f>
        <v>2.5</v>
      </c>
      <c r="L3" s="6">
        <f>INDEX('no. passes'!$R$11:$R$40,MATCH($J3,'no. passes'!$Q$11:$Q$40,0))</f>
        <v>22319.166666666668</v>
      </c>
      <c r="M3" s="4">
        <f>INDEX(closeness!$R$11:$R$40,MATCH($J3,closeness!$Q$11:$Q$40,0))</f>
        <v>42.772506466126096</v>
      </c>
    </row>
    <row r="4" spans="1:13" x14ac:dyDescent="0.25">
      <c r="A4" s="2" t="s">
        <v>3</v>
      </c>
      <c r="B4" s="2">
        <v>12</v>
      </c>
      <c r="C4" s="2">
        <v>7</v>
      </c>
      <c r="D4" s="2">
        <v>5</v>
      </c>
      <c r="E4" s="2">
        <v>1</v>
      </c>
      <c r="F4" s="2">
        <v>2</v>
      </c>
      <c r="G4" s="2">
        <v>4</v>
      </c>
      <c r="H4" s="5">
        <f t="shared" si="0"/>
        <v>5.166666666666667</v>
      </c>
      <c r="J4" s="2" t="s">
        <v>11</v>
      </c>
      <c r="K4" s="4">
        <f t="shared" si="1"/>
        <v>3.6666666666666665</v>
      </c>
      <c r="L4" s="6">
        <f>INDEX('no. passes'!$R$11:$R$40,MATCH($J4,'no. passes'!$Q$11:$Q$40,0))</f>
        <v>20060.666666666668</v>
      </c>
      <c r="M4" s="4">
        <f>INDEX(closeness!$R$11:$R$40,MATCH($J4,closeness!$Q$11:$Q$40,0))</f>
        <v>19.618720693708536</v>
      </c>
    </row>
    <row r="5" spans="1:13" x14ac:dyDescent="0.25">
      <c r="A5" s="2" t="s">
        <v>6</v>
      </c>
      <c r="B5" s="2">
        <v>10</v>
      </c>
      <c r="C5" s="2">
        <v>2</v>
      </c>
      <c r="D5" s="2">
        <v>1</v>
      </c>
      <c r="E5" s="2">
        <v>2</v>
      </c>
      <c r="F5" s="2">
        <v>4</v>
      </c>
      <c r="G5" s="2">
        <v>14</v>
      </c>
      <c r="H5" s="5">
        <f t="shared" si="0"/>
        <v>5.5</v>
      </c>
      <c r="J5" s="2" t="s">
        <v>27</v>
      </c>
      <c r="K5" s="4">
        <f t="shared" si="1"/>
        <v>4.166666666666667</v>
      </c>
      <c r="L5" s="6">
        <f>INDEX('no. passes'!$R$11:$R$40,MATCH($J5,'no. passes'!$Q$11:$Q$40,0))</f>
        <v>25634.166666666668</v>
      </c>
      <c r="M5" s="4">
        <f>INDEX(closeness!$R$11:$R$40,MATCH($J5,closeness!$Q$11:$Q$40,0))</f>
        <v>60.128197516551182</v>
      </c>
    </row>
    <row r="6" spans="1:13" x14ac:dyDescent="0.25">
      <c r="A6" s="2" t="s">
        <v>12</v>
      </c>
      <c r="B6" s="2">
        <v>1</v>
      </c>
      <c r="C6" s="2">
        <v>9</v>
      </c>
      <c r="D6" s="2">
        <v>7</v>
      </c>
      <c r="E6" s="2">
        <v>7</v>
      </c>
      <c r="F6" s="2">
        <v>5</v>
      </c>
      <c r="G6" s="2">
        <v>5</v>
      </c>
      <c r="H6" s="5">
        <f t="shared" si="0"/>
        <v>5.666666666666667</v>
      </c>
      <c r="J6" s="2" t="s">
        <v>25</v>
      </c>
      <c r="K6" s="4">
        <f t="shared" si="1"/>
        <v>4.666666666666667</v>
      </c>
      <c r="L6" s="6">
        <f>INDEX('no. passes'!$R$11:$R$40,MATCH($J6,'no. passes'!$Q$11:$Q$40,0))</f>
        <v>21769.666666666668</v>
      </c>
      <c r="M6" s="4">
        <f>INDEX(closeness!$R$11:$R$40,MATCH($J6,closeness!$Q$11:$Q$40,0))</f>
        <v>42.306649204016928</v>
      </c>
    </row>
    <row r="7" spans="1:13" x14ac:dyDescent="0.25">
      <c r="A7" s="2" t="s">
        <v>16</v>
      </c>
      <c r="B7" s="2">
        <v>2</v>
      </c>
      <c r="C7" s="2">
        <v>10</v>
      </c>
      <c r="D7" s="2">
        <v>3</v>
      </c>
      <c r="E7" s="2">
        <v>9</v>
      </c>
      <c r="F7" s="2">
        <v>6</v>
      </c>
      <c r="G7" s="2">
        <v>10</v>
      </c>
      <c r="H7" s="5">
        <f t="shared" si="0"/>
        <v>6.666666666666667</v>
      </c>
      <c r="J7" s="2" t="s">
        <v>21</v>
      </c>
      <c r="K7" s="4">
        <f t="shared" si="1"/>
        <v>5</v>
      </c>
      <c r="L7" s="6">
        <f>INDEX('no. passes'!$R$11:$R$40,MATCH($J7,'no. passes'!$Q$11:$Q$40,0))</f>
        <v>18989.166666666668</v>
      </c>
      <c r="M7" s="4">
        <f>INDEX(closeness!$R$11:$R$40,MATCH($J7,closeness!$Q$11:$Q$40,0))</f>
        <v>28.055410860219798</v>
      </c>
    </row>
    <row r="8" spans="1:13" x14ac:dyDescent="0.25">
      <c r="A8" s="2" t="s">
        <v>30</v>
      </c>
      <c r="B8" s="2">
        <v>5</v>
      </c>
      <c r="C8" s="2">
        <v>5</v>
      </c>
      <c r="D8" s="2">
        <v>10</v>
      </c>
      <c r="E8" s="2">
        <v>4</v>
      </c>
      <c r="F8" s="2">
        <v>8</v>
      </c>
      <c r="G8" s="2">
        <v>11</v>
      </c>
      <c r="H8" s="5">
        <f t="shared" si="0"/>
        <v>7.166666666666667</v>
      </c>
      <c r="J8" s="2" t="s">
        <v>3</v>
      </c>
      <c r="K8" s="4">
        <f t="shared" si="1"/>
        <v>5.166666666666667</v>
      </c>
      <c r="L8" s="6">
        <f>INDEX('no. passes'!$R$11:$R$40,MATCH($J8,'no. passes'!$Q$11:$Q$40,0))</f>
        <v>22624.666666666668</v>
      </c>
      <c r="M8" s="4">
        <f>INDEX(closeness!$R$11:$R$40,MATCH($J8,closeness!$Q$11:$Q$40,0))</f>
        <v>27.1766511507617</v>
      </c>
    </row>
    <row r="9" spans="1:13" x14ac:dyDescent="0.25">
      <c r="A9" s="2" t="s">
        <v>1</v>
      </c>
      <c r="B9" s="2">
        <v>8</v>
      </c>
      <c r="C9" s="2">
        <v>1</v>
      </c>
      <c r="D9" s="2">
        <v>4</v>
      </c>
      <c r="E9" s="2">
        <v>5</v>
      </c>
      <c r="F9" s="2">
        <v>15</v>
      </c>
      <c r="G9" s="2">
        <v>12</v>
      </c>
      <c r="H9" s="5">
        <f t="shared" si="0"/>
        <v>7.5</v>
      </c>
      <c r="J9" s="2" t="s">
        <v>13</v>
      </c>
      <c r="K9" s="4">
        <f t="shared" si="1"/>
        <v>5.333333333333333</v>
      </c>
      <c r="L9" s="6">
        <f>INDEX('no. passes'!$R$11:$R$40,MATCH($J9,'no. passes'!$Q$11:$Q$40,0))</f>
        <v>21753.666666666668</v>
      </c>
      <c r="M9" s="4">
        <f>INDEX(closeness!$R$11:$R$40,MATCH($J9,closeness!$Q$11:$Q$40,0))</f>
        <v>29.96053841008781</v>
      </c>
    </row>
    <row r="10" spans="1:13" x14ac:dyDescent="0.25">
      <c r="A10" s="2" t="s">
        <v>17</v>
      </c>
      <c r="B10" s="2">
        <v>15</v>
      </c>
      <c r="C10" s="2">
        <v>6</v>
      </c>
      <c r="D10" s="2">
        <v>12</v>
      </c>
      <c r="E10" s="2">
        <v>6</v>
      </c>
      <c r="F10" s="2">
        <v>7</v>
      </c>
      <c r="G10" s="2">
        <v>1</v>
      </c>
      <c r="H10" s="5">
        <f t="shared" si="0"/>
        <v>7.833333333333333</v>
      </c>
      <c r="J10" s="2" t="s">
        <v>6</v>
      </c>
      <c r="K10" s="4">
        <f t="shared" si="1"/>
        <v>5.5</v>
      </c>
      <c r="L10" s="6">
        <f>INDEX('no. passes'!$R$11:$R$40,MATCH($J10,'no. passes'!$Q$11:$Q$40,0))</f>
        <v>19690.166666666668</v>
      </c>
      <c r="M10" s="4">
        <f>INDEX(closeness!$R$11:$R$40,MATCH($J10,closeness!$Q$11:$Q$40,0))</f>
        <v>14.330408290832517</v>
      </c>
    </row>
    <row r="11" spans="1:13" x14ac:dyDescent="0.25">
      <c r="A11" s="2" t="s">
        <v>5</v>
      </c>
      <c r="B11" s="2">
        <v>4</v>
      </c>
      <c r="C11" s="2">
        <v>3</v>
      </c>
      <c r="D11" s="2">
        <v>9</v>
      </c>
      <c r="E11" s="2">
        <v>8</v>
      </c>
      <c r="F11" s="2">
        <v>13</v>
      </c>
      <c r="G11" s="2">
        <v>13</v>
      </c>
      <c r="H11" s="5">
        <f t="shared" si="0"/>
        <v>8.3333333333333339</v>
      </c>
      <c r="J11" s="2" t="s">
        <v>12</v>
      </c>
      <c r="K11" s="4">
        <f t="shared" si="1"/>
        <v>5.666666666666667</v>
      </c>
      <c r="L11" s="6">
        <f>INDEX('no. passes'!$R$11:$R$40,MATCH($J11,'no. passes'!$Q$11:$Q$40,0))</f>
        <v>24052.5</v>
      </c>
      <c r="M11" s="4">
        <f>INDEX(closeness!$R$11:$R$40,MATCH($J11,closeness!$Q$11:$Q$40,0))</f>
        <v>29.533047827789527</v>
      </c>
    </row>
    <row r="12" spans="1:13" x14ac:dyDescent="0.25">
      <c r="A12" s="2" t="s">
        <v>4</v>
      </c>
      <c r="B12" s="2">
        <v>7</v>
      </c>
      <c r="C12" s="2">
        <v>11</v>
      </c>
      <c r="D12" s="2">
        <v>6</v>
      </c>
      <c r="E12" s="2">
        <v>11</v>
      </c>
      <c r="F12" s="2">
        <v>10</v>
      </c>
      <c r="G12" s="2">
        <v>9</v>
      </c>
      <c r="H12" s="5">
        <f t="shared" si="0"/>
        <v>9</v>
      </c>
      <c r="J12" s="2" t="s">
        <v>16</v>
      </c>
      <c r="K12" s="4">
        <f t="shared" si="1"/>
        <v>6.666666666666667</v>
      </c>
      <c r="L12" s="6">
        <f>INDEX('no. passes'!$R$11:$R$40,MATCH($J12,'no. passes'!$Q$11:$Q$40,0))</f>
        <v>21479</v>
      </c>
      <c r="M12" s="4">
        <f>INDEX(closeness!$R$11:$R$40,MATCH($J12,closeness!$Q$11:$Q$40,0))</f>
        <v>28.963202750211082</v>
      </c>
    </row>
    <row r="13" spans="1:13" x14ac:dyDescent="0.25">
      <c r="A13" s="2" t="s">
        <v>9</v>
      </c>
      <c r="B13" s="2">
        <v>11</v>
      </c>
      <c r="C13" s="2">
        <v>12</v>
      </c>
      <c r="D13" s="2">
        <v>8</v>
      </c>
      <c r="E13" s="2">
        <v>10</v>
      </c>
      <c r="F13" s="2">
        <v>9</v>
      </c>
      <c r="G13" s="2">
        <v>8</v>
      </c>
      <c r="H13" s="5">
        <f t="shared" si="0"/>
        <v>9.6666666666666661</v>
      </c>
      <c r="J13" s="2" t="s">
        <v>30</v>
      </c>
      <c r="K13" s="4">
        <f t="shared" si="1"/>
        <v>7.166666666666667</v>
      </c>
      <c r="L13" s="6">
        <f>INDEX('no. passes'!$R$11:$R$40,MATCH($J13,'no. passes'!$Q$11:$Q$40,0))</f>
        <v>21881</v>
      </c>
      <c r="M13" s="4">
        <f>INDEX(closeness!$R$11:$R$40,MATCH($J13,closeness!$Q$11:$Q$40,0))</f>
        <v>44.208757446852879</v>
      </c>
    </row>
    <row r="14" spans="1:13" x14ac:dyDescent="0.25">
      <c r="A14" s="2" t="s">
        <v>2</v>
      </c>
      <c r="B14" s="2">
        <v>6</v>
      </c>
      <c r="C14" s="2">
        <v>8</v>
      </c>
      <c r="D14" s="2">
        <v>14</v>
      </c>
      <c r="E14" s="2">
        <v>15</v>
      </c>
      <c r="F14" s="2">
        <v>12</v>
      </c>
      <c r="G14" s="2">
        <v>6</v>
      </c>
      <c r="H14" s="5">
        <f t="shared" si="0"/>
        <v>10.166666666666666</v>
      </c>
      <c r="J14" s="2" t="s">
        <v>1</v>
      </c>
      <c r="K14" s="4">
        <f t="shared" si="1"/>
        <v>7.5</v>
      </c>
      <c r="L14" s="6">
        <f>INDEX('no. passes'!$R$11:$R$40,MATCH($J14,'no. passes'!$Q$11:$Q$40,0))</f>
        <v>23629.5</v>
      </c>
      <c r="M14" s="4">
        <f>INDEX(closeness!$R$11:$R$40,MATCH($J14,closeness!$Q$11:$Q$40,0))</f>
        <v>44.221305216361522</v>
      </c>
    </row>
    <row r="15" spans="1:13" x14ac:dyDescent="0.25">
      <c r="A15" s="2" t="s">
        <v>23</v>
      </c>
      <c r="B15" s="2">
        <v>14</v>
      </c>
      <c r="C15" s="2">
        <v>14</v>
      </c>
      <c r="D15" s="2">
        <v>15</v>
      </c>
      <c r="E15" s="2">
        <v>14</v>
      </c>
      <c r="F15" s="2">
        <v>3</v>
      </c>
      <c r="G15" s="2">
        <v>3</v>
      </c>
      <c r="H15" s="5">
        <f t="shared" si="0"/>
        <v>10.5</v>
      </c>
      <c r="J15" s="2" t="s">
        <v>17</v>
      </c>
      <c r="K15" s="4">
        <f t="shared" si="1"/>
        <v>7.833333333333333</v>
      </c>
      <c r="L15" s="6">
        <f>INDEX('no. passes'!$R$11:$R$40,MATCH($J15,'no. passes'!$Q$11:$Q$40,0))</f>
        <v>21291.833333333332</v>
      </c>
      <c r="M15" s="4">
        <f>INDEX(closeness!$R$11:$R$40,MATCH($J15,closeness!$Q$11:$Q$40,0))</f>
        <v>24.179863253140496</v>
      </c>
    </row>
    <row r="16" spans="1:13" x14ac:dyDescent="0.25">
      <c r="A16" s="2" t="s">
        <v>22</v>
      </c>
      <c r="B16" s="2">
        <v>13</v>
      </c>
      <c r="C16" s="2">
        <v>13</v>
      </c>
      <c r="D16" s="2">
        <v>11</v>
      </c>
      <c r="E16" s="2">
        <v>13</v>
      </c>
      <c r="F16" s="2">
        <v>14</v>
      </c>
      <c r="G16" s="2">
        <v>7</v>
      </c>
      <c r="H16" s="5">
        <f t="shared" si="0"/>
        <v>11.833333333333334</v>
      </c>
      <c r="J16" s="2" t="s">
        <v>5</v>
      </c>
      <c r="K16" s="4">
        <f t="shared" si="1"/>
        <v>8.3333333333333339</v>
      </c>
      <c r="L16" s="6">
        <f>INDEX('no. passes'!$R$11:$R$40,MATCH($J16,'no. passes'!$Q$11:$Q$40,0))</f>
        <v>21525.333333333332</v>
      </c>
      <c r="M16" s="4">
        <f>INDEX(closeness!$R$11:$R$40,MATCH($J16,closeness!$Q$11:$Q$40,0))</f>
        <v>44.721371480350506</v>
      </c>
    </row>
    <row r="17" spans="1:13" x14ac:dyDescent="0.25">
      <c r="A17" s="2" t="s">
        <v>20</v>
      </c>
      <c r="B17" s="2">
        <v>9</v>
      </c>
      <c r="C17" s="2">
        <v>15</v>
      </c>
      <c r="D17" s="2">
        <v>13</v>
      </c>
      <c r="E17" s="2">
        <v>12</v>
      </c>
      <c r="F17" s="2">
        <v>11</v>
      </c>
      <c r="G17" s="2">
        <v>15</v>
      </c>
      <c r="H17" s="5">
        <f t="shared" si="0"/>
        <v>12.5</v>
      </c>
      <c r="J17" s="2" t="s">
        <v>29</v>
      </c>
      <c r="K17" s="4">
        <f t="shared" si="1"/>
        <v>8.3333333333333339</v>
      </c>
      <c r="L17" s="6">
        <f>INDEX('no. passes'!$R$11:$R$40,MATCH($J17,'no. passes'!$Q$11:$Q$40,0))</f>
        <v>25466.166666666668</v>
      </c>
      <c r="M17" s="4">
        <f>INDEX(closeness!$R$11:$R$40,MATCH($J17,closeness!$Q$11:$Q$40,0))</f>
        <v>22.232456055722299</v>
      </c>
    </row>
    <row r="18" spans="1:13" x14ac:dyDescent="0.25">
      <c r="A18" s="2"/>
      <c r="B18" s="12" t="s">
        <v>40</v>
      </c>
      <c r="C18" s="12"/>
      <c r="D18" s="12"/>
      <c r="E18" s="12"/>
      <c r="F18" s="12"/>
      <c r="G18" s="12"/>
      <c r="H18" s="12"/>
      <c r="J18" s="2" t="s">
        <v>15</v>
      </c>
      <c r="K18" s="4">
        <f t="shared" si="1"/>
        <v>8.6666666666666661</v>
      </c>
      <c r="L18" s="6">
        <f>INDEX('no. passes'!$R$11:$R$40,MATCH($J18,'no. passes'!$Q$11:$Q$40,0))</f>
        <v>20257.5</v>
      </c>
      <c r="M18" s="4">
        <f>INDEX(closeness!$R$11:$R$40,MATCH($J18,closeness!$Q$11:$Q$40,0))</f>
        <v>28.993295554359193</v>
      </c>
    </row>
    <row r="19" spans="1:13" x14ac:dyDescent="0.25">
      <c r="A19" s="2" t="s">
        <v>10</v>
      </c>
      <c r="B19" s="2">
        <v>6</v>
      </c>
      <c r="C19" s="2">
        <v>1</v>
      </c>
      <c r="D19" s="2">
        <v>1</v>
      </c>
      <c r="E19" s="2">
        <v>1</v>
      </c>
      <c r="F19" s="2">
        <v>2</v>
      </c>
      <c r="G19" s="2">
        <v>1</v>
      </c>
      <c r="H19" s="5">
        <f t="shared" ref="H19:H33" si="2">AVERAGE(B19:G19)</f>
        <v>2</v>
      </c>
      <c r="J19" s="2" t="s">
        <v>4</v>
      </c>
      <c r="K19" s="4">
        <f t="shared" si="1"/>
        <v>9</v>
      </c>
      <c r="L19" s="6">
        <f>INDEX('no. passes'!$R$11:$R$40,MATCH($J19,'no. passes'!$Q$11:$Q$40,0))</f>
        <v>22316.5</v>
      </c>
      <c r="M19" s="4">
        <f>INDEX(closeness!$R$11:$R$40,MATCH($J19,closeness!$Q$11:$Q$40,0))</f>
        <v>26.676201200198733</v>
      </c>
    </row>
    <row r="20" spans="1:13" x14ac:dyDescent="0.25">
      <c r="A20" s="2" t="s">
        <v>11</v>
      </c>
      <c r="B20" s="2">
        <v>4</v>
      </c>
      <c r="C20" s="2">
        <v>2</v>
      </c>
      <c r="D20" s="2">
        <v>8</v>
      </c>
      <c r="E20" s="2">
        <v>3</v>
      </c>
      <c r="F20" s="2">
        <v>1</v>
      </c>
      <c r="G20" s="2">
        <v>4</v>
      </c>
      <c r="H20" s="5">
        <f t="shared" si="2"/>
        <v>3.6666666666666665</v>
      </c>
      <c r="J20" s="2" t="s">
        <v>8</v>
      </c>
      <c r="K20" s="4">
        <f t="shared" si="1"/>
        <v>9</v>
      </c>
      <c r="L20" s="6">
        <f>INDEX('no. passes'!$R$11:$R$40,MATCH($J20,'no. passes'!$Q$11:$Q$40,0))</f>
        <v>20854.833333333332</v>
      </c>
      <c r="M20" s="4">
        <f>INDEX(closeness!$R$11:$R$40,MATCH($J20,closeness!$Q$11:$Q$40,0))</f>
        <v>29.172839590969335</v>
      </c>
    </row>
    <row r="21" spans="1:13" x14ac:dyDescent="0.25">
      <c r="A21" s="2" t="s">
        <v>27</v>
      </c>
      <c r="B21" s="2">
        <v>1</v>
      </c>
      <c r="C21" s="2">
        <v>6</v>
      </c>
      <c r="D21" s="2">
        <v>2</v>
      </c>
      <c r="E21" s="2">
        <v>2</v>
      </c>
      <c r="F21" s="2">
        <v>7</v>
      </c>
      <c r="G21" s="2">
        <v>7</v>
      </c>
      <c r="H21" s="5">
        <f t="shared" si="2"/>
        <v>4.166666666666667</v>
      </c>
      <c r="J21" s="2" t="s">
        <v>9</v>
      </c>
      <c r="K21" s="4">
        <f t="shared" si="1"/>
        <v>9.6666666666666661</v>
      </c>
      <c r="L21" s="6">
        <f>INDEX('no. passes'!$R$11:$R$40,MATCH($J21,'no. passes'!$Q$11:$Q$40,0))</f>
        <v>18445</v>
      </c>
      <c r="M21" s="4">
        <f>INDEX(closeness!$R$11:$R$40,MATCH($J21,closeness!$Q$11:$Q$40,0))</f>
        <v>34.42266518622089</v>
      </c>
    </row>
    <row r="22" spans="1:13" x14ac:dyDescent="0.25">
      <c r="A22" s="2" t="s">
        <v>25</v>
      </c>
      <c r="B22" s="2">
        <v>5</v>
      </c>
      <c r="C22" s="2">
        <v>4</v>
      </c>
      <c r="D22" s="2">
        <v>5</v>
      </c>
      <c r="E22" s="2">
        <v>8</v>
      </c>
      <c r="F22" s="2">
        <v>3</v>
      </c>
      <c r="G22" s="2">
        <v>3</v>
      </c>
      <c r="H22" s="5">
        <f t="shared" si="2"/>
        <v>4.666666666666667</v>
      </c>
      <c r="J22" s="2" t="s">
        <v>7</v>
      </c>
      <c r="K22" s="4">
        <f t="shared" si="1"/>
        <v>9.8333333333333339</v>
      </c>
      <c r="L22" s="6">
        <f>INDEX('no. passes'!$R$11:$R$40,MATCH($J22,'no. passes'!$Q$11:$Q$40,0))</f>
        <v>21491.333333333332</v>
      </c>
      <c r="M22" s="4">
        <f>INDEX(closeness!$R$11:$R$40,MATCH($J22,closeness!$Q$11:$Q$40,0))</f>
        <v>41.077273509787005</v>
      </c>
    </row>
    <row r="23" spans="1:13" x14ac:dyDescent="0.25">
      <c r="A23" s="2" t="s">
        <v>21</v>
      </c>
      <c r="B23" s="2">
        <v>2</v>
      </c>
      <c r="C23" s="2">
        <v>9</v>
      </c>
      <c r="D23" s="2">
        <v>3</v>
      </c>
      <c r="E23" s="2">
        <v>6</v>
      </c>
      <c r="F23" s="2">
        <v>4</v>
      </c>
      <c r="G23" s="2">
        <v>6</v>
      </c>
      <c r="H23" s="5">
        <f t="shared" si="2"/>
        <v>5</v>
      </c>
      <c r="J23" s="2" t="s">
        <v>2</v>
      </c>
      <c r="K23" s="4">
        <f t="shared" si="1"/>
        <v>10.166666666666666</v>
      </c>
      <c r="L23" s="6">
        <f>INDEX('no. passes'!$R$11:$R$40,MATCH($J23,'no. passes'!$Q$11:$Q$40,0))</f>
        <v>22024.833333333332</v>
      </c>
      <c r="M23" s="4">
        <f>INDEX(closeness!$R$11:$R$40,MATCH($J23,closeness!$Q$11:$Q$40,0))</f>
        <v>58.765932728662904</v>
      </c>
    </row>
    <row r="24" spans="1:13" x14ac:dyDescent="0.25">
      <c r="A24" s="2" t="s">
        <v>13</v>
      </c>
      <c r="B24" s="2">
        <v>3</v>
      </c>
      <c r="C24" s="2">
        <v>3</v>
      </c>
      <c r="D24" s="2">
        <v>4</v>
      </c>
      <c r="E24" s="2">
        <v>4</v>
      </c>
      <c r="F24" s="2">
        <v>10</v>
      </c>
      <c r="G24" s="2">
        <v>8</v>
      </c>
      <c r="H24" s="5">
        <f t="shared" si="2"/>
        <v>5.333333333333333</v>
      </c>
      <c r="J24" s="2" t="s">
        <v>19</v>
      </c>
      <c r="K24" s="4">
        <f t="shared" si="1"/>
        <v>10.166666666666666</v>
      </c>
      <c r="L24" s="6">
        <f>INDEX('no. passes'!$R$11:$R$40,MATCH($J24,'no. passes'!$Q$11:$Q$40,0))</f>
        <v>19637.833333333332</v>
      </c>
      <c r="M24" s="4">
        <f>INDEX(closeness!$R$11:$R$40,MATCH($J24,closeness!$Q$11:$Q$40,0))</f>
        <v>27.050139826681331</v>
      </c>
    </row>
    <row r="25" spans="1:13" x14ac:dyDescent="0.25">
      <c r="A25" s="2" t="s">
        <v>29</v>
      </c>
      <c r="B25" s="2">
        <v>15</v>
      </c>
      <c r="C25" s="2">
        <v>11</v>
      </c>
      <c r="D25" s="2">
        <v>9</v>
      </c>
      <c r="E25" s="2">
        <v>5</v>
      </c>
      <c r="F25" s="2">
        <v>5</v>
      </c>
      <c r="G25" s="2">
        <v>5</v>
      </c>
      <c r="H25" s="5">
        <f t="shared" si="2"/>
        <v>8.3333333333333339</v>
      </c>
      <c r="J25" s="2" t="s">
        <v>23</v>
      </c>
      <c r="K25" s="4">
        <f t="shared" si="1"/>
        <v>10.5</v>
      </c>
      <c r="L25" s="6">
        <f>INDEX('no. passes'!$R$11:$R$40,MATCH($J25,'no. passes'!$Q$11:$Q$40,0))</f>
        <v>20146.5</v>
      </c>
      <c r="M25" s="4">
        <f>INDEX(closeness!$R$11:$R$40,MATCH($J25,closeness!$Q$11:$Q$40,0))</f>
        <v>46.927653435491038</v>
      </c>
    </row>
    <row r="26" spans="1:13" x14ac:dyDescent="0.25">
      <c r="A26" s="2" t="s">
        <v>15</v>
      </c>
      <c r="B26" s="2">
        <v>7</v>
      </c>
      <c r="C26" s="2">
        <v>5</v>
      </c>
      <c r="D26" s="2">
        <v>7</v>
      </c>
      <c r="E26" s="2">
        <v>7</v>
      </c>
      <c r="F26" s="2">
        <v>14</v>
      </c>
      <c r="G26" s="2">
        <v>12</v>
      </c>
      <c r="H26" s="5">
        <f t="shared" si="2"/>
        <v>8.6666666666666661</v>
      </c>
      <c r="J26" s="2" t="s">
        <v>26</v>
      </c>
      <c r="K26" s="4">
        <f t="shared" si="1"/>
        <v>11.5</v>
      </c>
      <c r="L26" s="6">
        <f>INDEX('no. passes'!$R$11:$R$40,MATCH($J26,'no. passes'!$Q$11:$Q$40,0))</f>
        <v>19334.333333333332</v>
      </c>
      <c r="M26" s="4">
        <f>INDEX(closeness!$R$11:$R$40,MATCH($J26,closeness!$Q$11:$Q$40,0))</f>
        <v>28.790102413658477</v>
      </c>
    </row>
    <row r="27" spans="1:13" x14ac:dyDescent="0.25">
      <c r="A27" s="2" t="s">
        <v>8</v>
      </c>
      <c r="B27" s="2">
        <v>11</v>
      </c>
      <c r="C27" s="2">
        <v>12</v>
      </c>
      <c r="D27" s="2">
        <v>11</v>
      </c>
      <c r="E27" s="2">
        <v>9</v>
      </c>
      <c r="F27" s="2">
        <v>9</v>
      </c>
      <c r="G27" s="2">
        <v>2</v>
      </c>
      <c r="H27" s="5">
        <f t="shared" si="2"/>
        <v>9</v>
      </c>
      <c r="J27" s="2" t="s">
        <v>18</v>
      </c>
      <c r="K27" s="4">
        <f t="shared" si="1"/>
        <v>11.666666666666666</v>
      </c>
      <c r="L27" s="6">
        <f>INDEX('no. passes'!$R$11:$R$40,MATCH($J27,'no. passes'!$Q$11:$Q$40,0))</f>
        <v>21180.833333333332</v>
      </c>
      <c r="M27" s="4">
        <f>INDEX(closeness!$R$11:$R$40,MATCH($J27,closeness!$Q$11:$Q$40,0))</f>
        <v>26.582044330390318</v>
      </c>
    </row>
    <row r="28" spans="1:13" x14ac:dyDescent="0.25">
      <c r="A28" s="2" t="s">
        <v>7</v>
      </c>
      <c r="B28" s="2">
        <v>8</v>
      </c>
      <c r="C28" s="2">
        <v>7</v>
      </c>
      <c r="D28" s="2">
        <v>6</v>
      </c>
      <c r="E28" s="2">
        <v>11</v>
      </c>
      <c r="F28" s="2">
        <v>13</v>
      </c>
      <c r="G28" s="2">
        <v>14</v>
      </c>
      <c r="H28" s="5">
        <f t="shared" si="2"/>
        <v>9.8333333333333339</v>
      </c>
      <c r="J28" s="2" t="s">
        <v>22</v>
      </c>
      <c r="K28" s="4">
        <f t="shared" si="1"/>
        <v>11.833333333333334</v>
      </c>
      <c r="L28" s="6">
        <f>INDEX('no. passes'!$R$11:$R$40,MATCH($J28,'no. passes'!$Q$11:$Q$40,0))</f>
        <v>20767.833333333332</v>
      </c>
      <c r="M28" s="4">
        <f>INDEX(closeness!$R$11:$R$40,MATCH($J28,closeness!$Q$11:$Q$40,0))</f>
        <v>52.03009535653252</v>
      </c>
    </row>
    <row r="29" spans="1:13" x14ac:dyDescent="0.25">
      <c r="A29" s="2" t="s">
        <v>19</v>
      </c>
      <c r="B29" s="2">
        <v>12</v>
      </c>
      <c r="C29" s="2">
        <v>8</v>
      </c>
      <c r="D29" s="2">
        <v>12</v>
      </c>
      <c r="E29" s="2">
        <v>10</v>
      </c>
      <c r="F29" s="2">
        <v>6</v>
      </c>
      <c r="G29" s="2">
        <v>13</v>
      </c>
      <c r="H29" s="5">
        <f t="shared" si="2"/>
        <v>10.166666666666666</v>
      </c>
      <c r="J29" s="2" t="s">
        <v>20</v>
      </c>
      <c r="K29" s="4">
        <f t="shared" si="1"/>
        <v>12.5</v>
      </c>
      <c r="L29" s="6">
        <f>INDEX('no. passes'!$R$11:$R$40,MATCH($J29,'no. passes'!$Q$11:$Q$40,0))</f>
        <v>21524.333333333332</v>
      </c>
      <c r="M29" s="4">
        <f>INDEX(closeness!$R$11:$R$40,MATCH($J29,closeness!$Q$11:$Q$40,0))</f>
        <v>57.113914029158941</v>
      </c>
    </row>
    <row r="30" spans="1:13" x14ac:dyDescent="0.25">
      <c r="A30" s="2" t="s">
        <v>26</v>
      </c>
      <c r="B30" s="2">
        <v>13</v>
      </c>
      <c r="C30" s="2">
        <v>13</v>
      </c>
      <c r="D30" s="2">
        <v>10</v>
      </c>
      <c r="E30" s="2">
        <v>12</v>
      </c>
      <c r="F30" s="2">
        <v>12</v>
      </c>
      <c r="G30" s="2">
        <v>9</v>
      </c>
      <c r="H30" s="5">
        <f t="shared" si="2"/>
        <v>11.5</v>
      </c>
      <c r="J30" s="2" t="s">
        <v>14</v>
      </c>
      <c r="K30" s="4">
        <f t="shared" si="1"/>
        <v>13</v>
      </c>
      <c r="L30" s="6">
        <f>INDEX('no. passes'!$R$11:$R$40,MATCH($J30,'no. passes'!$Q$11:$Q$40,0))</f>
        <v>20530.666666666668</v>
      </c>
      <c r="M30" s="4">
        <f>INDEX(closeness!$R$11:$R$40,MATCH($J30,closeness!$Q$11:$Q$40,0))</f>
        <v>45.458687537280355</v>
      </c>
    </row>
    <row r="31" spans="1:13" x14ac:dyDescent="0.25">
      <c r="A31" s="2" t="s">
        <v>18</v>
      </c>
      <c r="B31" s="2">
        <v>10</v>
      </c>
      <c r="C31" s="2">
        <v>15</v>
      </c>
      <c r="D31" s="2">
        <v>13</v>
      </c>
      <c r="E31" s="2">
        <v>13</v>
      </c>
      <c r="F31" s="2">
        <v>8</v>
      </c>
      <c r="G31" s="2">
        <v>11</v>
      </c>
      <c r="H31" s="5">
        <f t="shared" si="2"/>
        <v>11.666666666666666</v>
      </c>
      <c r="J31" s="2" t="s">
        <v>24</v>
      </c>
      <c r="K31" s="4">
        <f t="shared" si="1"/>
        <v>13</v>
      </c>
      <c r="L31" s="6">
        <f>INDEX('no. passes'!$R$11:$R$40,MATCH($J31,'no. passes'!$Q$11:$Q$40,0))</f>
        <v>20032.166666666668</v>
      </c>
      <c r="M31" s="4">
        <f>INDEX(closeness!$R$11:$R$40,MATCH($J31,closeness!$Q$11:$Q$40,0))</f>
        <v>34.979517655274869</v>
      </c>
    </row>
    <row r="32" spans="1:13" x14ac:dyDescent="0.25">
      <c r="A32" s="2" t="s">
        <v>14</v>
      </c>
      <c r="B32" s="2">
        <v>14</v>
      </c>
      <c r="C32" s="2">
        <v>14</v>
      </c>
      <c r="D32" s="2">
        <v>15</v>
      </c>
      <c r="E32" s="2">
        <v>14</v>
      </c>
      <c r="F32" s="2">
        <v>11</v>
      </c>
      <c r="G32" s="2">
        <v>10</v>
      </c>
      <c r="H32" s="5">
        <f t="shared" si="2"/>
        <v>13</v>
      </c>
    </row>
    <row r="33" spans="1:8" x14ac:dyDescent="0.25">
      <c r="A33" s="2" t="s">
        <v>24</v>
      </c>
      <c r="B33" s="2">
        <v>9</v>
      </c>
      <c r="C33" s="2">
        <v>10</v>
      </c>
      <c r="D33" s="2">
        <v>14</v>
      </c>
      <c r="E33" s="2">
        <v>15</v>
      </c>
      <c r="F33" s="2">
        <v>15</v>
      </c>
      <c r="G33" s="2">
        <v>15</v>
      </c>
      <c r="H33" s="5">
        <f t="shared" si="2"/>
        <v>13</v>
      </c>
    </row>
  </sheetData>
  <sortState xmlns:xlrd2="http://schemas.microsoft.com/office/spreadsheetml/2017/richdata2" ref="J2:K31">
    <sortCondition ref="K2:K31"/>
  </sortState>
  <mergeCells count="3">
    <mergeCell ref="A1:A2"/>
    <mergeCell ref="B2:H2"/>
    <mergeCell ref="B18:H1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no. passes</vt:lpstr>
      <vt:lpstr>closeness</vt:lpstr>
      <vt:lpstr>regular season 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Lynch</dc:creator>
  <cp:lastModifiedBy>Rory Lynch</cp:lastModifiedBy>
  <dcterms:created xsi:type="dcterms:W3CDTF">2020-12-14T14:17:01Z</dcterms:created>
  <dcterms:modified xsi:type="dcterms:W3CDTF">2020-12-17T09:37:11Z</dcterms:modified>
</cp:coreProperties>
</file>