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10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am 1" state="visible" r:id="rId3"/>
    <sheet sheetId="2" name="Team 2" state="visible" r:id="rId4"/>
    <sheet sheetId="3" name="Team 3" state="visible" r:id="rId5"/>
    <sheet sheetId="4" name="Team 4" state="visible" r:id="rId6"/>
    <sheet sheetId="5" name="Team 5 " state="visible" r:id="rId7"/>
    <sheet sheetId="6" name="Team 6" state="visible" r:id="rId8"/>
    <sheet sheetId="7" name="Team 7" state="visible" r:id="rId9"/>
    <sheet sheetId="8" name="Team 8" state="visible" r:id="rId10"/>
    <sheet sheetId="9" name="Team 9" state="visible" r:id="rId11"/>
    <sheet sheetId="10" name="Team 10" state="visible" r:id="rId12"/>
  </sheets>
  <definedNames/>
  <calcPr/>
</workbook>
</file>

<file path=xl/sharedStrings.xml><?xml version="1.0" encoding="utf-8"?>
<sst xmlns="http://schemas.openxmlformats.org/spreadsheetml/2006/main">
  <si>
    <t>Team Name</t>
  </si>
  <si>
    <t>Students</t>
  </si>
  <si>
    <t>Master Grading Sheet</t>
  </si>
  <si>
    <t>Team Name</t>
  </si>
  <si>
    <t>Students</t>
  </si>
  <si>
    <t>Team Name</t>
  </si>
  <si>
    <t>Master Grading Sheet</t>
  </si>
  <si>
    <t>Students</t>
  </si>
  <si>
    <t>Master Grading Sheet</t>
  </si>
  <si>
    <t>Team Name</t>
  </si>
  <si>
    <t>Students</t>
  </si>
  <si>
    <t>Team Name</t>
  </si>
  <si>
    <t>Students</t>
  </si>
  <si>
    <t>Master Grading Sheet</t>
  </si>
  <si>
    <t>Team Name</t>
  </si>
  <si>
    <t>Students</t>
  </si>
  <si>
    <t>Master Grading Sheet</t>
  </si>
  <si>
    <t>Team Name</t>
  </si>
  <si>
    <t>Master Grading Sheet</t>
  </si>
  <si>
    <t>Students</t>
  </si>
  <si>
    <t>Master Grading Sheet</t>
  </si>
  <si>
    <t>Score</t>
  </si>
  <si>
    <t>Score out of</t>
  </si>
  <si>
    <t>Grade % </t>
  </si>
  <si>
    <t>Score</t>
  </si>
  <si>
    <t>Score out of</t>
  </si>
  <si>
    <t>Grade % </t>
  </si>
  <si>
    <t>% of Total Grade (must equal 100%)</t>
  </si>
  <si>
    <t>% of Total Grade (must equal 100%)</t>
  </si>
  <si>
    <t>Total % Points Contributed To Grade</t>
  </si>
  <si>
    <t>Game Engine Score</t>
  </si>
  <si>
    <t>Team Name</t>
  </si>
  <si>
    <t>Students</t>
  </si>
  <si>
    <t>Master Grading Sheet</t>
  </si>
  <si>
    <t>Score</t>
  </si>
  <si>
    <t>Score out of</t>
  </si>
  <si>
    <t>Grade % </t>
  </si>
  <si>
    <t>% of Total Grade (must equal 100%)</t>
  </si>
  <si>
    <t>Total % Points Contributed To Grade</t>
  </si>
  <si>
    <t>Game Engine Score</t>
  </si>
  <si>
    <t>Team Name</t>
  </si>
  <si>
    <t>Score</t>
  </si>
  <si>
    <t>Score out of</t>
  </si>
  <si>
    <t>Students</t>
  </si>
  <si>
    <t>Grade % </t>
  </si>
  <si>
    <t>% of Total Grade (must equal 100%)</t>
  </si>
  <si>
    <t>Total % Points Contributed To Grade</t>
  </si>
  <si>
    <t>Game Engine Score</t>
  </si>
  <si>
    <t>Master Grading Sheet</t>
  </si>
  <si>
    <t>Score</t>
  </si>
  <si>
    <t>Score out of</t>
  </si>
  <si>
    <t>Grade % </t>
  </si>
  <si>
    <t>% of Total Grade (must equal 100%)</t>
  </si>
  <si>
    <t>Total % Points Contributed To Grade</t>
  </si>
  <si>
    <t>Game Engine Score</t>
  </si>
  <si>
    <t>Score</t>
  </si>
  <si>
    <t>Score out of</t>
  </si>
  <si>
    <t>Grade % </t>
  </si>
  <si>
    <t>% of Total Grade (must equal 100%)</t>
  </si>
  <si>
    <t>Total % Points Contributed To Grade</t>
  </si>
  <si>
    <t>Game Engine Score</t>
  </si>
  <si>
    <t>Team Name</t>
  </si>
  <si>
    <t>Students</t>
  </si>
  <si>
    <t>Master Grading Sheet</t>
  </si>
  <si>
    <t>Score</t>
  </si>
  <si>
    <t>Score out of</t>
  </si>
  <si>
    <t>Grade % </t>
  </si>
  <si>
    <t>% of Total Grade (must equal 100%)</t>
  </si>
  <si>
    <t>Total % Points Contributed To Grade</t>
  </si>
  <si>
    <t>Game Engine Score</t>
  </si>
  <si>
    <t>Score</t>
  </si>
  <si>
    <t>Score out of</t>
  </si>
  <si>
    <t>Grade % </t>
  </si>
  <si>
    <t>% of Total Grade (must equal 100%)</t>
  </si>
  <si>
    <t>Total % Points Contributed To Grade</t>
  </si>
  <si>
    <t>Game Engine Score</t>
  </si>
  <si>
    <t>Performance Metrics</t>
  </si>
  <si>
    <t>Performance Metrics</t>
  </si>
  <si>
    <t>Performance Metrics</t>
  </si>
  <si>
    <t>Performace Metrics</t>
  </si>
  <si>
    <t>Performace Metrics</t>
  </si>
  <si>
    <t>Score</t>
  </si>
  <si>
    <t>Score out of</t>
  </si>
  <si>
    <t>Grade % </t>
  </si>
  <si>
    <t>% of Total Grade (must equal 100%)</t>
  </si>
  <si>
    <t>Total % Points Contributed To Grade</t>
  </si>
  <si>
    <t>Game Engine Score</t>
  </si>
  <si>
    <t>Performance Metrics</t>
  </si>
  <si>
    <t>Performace Metrics</t>
  </si>
  <si>
    <t>Score</t>
  </si>
  <si>
    <t>Score out of</t>
  </si>
  <si>
    <t>Grade % </t>
  </si>
  <si>
    <t>% of Total Grade (must equal 100%)</t>
  </si>
  <si>
    <t>Total % Points Contributed To Grade</t>
  </si>
  <si>
    <t>Game Engine Score</t>
  </si>
  <si>
    <t>Performance Metrics</t>
  </si>
  <si>
    <t>Performace Metrics</t>
  </si>
  <si>
    <t>Metric</t>
  </si>
  <si>
    <t>Metric</t>
  </si>
  <si>
    <t>Metric</t>
  </si>
  <si>
    <t>Formula</t>
  </si>
  <si>
    <t>Results (Learning Resource Output)</t>
  </si>
  <si>
    <t>Points </t>
  </si>
  <si>
    <t>Weight </t>
  </si>
  <si>
    <t>Business Planning, Industry &amp; Competition Analysis</t>
  </si>
  <si>
    <t>-</t>
  </si>
  <si>
    <t>-</t>
  </si>
  <si>
    <t>Metric</t>
  </si>
  <si>
    <t>Formula</t>
  </si>
  <si>
    <t>Results (Learning Resource Output)</t>
  </si>
  <si>
    <t>Points </t>
  </si>
  <si>
    <t>Weight </t>
  </si>
  <si>
    <t>Business Planning, Industry &amp; Competition Analysis</t>
  </si>
  <si>
    <t>-</t>
  </si>
  <si>
    <t>-</t>
  </si>
  <si>
    <t>Paid Advertising Effectiveness CPA</t>
  </si>
  <si>
    <t>Paid Advertising Effectiveness CPA</t>
  </si>
  <si>
    <t>Performace Metrics</t>
  </si>
  <si>
    <t>Cost of Paid Advertising / Number of conversions</t>
  </si>
  <si>
    <t>Performance Metrics</t>
  </si>
  <si>
    <t>Performace Metrics</t>
  </si>
  <si>
    <t>Metric</t>
  </si>
  <si>
    <t>Formula</t>
  </si>
  <si>
    <t>Results (Learning Resource Output)</t>
  </si>
  <si>
    <t>Points </t>
  </si>
  <si>
    <t>Weight </t>
  </si>
  <si>
    <t>Business Planning, Industry &amp; Competition Analysis</t>
  </si>
  <si>
    <t>-</t>
  </si>
  <si>
    <t>-</t>
  </si>
  <si>
    <t>Design &amp; Function</t>
  </si>
  <si>
    <t>-</t>
  </si>
  <si>
    <t>-</t>
  </si>
  <si>
    <t>Performance Metrics</t>
  </si>
  <si>
    <t>Performace Metrics</t>
  </si>
  <si>
    <t>Metric</t>
  </si>
  <si>
    <t>Formula</t>
  </si>
  <si>
    <t>Paid Advertising Effectiveness CPA</t>
  </si>
  <si>
    <t>Results (Learning Resource Output)</t>
  </si>
  <si>
    <t>Points </t>
  </si>
  <si>
    <t>Cost of Paid Advertising / Number of conversions</t>
  </si>
  <si>
    <t>Weight </t>
  </si>
  <si>
    <t>Business Planning, Industry &amp; Competition Analysis</t>
  </si>
  <si>
    <t>-</t>
  </si>
  <si>
    <t>-</t>
  </si>
  <si>
    <t>Paid Advertising Effectiveness CPA</t>
  </si>
  <si>
    <t>Cost of Paid Advertising / Number of conversions</t>
  </si>
  <si>
    <t>Design &amp; Function</t>
  </si>
  <si>
    <t>-</t>
  </si>
  <si>
    <t>-</t>
  </si>
  <si>
    <t>Design &amp; Function</t>
  </si>
  <si>
    <t>-</t>
  </si>
  <si>
    <t>-</t>
  </si>
  <si>
    <t>Unique Visitors</t>
  </si>
  <si>
    <t>Metric</t>
  </si>
  <si>
    <t>Formula</t>
  </si>
  <si>
    <t>Results (Learning Resource Output)</t>
  </si>
  <si>
    <t>Points </t>
  </si>
  <si>
    <t>Weight </t>
  </si>
  <si>
    <t>Unique Visitors</t>
  </si>
  <si>
    <t>Business Planning, Industry &amp; Competition Analysis</t>
  </si>
  <si>
    <t>-</t>
  </si>
  <si>
    <t>-</t>
  </si>
  <si>
    <t>Paid Advertising Effectiveness CPA</t>
  </si>
  <si>
    <t>Cost of Paid Advertising / Number of conversions</t>
  </si>
  <si>
    <t>N/A</t>
  </si>
  <si>
    <t>Design &amp; Function</t>
  </si>
  <si>
    <t>-</t>
  </si>
  <si>
    <t>-</t>
  </si>
  <si>
    <t>Final Team Grade</t>
  </si>
  <si>
    <t>Unique Visitors</t>
  </si>
  <si>
    <t>N/A</t>
  </si>
  <si>
    <t>Performance Metrics</t>
  </si>
  <si>
    <t>Performace Metrics</t>
  </si>
  <si>
    <t>Page Views</t>
  </si>
  <si>
    <t>N/A</t>
  </si>
  <si>
    <t>Final Team Grade</t>
  </si>
  <si>
    <t>Page Views</t>
  </si>
  <si>
    <t>N/A</t>
  </si>
  <si>
    <t>**** Orange cells can be adjusted to accomodate for different marking criteria</t>
  </si>
  <si>
    <t>**** Orange cells can be adjusted to accomodate for different marking criteria</t>
  </si>
  <si>
    <t>Metric</t>
  </si>
  <si>
    <t>Formula</t>
  </si>
  <si>
    <t>Results (Learning Resource Output)</t>
  </si>
  <si>
    <t>Points </t>
  </si>
  <si>
    <t>Weight </t>
  </si>
  <si>
    <t>Performance Metrics</t>
  </si>
  <si>
    <t>Business Planning, Industry &amp; Competition Analysis</t>
  </si>
  <si>
    <t>Performace Metrics</t>
  </si>
  <si>
    <t>-</t>
  </si>
  <si>
    <t>Unique Visitors</t>
  </si>
  <si>
    <t>-</t>
  </si>
  <si>
    <t>N/A</t>
  </si>
  <si>
    <t>Final Team Grade</t>
  </si>
  <si>
    <t>Paid Advertising Effectiveness CPA</t>
  </si>
  <si>
    <t>Cost of Paid Advertising / Number of conversions</t>
  </si>
  <si>
    <t>Page Views</t>
  </si>
  <si>
    <t>N/A</t>
  </si>
  <si>
    <t>Design &amp; Function</t>
  </si>
  <si>
    <t>**** Orange cells can be adjusted to accomodate for different marking criteria</t>
  </si>
  <si>
    <t>-</t>
  </si>
  <si>
    <t>-</t>
  </si>
  <si>
    <t>Net Profit</t>
  </si>
  <si>
    <t>Total Revenue - Total Expenses</t>
  </si>
  <si>
    <t>Total % Points Contributed To Grade</t>
  </si>
  <si>
    <t>Metric</t>
  </si>
  <si>
    <t>Formula</t>
  </si>
  <si>
    <t>Results (Learning Resource Output)</t>
  </si>
  <si>
    <t>Points </t>
  </si>
  <si>
    <t>Weight </t>
  </si>
  <si>
    <t>Business Planning, Industry &amp; Competition Analysis</t>
  </si>
  <si>
    <t>-</t>
  </si>
  <si>
    <t>-</t>
  </si>
  <si>
    <t>Unique Visitors</t>
  </si>
  <si>
    <t>N/A</t>
  </si>
  <si>
    <t>Game Engine Score</t>
  </si>
  <si>
    <t>Final Team Grade</t>
  </si>
  <si>
    <t>Paid Advertising Effectiveness CPA</t>
  </si>
  <si>
    <t>Cost of Paid Advertising / Number of conversions</t>
  </si>
  <si>
    <t>Net Profit</t>
  </si>
  <si>
    <t>Design &amp; Function</t>
  </si>
  <si>
    <t>Total Revenue - Total Expenses</t>
  </si>
  <si>
    <t>-</t>
  </si>
  <si>
    <t>-</t>
  </si>
  <si>
    <t>Page Views</t>
  </si>
  <si>
    <t>N/A</t>
  </si>
  <si>
    <t>Performance Metrics</t>
  </si>
  <si>
    <t>Performace Metrics</t>
  </si>
  <si>
    <t>Unique Visitors</t>
  </si>
  <si>
    <t>N/A</t>
  </si>
  <si>
    <t>Net Profit</t>
  </si>
  <si>
    <t>Total Revenue - Total Expenses</t>
  </si>
  <si>
    <t>**** Orange cells can be adjusted to accomodate for different marking criteria</t>
  </si>
  <si>
    <t>Net Profit</t>
  </si>
  <si>
    <t>Total Revenue - Total Expenses</t>
  </si>
  <si>
    <t>Final Team Grade</t>
  </si>
  <si>
    <t>Page Views</t>
  </si>
  <si>
    <t>N/A</t>
  </si>
  <si>
    <t>**** Orange cells can be adjusted to accomodate for different marking criteria</t>
  </si>
  <si>
    <t>Market Receptiveness</t>
  </si>
  <si>
    <t>Net Profit</t>
  </si>
  <si>
    <t>(Transactions / Unique Visitors) x100</t>
  </si>
  <si>
    <t>Total Revenue - Total Expenses</t>
  </si>
  <si>
    <t>Market Receptiveness</t>
  </si>
  <si>
    <t>(Transactions / Unique Visitors) x100</t>
  </si>
  <si>
    <t>Metric</t>
  </si>
  <si>
    <t>Formula</t>
  </si>
  <si>
    <t>Results (Learning Resource Output)</t>
  </si>
  <si>
    <t>Points </t>
  </si>
  <si>
    <t>Weight </t>
  </si>
  <si>
    <t>Business Planning, Industry &amp; Competition Analysis</t>
  </si>
  <si>
    <t>-</t>
  </si>
  <si>
    <t>-</t>
  </si>
  <si>
    <t>Game Engine Score Formula</t>
  </si>
  <si>
    <t>Game Engine Score Formula</t>
  </si>
  <si>
    <t>Market Receptiveness</t>
  </si>
  <si>
    <t>(Transactions / Unique Visitors) x100</t>
  </si>
  <si>
    <t>Paid Advertising Effectiveness CPA</t>
  </si>
  <si>
    <t>Cost of Paid Advertising / Number of conversions</t>
  </si>
  <si>
    <t>Game Engine Score Formula</t>
  </si>
  <si>
    <t>Market Receptiveness</t>
  </si>
  <si>
    <t>(Transactions / Unique Visitors) x100</t>
  </si>
  <si>
    <t>Design &amp; Function</t>
  </si>
  <si>
    <t>-</t>
  </si>
  <si>
    <t>-</t>
  </si>
  <si>
    <t>Game Engine Score Formula</t>
  </si>
  <si>
    <t>Unique Visitors</t>
  </si>
  <si>
    <t>N/A</t>
  </si>
  <si>
    <t>Margins</t>
  </si>
  <si>
    <t>Margins</t>
  </si>
  <si>
    <t>Net Proft / Revenue x 100</t>
  </si>
  <si>
    <t>Margins</t>
  </si>
  <si>
    <t>Net Proft / Revenue x 100</t>
  </si>
  <si>
    <t>Net Proft / Revenue x 100</t>
  </si>
  <si>
    <t>Final Team Grade</t>
  </si>
  <si>
    <t>Page Views</t>
  </si>
  <si>
    <t>N/A</t>
  </si>
  <si>
    <t>Tasks &amp; Milestone</t>
  </si>
  <si>
    <t>**** Orange cells can be adjusted to accomodate for different marking criteria</t>
  </si>
  <si>
    <t>Tasks &amp; Milestone</t>
  </si>
  <si>
    <t>Tasks &amp; Milestone</t>
  </si>
  <si>
    <t>Net Profit</t>
  </si>
  <si>
    <t>Total Revenue - Total Expenses</t>
  </si>
  <si>
    <t>Badge Name</t>
  </si>
  <si>
    <t>Badge Name</t>
  </si>
  <si>
    <t>Point Given</t>
  </si>
  <si>
    <t>Point Given</t>
  </si>
  <si>
    <t>Required Action</t>
  </si>
  <si>
    <t>Required Action</t>
  </si>
  <si>
    <t>Available Points</t>
  </si>
  <si>
    <t>Available Points</t>
  </si>
  <si>
    <t>Badge Name</t>
  </si>
  <si>
    <t>Point Given</t>
  </si>
  <si>
    <t>Required Action</t>
  </si>
  <si>
    <t>Available Points</t>
  </si>
  <si>
    <t>Metric Score Total</t>
  </si>
  <si>
    <t>Metric Score Total</t>
  </si>
  <si>
    <t>Metric Score Total</t>
  </si>
  <si>
    <t>Submit idea(s)</t>
  </si>
  <si>
    <t>Submit idea(s)</t>
  </si>
  <si>
    <t>Market Receptiveness</t>
  </si>
  <si>
    <t>(Transactions / Unique Visitors) x100</t>
  </si>
  <si>
    <t>Submit idea(s)</t>
  </si>
  <si>
    <t>Game Engine Score Formula</t>
  </si>
  <si>
    <t>Margins</t>
  </si>
  <si>
    <t>Net Proft / Revenue x 100</t>
  </si>
  <si>
    <t>Submit LR</t>
  </si>
  <si>
    <t>Submit LR</t>
  </si>
  <si>
    <t>Controllable Points </t>
  </si>
  <si>
    <t>Controllable Points </t>
  </si>
  <si>
    <t>Score out of</t>
  </si>
  <si>
    <t>Score out of</t>
  </si>
  <si>
    <t>Tasks &amp; Milestone</t>
  </si>
  <si>
    <t>Badge Name</t>
  </si>
  <si>
    <t>Point Given</t>
  </si>
  <si>
    <t>Required Action</t>
  </si>
  <si>
    <t>Available Points</t>
  </si>
  <si>
    <t>Metric Score Total</t>
  </si>
  <si>
    <t>Basic Idea Validition ( Ask 20 people)</t>
  </si>
  <si>
    <t>Submit LR</t>
  </si>
  <si>
    <t>Sales &amp; Traffic Milestones</t>
  </si>
  <si>
    <t>Basic Idea Validition ( Ask 20 people)</t>
  </si>
  <si>
    <t>Submit LR</t>
  </si>
  <si>
    <t>Sales &amp; Traffic Milestones</t>
  </si>
  <si>
    <t>Submit idea(s)</t>
  </si>
  <si>
    <t>Submit LR</t>
  </si>
  <si>
    <t>Controllable Points </t>
  </si>
  <si>
    <t>Score out of</t>
  </si>
  <si>
    <t>Basic Idea Validition ( Ask 20 people)</t>
  </si>
  <si>
    <t>Submit LR</t>
  </si>
  <si>
    <t>Sales &amp; Traffic Milestones</t>
  </si>
  <si>
    <t>N/A</t>
  </si>
  <si>
    <t>Final Team Grade</t>
  </si>
  <si>
    <t>Percentage Grade</t>
  </si>
  <si>
    <t>Page Views</t>
  </si>
  <si>
    <t>N/A</t>
  </si>
  <si>
    <t>Advanced Idea Validation (Build Landing Page and take subscriptions)</t>
  </si>
  <si>
    <t>**** Orange cells can be adjusted to accomodate for different marking criteria</t>
  </si>
  <si>
    <t>Submit LR</t>
  </si>
  <si>
    <t>Sales</t>
  </si>
  <si>
    <t>Net Profit</t>
  </si>
  <si>
    <t>Total Revenue - Total Expenses</t>
  </si>
  <si>
    <t>Business Model, Competition &amp; Industry Analysis</t>
  </si>
  <si>
    <t>Complete Business Model Canvas</t>
  </si>
  <si>
    <t>Submit LR</t>
  </si>
  <si>
    <t>Grading Point</t>
  </si>
  <si>
    <t>Grade %</t>
  </si>
  <si>
    <t>Market Receptiveness</t>
  </si>
  <si>
    <t>(Transactions / Unique Visitors) x100</t>
  </si>
  <si>
    <t>Weight</t>
  </si>
  <si>
    <t>Game Engine Score Formula</t>
  </si>
  <si>
    <t>Margins</t>
  </si>
  <si>
    <t>Net Proft / Revenue x 100</t>
  </si>
  <si>
    <t>Complete Industry &amp; Competition Analysis</t>
  </si>
  <si>
    <t>Submit LR</t>
  </si>
  <si>
    <t>Business Planning &amp; Analysis</t>
  </si>
  <si>
    <t>Tasks &amp; Milestone</t>
  </si>
  <si>
    <t>Badge Name</t>
  </si>
  <si>
    <t>Point Given</t>
  </si>
  <si>
    <t>Required Action</t>
  </si>
  <si>
    <t>Available Points</t>
  </si>
  <si>
    <t>Metric Score Total</t>
  </si>
  <si>
    <t>Setup Facebook Page</t>
  </si>
  <si>
    <t>Submit URL to page</t>
  </si>
  <si>
    <t>Marketing Plan &amp; Implementation</t>
  </si>
  <si>
    <t>Setup Business Landing Page</t>
  </si>
  <si>
    <t>Submit LR</t>
  </si>
  <si>
    <t>Scalability &amp; Industry attractiveness</t>
  </si>
  <si>
    <t>Submit idea(s)</t>
  </si>
  <si>
    <t>Submit LR</t>
  </si>
  <si>
    <t>Controllable Points </t>
  </si>
  <si>
    <t>Score out of</t>
  </si>
  <si>
    <t>Basic Idea Validition ( Ask 20 people)</t>
  </si>
  <si>
    <t>Submit LR</t>
  </si>
  <si>
    <t>Sales &amp; Traffic Milestones</t>
  </si>
  <si>
    <t>Percentage Grade</t>
  </si>
  <si>
    <t>Advanced Idea Validation (Build Landing Page and take subscriptions)</t>
  </si>
  <si>
    <t>Submit LR</t>
  </si>
  <si>
    <t>Sales</t>
  </si>
  <si>
    <t>Business Model, Competition &amp; Industry Analysis</t>
  </si>
  <si>
    <t>Complete Business Model Canvas</t>
  </si>
  <si>
    <t>Submit LR</t>
  </si>
  <si>
    <t>Setup Twitter Page</t>
  </si>
  <si>
    <t>Grading Point</t>
  </si>
  <si>
    <t>Grade %</t>
  </si>
  <si>
    <t>Weight</t>
  </si>
  <si>
    <t>Complete Industry &amp; Competition Analysis</t>
  </si>
  <si>
    <t>Submit LR</t>
  </si>
  <si>
    <t>Business Planning &amp; Analysis</t>
  </si>
  <si>
    <t>Submit URL to page</t>
  </si>
  <si>
    <t>Setup Facebook Page</t>
  </si>
  <si>
    <t>Submit URL to page</t>
  </si>
  <si>
    <t>Innovation &amp; Differentiation</t>
  </si>
  <si>
    <t>Marketing Plan &amp; Implementation</t>
  </si>
  <si>
    <t>Setup Business Landing Page</t>
  </si>
  <si>
    <t>Submit LR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</si>
  <si>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</si>
  <si>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</si>
  <si>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</si>
  <si>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</si>
  <si>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</si>
  <si>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</si>
  <si>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</si>
  <si>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Get featured in an article online</t>
  </si>
  <si>
    <t>PR Genius</t>
  </si>
  <si>
    <t>(Custom)</t>
  </si>
  <si>
    <t>Submit LR</t>
  </si>
  <si>
    <t>(Custom)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</si>
  <si>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</si>
  <si>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</si>
  <si>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</si>
  <si>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</si>
  <si>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</si>
  <si>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</si>
  <si>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</si>
  <si>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</si>
  <si>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</si>
  <si>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</si>
  <si>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</si>
  <si>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</si>
  <si>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Submit LR</t>
  </si>
  <si>
    <t>(Custom)</t>
  </si>
  <si>
    <t>Submit LR</t>
  </si>
  <si>
    <t>(Custom)</t>
  </si>
  <si>
    <t>Launch Facebook Ad campaign</t>
  </si>
  <si>
    <t>PPC #2</t>
  </si>
  <si>
    <t>Launch Facebook Ad campaign</t>
  </si>
  <si>
    <t>PPC #2</t>
  </si>
  <si>
    <t>Submit LR</t>
  </si>
  <si>
    <t>Submit LR</t>
  </si>
  <si>
    <t>(Custom)</t>
  </si>
  <si>
    <t>(Custom)</t>
  </si>
  <si>
    <t>Blog about your Business</t>
  </si>
  <si>
    <t>Blogger </t>
  </si>
  <si>
    <t>Submit URL to page</t>
  </si>
  <si>
    <t>Cost of Paid Advertising / Number of conversions</t>
  </si>
  <si>
    <t>Add Google Analytics</t>
  </si>
  <si>
    <t>Analytics</t>
  </si>
  <si>
    <t>Submit LR</t>
  </si>
  <si>
    <t>5 customers from Twitter</t>
  </si>
  <si>
    <t>Design &amp; Function</t>
  </si>
  <si>
    <t>-</t>
  </si>
  <si>
    <t>-</t>
  </si>
  <si>
    <t>Unique Visitors</t>
  </si>
  <si>
    <t>N/A</t>
  </si>
  <si>
    <t>Final Team Grade</t>
  </si>
  <si>
    <t>API</t>
  </si>
  <si>
    <t>Website Design &amp; Functionality</t>
  </si>
  <si>
    <t>Page Views</t>
  </si>
  <si>
    <t>5 customers from Facebook</t>
  </si>
  <si>
    <t>N/A</t>
  </si>
  <si>
    <t>API</t>
  </si>
  <si>
    <t>Grading Point</t>
  </si>
  <si>
    <t>Grade %</t>
  </si>
  <si>
    <t>Weight</t>
  </si>
  <si>
    <t>5 customers from Pinterest</t>
  </si>
  <si>
    <t>**** Orange cells can be adjusted to accomodate for different marking criteria</t>
  </si>
  <si>
    <t>Net Profit</t>
  </si>
  <si>
    <t>Total Revenue - Total Expenses</t>
  </si>
  <si>
    <t>API</t>
  </si>
  <si>
    <t>Website Design</t>
  </si>
  <si>
    <t>Make $500 in sales</t>
  </si>
  <si>
    <t>Sales Associate</t>
  </si>
  <si>
    <t>API</t>
  </si>
  <si>
    <t>Website Funcation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</si>
  <si>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</si>
  <si>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</si>
  <si>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</si>
  <si>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</si>
  <si>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</si>
  <si>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</si>
  <si>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</si>
  <si>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</si>
  <si>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Make $2000 in sales</t>
  </si>
  <si>
    <t>Multi National Corporation</t>
  </si>
  <si>
    <t>API</t>
  </si>
  <si>
    <t>Market Receptiveness</t>
  </si>
  <si>
    <t>3 repeat customers through remarketing</t>
  </si>
  <si>
    <t>(Transactions / Unique Visitors) x100</t>
  </si>
  <si>
    <t>API</t>
  </si>
  <si>
    <t>3 customers from Adwords</t>
  </si>
  <si>
    <t>API</t>
  </si>
  <si>
    <t>Sales</t>
  </si>
  <si>
    <t>Game Engine Score Formula</t>
  </si>
  <si>
    <t>Margins</t>
  </si>
  <si>
    <t>Net Proft / Revenue x 100</t>
  </si>
  <si>
    <t>x1</t>
  </si>
  <si>
    <t>API</t>
  </si>
  <si>
    <t>Tasks &amp; Milestone</t>
  </si>
  <si>
    <t>Badge Name</t>
  </si>
  <si>
    <t>Point Given</t>
  </si>
  <si>
    <t>Required Action</t>
  </si>
  <si>
    <t>Available Points</t>
  </si>
  <si>
    <t>Metric Score Total</t>
  </si>
  <si>
    <t>Submit idea(s)</t>
  </si>
  <si>
    <t>Submit LR</t>
  </si>
  <si>
    <t>Controllable Points </t>
  </si>
  <si>
    <t>Score out of</t>
  </si>
  <si>
    <t>Basic Idea Validition ( Ask 20 people)</t>
  </si>
  <si>
    <t>Submit LR</t>
  </si>
  <si>
    <t>Sales &amp; Traffic Milestones</t>
  </si>
  <si>
    <t>Percentage Grade</t>
  </si>
  <si>
    <t>Advanced Idea Validation (Build Landing Page and take subscriptions)</t>
  </si>
  <si>
    <t>Submit LR</t>
  </si>
  <si>
    <t>Sales</t>
  </si>
  <si>
    <t>Business Model, Competition &amp; Industry Analysis</t>
  </si>
  <si>
    <t>Complete Business Model Canvas</t>
  </si>
  <si>
    <t>Submit LR</t>
  </si>
  <si>
    <t>Grading Point</t>
  </si>
  <si>
    <t>Grade %</t>
  </si>
  <si>
    <t>Weight</t>
  </si>
  <si>
    <t>Complete Industry &amp; Competition Analysis</t>
  </si>
  <si>
    <t>Submit LR</t>
  </si>
  <si>
    <t>Business Planning &amp; Analysis</t>
  </si>
  <si>
    <t>Setup Facebook Page</t>
  </si>
  <si>
    <t>Submit URL to page</t>
  </si>
  <si>
    <t>Marketing Plan &amp; Implementation</t>
  </si>
  <si>
    <t>Setup Business Landing Page</t>
  </si>
  <si>
    <t>Submit LR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</si>
  <si>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</si>
  <si>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</si>
  <si>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</si>
  <si>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</si>
  <si>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</si>
  <si>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</si>
  <si>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</si>
  <si>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(Custom)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</si>
  <si>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</si>
  <si>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</si>
  <si>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</si>
  <si>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</si>
  <si>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</si>
  <si>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</si>
  <si>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Submit LR</t>
  </si>
  <si>
    <t>(Custom)</t>
  </si>
  <si>
    <t>Launch Facebook Ad campaign</t>
  </si>
  <si>
    <t>PPC #2</t>
  </si>
  <si>
    <t>Submit LR</t>
  </si>
  <si>
    <t>(Custom)</t>
  </si>
  <si>
    <t>Blog about your Business</t>
  </si>
  <si>
    <t>Blogger </t>
  </si>
  <si>
    <t>Submit URL to page</t>
  </si>
  <si>
    <t>Add Google Analytics</t>
  </si>
  <si>
    <t>Analytics</t>
  </si>
  <si>
    <t>Submit LR</t>
  </si>
  <si>
    <t>5 customers from Twitter</t>
  </si>
  <si>
    <t>API</t>
  </si>
  <si>
    <t>Website Design &amp; Functionality</t>
  </si>
  <si>
    <t>5 customers from Facebook</t>
  </si>
  <si>
    <t>API</t>
  </si>
  <si>
    <t>Grading Point</t>
  </si>
  <si>
    <t>Grade %</t>
  </si>
  <si>
    <t>Weight</t>
  </si>
  <si>
    <t>5 customers from Pinterest</t>
  </si>
  <si>
    <t>API</t>
  </si>
  <si>
    <t>Website Design</t>
  </si>
  <si>
    <t>Make $500 in sales</t>
  </si>
  <si>
    <t>Sales Associate</t>
  </si>
  <si>
    <t>API</t>
  </si>
  <si>
    <t>Website Funcation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</si>
  <si>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</si>
  <si>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</si>
  <si>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</si>
  <si>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</si>
  <si>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</si>
  <si>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</si>
  <si>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</si>
  <si>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</si>
  <si>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Make $2000 in sales</t>
  </si>
  <si>
    <t>Multi National Corporation</t>
  </si>
  <si>
    <t>API</t>
  </si>
  <si>
    <t>3 repeat customers through remarketing</t>
  </si>
  <si>
    <t>API</t>
  </si>
  <si>
    <t>3 customers from Adwords</t>
  </si>
  <si>
    <t>API</t>
  </si>
  <si>
    <t>Sales</t>
  </si>
  <si>
    <t>x1</t>
  </si>
  <si>
    <t>API</t>
  </si>
  <si>
    <t>Formula</t>
  </si>
  <si>
    <t>Results (Learning Resource Output)</t>
  </si>
  <si>
    <t>Points </t>
  </si>
  <si>
    <t>Weight </t>
  </si>
  <si>
    <t>Business Planning, Industry &amp; Competition Analysis</t>
  </si>
  <si>
    <t>-</t>
  </si>
  <si>
    <t>-</t>
  </si>
  <si>
    <t>Paid Advertising Effectiveness CPA</t>
  </si>
  <si>
    <t>Cost of Paid Advertising / Number of conversions</t>
  </si>
  <si>
    <t>Design &amp; Function</t>
  </si>
  <si>
    <t>-</t>
  </si>
  <si>
    <t>-</t>
  </si>
  <si>
    <t>Unique Visitors</t>
  </si>
  <si>
    <t>N/A</t>
  </si>
  <si>
    <t>Final Team Grade</t>
  </si>
  <si>
    <t>Page Views</t>
  </si>
  <si>
    <t>N/A</t>
  </si>
  <si>
    <t>**** Orange cells can be adjusted to accomodate for different marking criteria</t>
  </si>
  <si>
    <t>Net Profit</t>
  </si>
  <si>
    <t>Total Revenue - Total Expenses</t>
  </si>
  <si>
    <t>Market Receptiveness</t>
  </si>
  <si>
    <t>(Transactions / Unique Visitors) x100</t>
  </si>
  <si>
    <t>Game Engine Score Formula</t>
  </si>
  <si>
    <t>Margins</t>
  </si>
  <si>
    <t>Net Proft / Revenue x 100</t>
  </si>
  <si>
    <t>Tasks &amp; Milestone</t>
  </si>
  <si>
    <t>Badge Name</t>
  </si>
  <si>
    <t>Point Given</t>
  </si>
  <si>
    <t>Required Action</t>
  </si>
  <si>
    <t>Available Points</t>
  </si>
  <si>
    <t>Metric Score Total</t>
  </si>
  <si>
    <t>Submit idea(s)</t>
  </si>
  <si>
    <t>Submit LR</t>
  </si>
  <si>
    <t>Controllable Points </t>
  </si>
  <si>
    <t>Score out of</t>
  </si>
  <si>
    <t>Basic Idea Validition ( Ask 20 people)</t>
  </si>
  <si>
    <t>Submit LR</t>
  </si>
  <si>
    <t>Sales &amp; Traffic Milestones</t>
  </si>
  <si>
    <t>Percentage Grade</t>
  </si>
  <si>
    <t>Advanced Idea Validation (Build Landing Page and take subscriptions)</t>
  </si>
  <si>
    <t>Submit LR</t>
  </si>
  <si>
    <t>Sales</t>
  </si>
  <si>
    <t>Business Model, Competition &amp; Industry Analysis</t>
  </si>
  <si>
    <t>Complete Business Model Canvas</t>
  </si>
  <si>
    <t>Submit LR</t>
  </si>
  <si>
    <t>Grading Point</t>
  </si>
  <si>
    <t>Grade %</t>
  </si>
  <si>
    <t>Weight</t>
  </si>
  <si>
    <t>Complete Industry &amp; Competition Analysis</t>
  </si>
  <si>
    <t>Submit LR</t>
  </si>
  <si>
    <t>Business Planning &amp; Analysis</t>
  </si>
  <si>
    <t>Setup Facebook Page</t>
  </si>
  <si>
    <t>Submit URL to page</t>
  </si>
  <si>
    <t>Marketing Plan &amp; Implementation</t>
  </si>
  <si>
    <t>Setup Business Landing Page</t>
  </si>
  <si>
    <t>Submit LR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</si>
  <si>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</si>
  <si>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</si>
  <si>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</si>
  <si>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</si>
  <si>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</si>
  <si>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</si>
  <si>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</si>
  <si>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(Custom)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</si>
  <si>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</si>
  <si>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</si>
  <si>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</si>
  <si>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</si>
  <si>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</si>
  <si>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</si>
  <si>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Submit LR</t>
  </si>
  <si>
    <t>(Custom)</t>
  </si>
  <si>
    <t>Launch Facebook Ad campaign</t>
  </si>
  <si>
    <t>PPC #2</t>
  </si>
  <si>
    <t>Submit LR</t>
  </si>
  <si>
    <t>(Custom)</t>
  </si>
  <si>
    <t>Blog about your Business</t>
  </si>
  <si>
    <t>Blogger </t>
  </si>
  <si>
    <t>Submit URL to page</t>
  </si>
  <si>
    <t>Add Google Analytics</t>
  </si>
  <si>
    <t>Analytics</t>
  </si>
  <si>
    <t>Submit LR</t>
  </si>
  <si>
    <t>5 customers from Twitter</t>
  </si>
  <si>
    <t>API</t>
  </si>
  <si>
    <t>Website Design &amp; Functionality</t>
  </si>
  <si>
    <t>5 customers from Facebook</t>
  </si>
  <si>
    <t>API</t>
  </si>
  <si>
    <t>Grading Point</t>
  </si>
  <si>
    <t>Grade %</t>
  </si>
  <si>
    <t>Weight</t>
  </si>
  <si>
    <t>Formula</t>
  </si>
  <si>
    <t>5 customers from Pinterest</t>
  </si>
  <si>
    <t>Results (Learning Resource Output)</t>
  </si>
  <si>
    <t>Points </t>
  </si>
  <si>
    <t>Weight </t>
  </si>
  <si>
    <t>Business Planning, Industry &amp; Competition Analysis</t>
  </si>
  <si>
    <t>-</t>
  </si>
  <si>
    <t>-</t>
  </si>
  <si>
    <t>API</t>
  </si>
  <si>
    <t>Website Design</t>
  </si>
  <si>
    <t>Make $500 in sales</t>
  </si>
  <si>
    <t>Sales Associate</t>
  </si>
  <si>
    <t>API</t>
  </si>
  <si>
    <t>Website Funcation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</si>
  <si>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</si>
  <si>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</si>
  <si>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</si>
  <si>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</si>
  <si>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</si>
  <si>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</si>
  <si>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</si>
  <si>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</si>
  <si>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Make $2000 in sales</t>
  </si>
  <si>
    <t>Multi National Corporation</t>
  </si>
  <si>
    <t>API</t>
  </si>
  <si>
    <t>Paid Advertising Effectiveness CPA</t>
  </si>
  <si>
    <t>Cost of Paid Advertising / Number of conversions</t>
  </si>
  <si>
    <t>3 repeat customers through remarketing</t>
  </si>
  <si>
    <t>API</t>
  </si>
  <si>
    <t>3 customers from Adwords</t>
  </si>
  <si>
    <t>API</t>
  </si>
  <si>
    <t>Sales</t>
  </si>
  <si>
    <t>x1</t>
  </si>
  <si>
    <t>API</t>
  </si>
  <si>
    <t>Design &amp; Function</t>
  </si>
  <si>
    <t>-</t>
  </si>
  <si>
    <t>-</t>
  </si>
  <si>
    <t>Unique Visitors</t>
  </si>
  <si>
    <t>N/A</t>
  </si>
  <si>
    <t>Final Team Grade</t>
  </si>
  <si>
    <t>Page Views</t>
  </si>
  <si>
    <t>N/A</t>
  </si>
  <si>
    <t>**** Orange cells can be adjusted to accomodate for different marking criteria</t>
  </si>
  <si>
    <t>Net Profit</t>
  </si>
  <si>
    <t>Total Revenue - Total Expenses</t>
  </si>
  <si>
    <t>Market Receptiveness</t>
  </si>
  <si>
    <t>(Transactions / Unique Visitors) x100</t>
  </si>
  <si>
    <t>Game Engine Score Formula</t>
  </si>
  <si>
    <t>Margins</t>
  </si>
  <si>
    <t>Net Proft / Revenue x 100</t>
  </si>
  <si>
    <t>Tasks &amp; Milestone</t>
  </si>
  <si>
    <t>Badge Name</t>
  </si>
  <si>
    <t>Point Given</t>
  </si>
  <si>
    <t>Required Action</t>
  </si>
  <si>
    <t>Available Points</t>
  </si>
  <si>
    <t>Metric Score Total</t>
  </si>
  <si>
    <t>Submit idea(s)</t>
  </si>
  <si>
    <t>Submit LR</t>
  </si>
  <si>
    <t>Controllable Points </t>
  </si>
  <si>
    <t>Score out of</t>
  </si>
  <si>
    <t>Basic Idea Validition ( Ask 20 people)</t>
  </si>
  <si>
    <t>Submit LR</t>
  </si>
  <si>
    <t>Sales &amp; Traffic Milestones</t>
  </si>
  <si>
    <t>Percentage Grade</t>
  </si>
  <si>
    <t>Advanced Idea Validation (Build Landing Page and take subscriptions)</t>
  </si>
  <si>
    <t>Submit LR</t>
  </si>
  <si>
    <t>Sales</t>
  </si>
  <si>
    <t>Business Model, Competition &amp; Industry Analysis</t>
  </si>
  <si>
    <t>Complete Business Model Canvas</t>
  </si>
  <si>
    <t>Submit LR</t>
  </si>
  <si>
    <t>Grading Point</t>
  </si>
  <si>
    <t>Grade %</t>
  </si>
  <si>
    <t>Weight</t>
  </si>
  <si>
    <t>Complete Industry &amp; Competition Analysis</t>
  </si>
  <si>
    <t>Submit LR</t>
  </si>
  <si>
    <t>Business Planning &amp; Analysis</t>
  </si>
  <si>
    <t>Setup Facebook Page</t>
  </si>
  <si>
    <t>Submit URL to page</t>
  </si>
  <si>
    <t>Marketing Plan &amp; Implementation</t>
  </si>
  <si>
    <t>Setup Business Landing Page</t>
  </si>
  <si>
    <t>Submit LR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</si>
  <si>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</si>
  <si>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</si>
  <si>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</si>
  <si>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</si>
  <si>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</si>
  <si>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</si>
  <si>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</si>
  <si>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(Custom)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</si>
  <si>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</si>
  <si>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</si>
  <si>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</si>
  <si>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</si>
  <si>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</si>
  <si>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</si>
  <si>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Submit LR</t>
  </si>
  <si>
    <t>(Custom)</t>
  </si>
  <si>
    <t>Launch Facebook Ad campaign</t>
  </si>
  <si>
    <t>PPC #2</t>
  </si>
  <si>
    <t>Submit LR</t>
  </si>
  <si>
    <t>(Custom)</t>
  </si>
  <si>
    <t>Blog about your Business</t>
  </si>
  <si>
    <t>Blogger </t>
  </si>
  <si>
    <t>Submit URL to page</t>
  </si>
  <si>
    <t>Add Google Analytics</t>
  </si>
  <si>
    <t>Analytics</t>
  </si>
  <si>
    <t>Submit LR</t>
  </si>
  <si>
    <t>5 customers from Twitter</t>
  </si>
  <si>
    <t>API</t>
  </si>
  <si>
    <t>Website Design &amp; Functionality</t>
  </si>
  <si>
    <t>5 customers from Facebook</t>
  </si>
  <si>
    <t>API</t>
  </si>
  <si>
    <t>Grading Point</t>
  </si>
  <si>
    <t>Grade %</t>
  </si>
  <si>
    <t>Weight</t>
  </si>
  <si>
    <t>5 customers from Pinterest</t>
  </si>
  <si>
    <t>API</t>
  </si>
  <si>
    <t>Website Design</t>
  </si>
  <si>
    <t>Make $500 in sales</t>
  </si>
  <si>
    <t>Sales Associate</t>
  </si>
  <si>
    <t>API</t>
  </si>
  <si>
    <t>Website Funcation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</si>
  <si>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</si>
  <si>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</si>
  <si>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</si>
  <si>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</si>
  <si>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</si>
  <si>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</si>
  <si>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</si>
  <si>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</si>
  <si>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Make $2000 in sales</t>
  </si>
  <si>
    <t>Multi National Corporation</t>
  </si>
  <si>
    <t>API</t>
  </si>
  <si>
    <t>3 repeat customers through remarketing</t>
  </si>
  <si>
    <t>API</t>
  </si>
  <si>
    <t>3 customers from Adwords</t>
  </si>
  <si>
    <t>API</t>
  </si>
  <si>
    <t>Sales</t>
  </si>
  <si>
    <t>x1</t>
  </si>
  <si>
    <t>API</t>
  </si>
  <si>
    <t>Blog about your Business</t>
  </si>
  <si>
    <t>Blogger </t>
  </si>
  <si>
    <t>Submit URL to page</t>
  </si>
  <si>
    <t>Percentage Grade</t>
  </si>
  <si>
    <t>Add Google Analytics</t>
  </si>
  <si>
    <t>Analytics</t>
  </si>
  <si>
    <t>Submit LR</t>
  </si>
  <si>
    <t>Advanced Idea Validation (Build Landing Page and take subscriptions)</t>
  </si>
  <si>
    <t>5 customers from Twitter</t>
  </si>
  <si>
    <t>API</t>
  </si>
  <si>
    <t>Submit LR</t>
  </si>
  <si>
    <t>Sales</t>
  </si>
  <si>
    <t>Website Design &amp; Functionality</t>
  </si>
  <si>
    <t>5 customers from Facebook</t>
  </si>
  <si>
    <t>Business Model, Competition &amp; Industry Analysis</t>
  </si>
  <si>
    <t>API</t>
  </si>
  <si>
    <t>Grading Point</t>
  </si>
  <si>
    <t>Grade %</t>
  </si>
  <si>
    <t>Complete Business Model Canvas</t>
  </si>
  <si>
    <t>Weight</t>
  </si>
  <si>
    <t>5 customers from Pinterest</t>
  </si>
  <si>
    <t>Submit LR</t>
  </si>
  <si>
    <t>API</t>
  </si>
  <si>
    <t>Grading Point</t>
  </si>
  <si>
    <t>Website Design</t>
  </si>
  <si>
    <t>Grade %</t>
  </si>
  <si>
    <t>Weight</t>
  </si>
  <si>
    <t>Make $500 in sales</t>
  </si>
  <si>
    <t>Sales Associate</t>
  </si>
  <si>
    <t>Complete Industry &amp; Competition Analysis</t>
  </si>
  <si>
    <t>API</t>
  </si>
  <si>
    <t>Submit LR</t>
  </si>
  <si>
    <t>Business Planning &amp; Analysis</t>
  </si>
  <si>
    <t>Website Funcation</t>
  </si>
  <si>
    <t>Setup Facebook Page</t>
  </si>
  <si>
    <t>Make $1000 in sales</t>
  </si>
  <si>
    <t>Sales Executive</t>
  </si>
  <si>
    <t>Submit URL to page</t>
  </si>
  <si>
    <t>API</t>
  </si>
  <si>
    <t>(Custom)</t>
  </si>
  <si>
    <t>Marketing Plan &amp; Implementation</t>
  </si>
  <si>
    <t>Make $1500 in sales</t>
  </si>
  <si>
    <t>Enterprise </t>
  </si>
  <si>
    <t>API</t>
  </si>
  <si>
    <t>(Custom)</t>
  </si>
  <si>
    <t>Setup Business Landing Page</t>
  </si>
  <si>
    <t>Submit LR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</si>
  <si>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</si>
  <si>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</si>
  <si>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</si>
  <si>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</si>
  <si>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</si>
  <si>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</si>
  <si>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</si>
  <si>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(Custom)</t>
  </si>
  <si>
    <t>Make $2000 in sales</t>
  </si>
  <si>
    <t>Multi National Corporation</t>
  </si>
  <si>
    <t>API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</si>
  <si>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</si>
  <si>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</si>
  <si>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</si>
  <si>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</si>
  <si>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</si>
  <si>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</si>
  <si>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Submit LR</t>
  </si>
  <si>
    <t>(Custom)</t>
  </si>
  <si>
    <t>Launch Facebook Ad campaign</t>
  </si>
  <si>
    <t>PPC #2</t>
  </si>
  <si>
    <t>Submit LR</t>
  </si>
  <si>
    <t>(Custom)</t>
  </si>
  <si>
    <t>3 repeat customers through remarketing</t>
  </si>
  <si>
    <t>API</t>
  </si>
  <si>
    <t>3 customers from Adwords</t>
  </si>
  <si>
    <t>API</t>
  </si>
  <si>
    <t>Sales</t>
  </si>
  <si>
    <t>x1</t>
  </si>
  <si>
    <t>Blog about your Business</t>
  </si>
  <si>
    <t>API</t>
  </si>
  <si>
    <t>Blogger </t>
  </si>
  <si>
    <t>Submit URL to page</t>
  </si>
  <si>
    <t>Add Google Analytics</t>
  </si>
  <si>
    <t>Analytics</t>
  </si>
  <si>
    <t>Submit LR</t>
  </si>
  <si>
    <t>5 customers from Twitter</t>
  </si>
  <si>
    <t>API</t>
  </si>
  <si>
    <t>Website Design &amp; Functionality</t>
  </si>
  <si>
    <t>5 customers from Facebook</t>
  </si>
  <si>
    <t>API</t>
  </si>
  <si>
    <t>Grading Point</t>
  </si>
  <si>
    <t>Grade %</t>
  </si>
  <si>
    <t>Weight</t>
  </si>
  <si>
    <t>5 customers from Pinterest</t>
  </si>
  <si>
    <t>API</t>
  </si>
  <si>
    <t>Website Design</t>
  </si>
  <si>
    <t>Make $500 in sales</t>
  </si>
  <si>
    <t>Sales Associate</t>
  </si>
  <si>
    <t>API</t>
  </si>
  <si>
    <t>Website Funcation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</si>
  <si>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</si>
  <si>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</si>
  <si>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</si>
  <si>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</si>
  <si>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</si>
  <si>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</si>
  <si>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</si>
  <si>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</si>
  <si>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Make $2000 in sales</t>
  </si>
  <si>
    <t>Multi National Corporation</t>
  </si>
  <si>
    <t>API</t>
  </si>
  <si>
    <t>3 repeat customers through remarketing</t>
  </si>
  <si>
    <t>API</t>
  </si>
  <si>
    <t>3 customers from Adwords</t>
  </si>
  <si>
    <t>API</t>
  </si>
  <si>
    <t>Sales</t>
  </si>
  <si>
    <t>x1</t>
  </si>
  <si>
    <t>API</t>
  </si>
  <si>
    <t>Submit LR</t>
  </si>
  <si>
    <t>Controllable Points </t>
  </si>
  <si>
    <t>Percentage Grade</t>
  </si>
  <si>
    <t>Score out of</t>
  </si>
  <si>
    <t>Advanced Idea Validation (Build Landing Page and take subscriptions)</t>
  </si>
  <si>
    <t>Basic Idea Validition ( Ask 20 people)</t>
  </si>
  <si>
    <t>Submit LR</t>
  </si>
  <si>
    <t>Sales</t>
  </si>
  <si>
    <t>Submit LR</t>
  </si>
  <si>
    <t>Sales &amp; Traffic Milestones</t>
  </si>
  <si>
    <t>Business Model, Competition &amp; Industry Analysis</t>
  </si>
  <si>
    <t>Complete Business Model Canvas</t>
  </si>
  <si>
    <t>Submit LR</t>
  </si>
  <si>
    <t>Grading Point</t>
  </si>
  <si>
    <t>Grade %</t>
  </si>
  <si>
    <t>Weight</t>
  </si>
  <si>
    <t>Complete Industry &amp; Competition Analysis</t>
  </si>
  <si>
    <t>Submit LR</t>
  </si>
  <si>
    <t>Percentage Grade</t>
  </si>
  <si>
    <t>Business Planning &amp; Analysis</t>
  </si>
  <si>
    <t>Setup Facebook Page</t>
  </si>
  <si>
    <t>Submit URL to page</t>
  </si>
  <si>
    <t>Marketing Plan &amp; Implementation</t>
  </si>
  <si>
    <t>Setup Business Landing Page</t>
  </si>
  <si>
    <t>Submit LR</t>
  </si>
  <si>
    <t>Scalability &amp; Industry attractiveness</t>
  </si>
  <si>
    <t>Advanced Idea Validation (Build Landing Page and take subscriptions)</t>
  </si>
  <si>
    <t>Setup Twitter Page</t>
  </si>
  <si>
    <t>Submit URL to page</t>
  </si>
  <si>
    <t>Submit LR</t>
  </si>
  <si>
    <t>Sales</t>
  </si>
  <si>
    <t>Innovation &amp; Differentiation</t>
  </si>
  <si>
    <t>Business Model, Competition &amp; Industry Analysis</t>
  </si>
  <si>
    <t>Get featured in an article online</t>
  </si>
  <si>
    <t>Complete Business Model Canvas</t>
  </si>
  <si>
    <t>PR Genius</t>
  </si>
  <si>
    <t>Submit LR</t>
  </si>
  <si>
    <t>Submit LR</t>
  </si>
  <si>
    <t>Grading Point</t>
  </si>
  <si>
    <t>(Custom)</t>
  </si>
  <si>
    <t>Grade %</t>
  </si>
  <si>
    <t>Weight</t>
  </si>
  <si>
    <t>Complete Industry &amp; Competition Analysis</t>
  </si>
  <si>
    <t>Have your Charity Endorse you</t>
  </si>
  <si>
    <t>Charitably Savy</t>
  </si>
  <si>
    <t>Submit LR</t>
  </si>
  <si>
    <t>Submit URL to article</t>
  </si>
  <si>
    <t>Business Planning &amp; Analysis</t>
  </si>
  <si>
    <t>(Custom)</t>
  </si>
  <si>
    <t>Launch Adwords Campaign</t>
  </si>
  <si>
    <t>Setup Facebook Page</t>
  </si>
  <si>
    <t>PPC #1</t>
  </si>
  <si>
    <t>Submit URL to page</t>
  </si>
  <si>
    <t>Submit LR</t>
  </si>
  <si>
    <t>(Custom)</t>
  </si>
  <si>
    <t>Marketing Plan &amp; Implementation</t>
  </si>
  <si>
    <t>Launch Facebook Ad campaign</t>
  </si>
  <si>
    <t>PPC #2</t>
  </si>
  <si>
    <t>Setup Business Landing Page</t>
  </si>
  <si>
    <t>Submit LR</t>
  </si>
  <si>
    <t>Submit LR</t>
  </si>
  <si>
    <t>(Custom)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</si>
  <si>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</si>
  <si>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</si>
  <si>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</si>
  <si>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</si>
  <si>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</si>
  <si>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</si>
  <si>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</si>
  <si>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(Custom)</t>
  </si>
  <si>
    <t>Have your Charity Endorse you</t>
  </si>
  <si>
    <t>Charitably Savy</t>
  </si>
  <si>
    <t>Blog about your Business</t>
  </si>
  <si>
    <t>Submit URL to article</t>
  </si>
  <si>
    <t>Blogger </t>
  </si>
  <si>
    <t>(Custom)</t>
  </si>
  <si>
    <t>Submit URL to page</t>
  </si>
  <si>
    <t>Launch Adwords Campaign</t>
  </si>
  <si>
    <t>PPC #1</t>
  </si>
  <si>
    <t>Submit LR</t>
  </si>
  <si>
    <t>(Custom)</t>
  </si>
  <si>
    <t>Launch Facebook Ad campaign</t>
  </si>
  <si>
    <t>PPC #2</t>
  </si>
  <si>
    <t>Submit LR</t>
  </si>
  <si>
    <t>(Custom)</t>
  </si>
  <si>
    <t>Margins</t>
  </si>
  <si>
    <t>Net Proft / Revenue x 100</t>
  </si>
  <si>
    <t>Blog about your Business</t>
  </si>
  <si>
    <t>Blogger </t>
  </si>
  <si>
    <t>Submit URL to page</t>
  </si>
  <si>
    <t>Add Google Analytics</t>
  </si>
  <si>
    <t>Analytics</t>
  </si>
  <si>
    <t>Submit LR</t>
  </si>
  <si>
    <t>5 customers from Twitter</t>
  </si>
  <si>
    <t>API</t>
  </si>
  <si>
    <t>Website Design &amp; Functionality</t>
  </si>
  <si>
    <t>5 customers from Facebook</t>
  </si>
  <si>
    <t>API</t>
  </si>
  <si>
    <t>Grading Point</t>
  </si>
  <si>
    <t>Grade %</t>
  </si>
  <si>
    <t>Weight</t>
  </si>
  <si>
    <t>5 customers from Pinterest</t>
  </si>
  <si>
    <t>API</t>
  </si>
  <si>
    <t>Website Design</t>
  </si>
  <si>
    <t>Make $500 in sales</t>
  </si>
  <si>
    <t>Add Google Analytics</t>
  </si>
  <si>
    <t>Sales Associate</t>
  </si>
  <si>
    <t>Analytics</t>
  </si>
  <si>
    <t>API</t>
  </si>
  <si>
    <t>Submit LR</t>
  </si>
  <si>
    <t>Website Funcation</t>
  </si>
  <si>
    <t>5 customers from Twitter</t>
  </si>
  <si>
    <t>Make $1000 in sales</t>
  </si>
  <si>
    <t>Sales Executive</t>
  </si>
  <si>
    <t>API</t>
  </si>
  <si>
    <t>API</t>
  </si>
  <si>
    <t>(Custom)</t>
  </si>
  <si>
    <t>Website Design &amp; Functionality</t>
  </si>
  <si>
    <t>Make $1500 in sales</t>
  </si>
  <si>
    <t>5 customers from Facebook</t>
  </si>
  <si>
    <t>Enterprise </t>
  </si>
  <si>
    <t>API</t>
  </si>
  <si>
    <t>API</t>
  </si>
  <si>
    <t>Grading Point</t>
  </si>
  <si>
    <t>Grade %</t>
  </si>
  <si>
    <t>(Custom)</t>
  </si>
  <si>
    <t>Weight</t>
  </si>
  <si>
    <t>5 customers from Pinterest</t>
  </si>
  <si>
    <t>API</t>
  </si>
  <si>
    <t>Website Design</t>
  </si>
  <si>
    <t>Make $500 in sales</t>
  </si>
  <si>
    <t>Sales Associate</t>
  </si>
  <si>
    <t>API</t>
  </si>
  <si>
    <t>Make $2000 in sales</t>
  </si>
  <si>
    <t>Multi National Corporation</t>
  </si>
  <si>
    <t>Website Funcation</t>
  </si>
  <si>
    <t>API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</si>
  <si>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</si>
  <si>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</si>
  <si>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</si>
  <si>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</si>
  <si>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</si>
  <si>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</si>
  <si>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</si>
  <si>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</si>
  <si>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3 repeat customers through remarketing</t>
  </si>
  <si>
    <t>Make $2000 in sales</t>
  </si>
  <si>
    <t>API</t>
  </si>
  <si>
    <t>Multi National Corporation</t>
  </si>
  <si>
    <t>3 customers from Adwords</t>
  </si>
  <si>
    <t>API</t>
  </si>
  <si>
    <t>API</t>
  </si>
  <si>
    <t>Sales</t>
  </si>
  <si>
    <t>x1</t>
  </si>
  <si>
    <t>API</t>
  </si>
  <si>
    <t>3 repeat customers through remarketing</t>
  </si>
  <si>
    <t>API</t>
  </si>
  <si>
    <t>3 customers from Adwords</t>
  </si>
  <si>
    <t>API</t>
  </si>
  <si>
    <t>Sales</t>
  </si>
  <si>
    <t>x1</t>
  </si>
  <si>
    <t>API</t>
  </si>
  <si>
    <t>Grade %</t>
  </si>
  <si>
    <t>Tasks &amp; Milestone</t>
  </si>
  <si>
    <t>Badge Name</t>
  </si>
  <si>
    <t>Point Given</t>
  </si>
  <si>
    <t>Required Action</t>
  </si>
  <si>
    <t>Available Points</t>
  </si>
  <si>
    <t>Metric Score Total</t>
  </si>
  <si>
    <t>Points</t>
  </si>
  <si>
    <t>Submit idea(s)</t>
  </si>
  <si>
    <t>Submit LR</t>
  </si>
  <si>
    <t>Controllable Points </t>
  </si>
  <si>
    <t>Score out of</t>
  </si>
  <si>
    <t>Basic Idea Validition ( Ask 20 people)</t>
  </si>
  <si>
    <t>Submit LR</t>
  </si>
  <si>
    <t>Sales &amp; Traffic Milestones</t>
  </si>
  <si>
    <t>Percentage Grade</t>
  </si>
  <si>
    <t>Advanced Idea Validation (Build Landing Page and take subscriptions)</t>
  </si>
  <si>
    <t>Submit LR</t>
  </si>
  <si>
    <t>Sales</t>
  </si>
  <si>
    <t>Business Model, Competition &amp; Industry Analysis</t>
  </si>
  <si>
    <t>Complete Business Model Canvas</t>
  </si>
  <si>
    <t>Submit LR</t>
  </si>
  <si>
    <t>Grading Point</t>
  </si>
  <si>
    <t>Grade %</t>
  </si>
  <si>
    <t>Weight</t>
  </si>
  <si>
    <t>Complete Industry &amp; Competition Analysis</t>
  </si>
  <si>
    <t>Submit LR</t>
  </si>
  <si>
    <t>Business Planning &amp; Analysis</t>
  </si>
  <si>
    <t>Setup Facebook Page</t>
  </si>
  <si>
    <t>Submit URL to page</t>
  </si>
  <si>
    <t>Marketing Plan &amp; Implementation</t>
  </si>
  <si>
    <t>Setup Business Landing Page</t>
  </si>
  <si>
    <t>Submit LR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</si>
  <si>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</si>
  <si>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</si>
  <si>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</si>
  <si>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</si>
  <si>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</si>
  <si>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</si>
  <si>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</si>
  <si>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(Custom)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</si>
  <si>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</si>
  <si>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</si>
  <si>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</si>
  <si>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</si>
  <si>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</si>
  <si>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</si>
  <si>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Submit LR</t>
  </si>
  <si>
    <t>(Custom)</t>
  </si>
  <si>
    <t>Launch Facebook Ad campaign</t>
  </si>
  <si>
    <t>PPC #2</t>
  </si>
  <si>
    <t>Submit LR</t>
  </si>
  <si>
    <t>(Custom)</t>
  </si>
  <si>
    <t>Blog about your Business</t>
  </si>
  <si>
    <t>Blogger </t>
  </si>
  <si>
    <t>Submit URL to page</t>
  </si>
  <si>
    <t>Add Google Analytics</t>
  </si>
  <si>
    <t>Analytics</t>
  </si>
  <si>
    <t>Submit LR</t>
  </si>
  <si>
    <t>5 customers from Twitter</t>
  </si>
  <si>
    <t>API</t>
  </si>
  <si>
    <t>Website Design &amp; Functionality</t>
  </si>
  <si>
    <t>5 customers from Facebook</t>
  </si>
  <si>
    <t>API</t>
  </si>
  <si>
    <t>Grading Point</t>
  </si>
  <si>
    <t>Grade %</t>
  </si>
  <si>
    <t>Weight</t>
  </si>
  <si>
    <t>5 customers from Pinterest</t>
  </si>
  <si>
    <t>API</t>
  </si>
  <si>
    <t>Website Design</t>
  </si>
  <si>
    <t>Make $500 in sales</t>
  </si>
  <si>
    <t>Sales Associate</t>
  </si>
  <si>
    <t>API</t>
  </si>
  <si>
    <t>Website Funcation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</si>
  <si>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</si>
  <si>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</si>
  <si>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</si>
  <si>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</si>
  <si>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</si>
  <si>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</si>
  <si>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</si>
  <si>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</si>
  <si>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Make $2000 in sales</t>
  </si>
  <si>
    <t>Multi National Corporation</t>
  </si>
  <si>
    <t>API</t>
  </si>
  <si>
    <t>3 repeat customers through remarketing</t>
  </si>
  <si>
    <t>API</t>
  </si>
  <si>
    <t>3 customers from Adwords</t>
  </si>
  <si>
    <t>API</t>
  </si>
  <si>
    <t>Sales</t>
  </si>
  <si>
    <t>x1</t>
  </si>
  <si>
    <t>API</t>
  </si>
  <si>
    <t>Market Receptiveness</t>
  </si>
  <si>
    <t>(Transactions / Unique Visitors) x100</t>
  </si>
  <si>
    <t>Game Engine Score Formula</t>
  </si>
  <si>
    <t>Margins</t>
  </si>
  <si>
    <t>Net Proft / Revenue x 100</t>
  </si>
  <si>
    <t>Tasks &amp; Milestone</t>
  </si>
  <si>
    <t>Badge Name</t>
  </si>
  <si>
    <t>Point Given</t>
  </si>
  <si>
    <t>Required Action</t>
  </si>
  <si>
    <t>Available Points</t>
  </si>
  <si>
    <t>Metric Score Total</t>
  </si>
  <si>
    <t>Submit idea(s)</t>
  </si>
  <si>
    <t>Submit LR</t>
  </si>
  <si>
    <t>Controllable Points </t>
  </si>
  <si>
    <t>Score out of</t>
  </si>
  <si>
    <t>Basic Idea Validition ( Ask 20 people)</t>
  </si>
  <si>
    <t>Submit LR</t>
  </si>
  <si>
    <t>Sales &amp; Traffic Milestones</t>
  </si>
  <si>
    <t>Percentage Grade</t>
  </si>
  <si>
    <t>Advanced Idea Validation (Build Landing Page and take subscriptions)</t>
  </si>
  <si>
    <t>Submit LR</t>
  </si>
  <si>
    <t>Sales</t>
  </si>
  <si>
    <t>Business Model, Competition &amp; Industry Analysis</t>
  </si>
  <si>
    <t>Complete Business Model Canvas</t>
  </si>
  <si>
    <t>Submit LR</t>
  </si>
  <si>
    <t>Grading Point</t>
  </si>
  <si>
    <t>Grade %</t>
  </si>
  <si>
    <t>Weight</t>
  </si>
  <si>
    <t>Complete Industry &amp; Competition Analysis</t>
  </si>
  <si>
    <t>Submit LR</t>
  </si>
  <si>
    <t>Business Planning &amp; Analysis</t>
  </si>
  <si>
    <t>Setup Facebook Page</t>
  </si>
  <si>
    <t>Submit URL to page</t>
  </si>
  <si>
    <t>Marketing Plan &amp; Implementation</t>
  </si>
  <si>
    <t>Setup Business Landing Page</t>
  </si>
  <si>
    <t>Submit LR</t>
  </si>
  <si>
    <t>Scalability &amp; Industry attractiveness</t>
  </si>
  <si>
    <t>Setup Twitter Page</t>
  </si>
  <si>
    <t>Submit URL to page</t>
  </si>
  <si>
    <t>Innovation &amp; Differentiation</t>
  </si>
  <si>
    <t>Get featured in an article online</t>
  </si>
  <si>
    <t>PR Genius</t>
  </si>
  <si>
    <t>Submit LR</t>
  </si>
  <si>
    <t>(Custom)</t>
  </si>
  <si>
    <t>Have your Charity Endorse you</t>
  </si>
  <si>
    <t>Charitably Savy</t>
  </si>
  <si>
    <t>Submit URL to article</t>
  </si>
  <si>
    <t>(Custom)</t>
  </si>
  <si>
    <t>Launch Adwords Campaign</t>
  </si>
  <si>
    <t>PPC #1</t>
  </si>
  <si>
    <t>Submit LR</t>
  </si>
  <si>
    <t>(Custom)</t>
  </si>
  <si>
    <t>Launch Facebook Ad campaign</t>
  </si>
  <si>
    <t>PPC #2</t>
  </si>
  <si>
    <t>Submit LR</t>
  </si>
  <si>
    <t>(Custom)</t>
  </si>
  <si>
    <t>Blog about your Business</t>
  </si>
  <si>
    <t>Blogger </t>
  </si>
  <si>
    <t>Submit URL to page</t>
  </si>
  <si>
    <t>Add Google Analytics</t>
  </si>
  <si>
    <t>Analytics</t>
  </si>
  <si>
    <t>Submit LR</t>
  </si>
  <si>
    <t>5 customers from Twitter</t>
  </si>
  <si>
    <t>API</t>
  </si>
  <si>
    <t>Website Design &amp; Functionality</t>
  </si>
  <si>
    <t>5 customers from Facebook</t>
  </si>
  <si>
    <t>API</t>
  </si>
  <si>
    <t>Grading Point</t>
  </si>
  <si>
    <t>Grade %</t>
  </si>
  <si>
    <t>Weight</t>
  </si>
  <si>
    <t>5 customers from Pinterest</t>
  </si>
  <si>
    <t>API</t>
  </si>
  <si>
    <t>Website Design</t>
  </si>
  <si>
    <t>Make $500 in sales</t>
  </si>
  <si>
    <t>Sales Associate</t>
  </si>
  <si>
    <t>API</t>
  </si>
  <si>
    <t>Website Funcation</t>
  </si>
  <si>
    <t>Make $1000 in sales</t>
  </si>
  <si>
    <t>Sales Executive</t>
  </si>
  <si>
    <t>API</t>
  </si>
  <si>
    <t>(Custom)</t>
  </si>
  <si>
    <t>Make $1500 in sales</t>
  </si>
  <si>
    <t>Enterprise </t>
  </si>
  <si>
    <t>API</t>
  </si>
  <si>
    <t>(Custom)</t>
  </si>
  <si>
    <t>Make $2000 in sales</t>
  </si>
  <si>
    <t>Multi National Corporation</t>
  </si>
  <si>
    <t>API</t>
  </si>
  <si>
    <t>3 repeat customers through remarketing</t>
  </si>
  <si>
    <t>API</t>
  </si>
  <si>
    <t>3 customers from Adwords</t>
  </si>
  <si>
    <t>API</t>
  </si>
  <si>
    <t>Sales</t>
  </si>
  <si>
    <t>x1</t>
  </si>
  <si>
    <t>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</si>
</sst>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name val="Arial"/>
    </font>
    <font/>
    <font>
      <sz val="10.0"/>
    </font>
    <font>
      <b/>
    </font>
    <font>
      <b/>
      <sz val="10.0"/>
    </font>
    <font>
      <sz val="11.0"/>
      <color rgb="FF000000"/>
    </font>
    <font>
      <sz val="11.0"/>
    </font>
    <font>
      <sz val="10.0"/>
      <color rgb="FF1155CC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FFF2"/>
        <bgColor rgb="FFEFFFF2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6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Border="1" applyAlignment="1" fillId="0" xfId="0" numFmtId="0" borderId="2" applyFont="1" fontId="1">
      <alignment/>
    </xf>
    <xf applyBorder="1" applyAlignment="1" fillId="0" xfId="0" numFmtId="0" borderId="2" applyFont="1" fontId="2">
      <alignment/>
    </xf>
    <xf applyBorder="1" applyAlignment="1" fillId="2" xfId="0" numFmtId="0" borderId="2" applyFont="1" fontId="3" applyFill="1">
      <alignment/>
    </xf>
    <xf applyBorder="1" applyAlignment="1" fillId="2" xfId="0" numFmtId="0" borderId="2" applyFont="1" fontId="4">
      <alignment/>
    </xf>
    <xf applyBorder="1" applyAlignment="1" fillId="2" xfId="0" numFmtId="0" borderId="2" applyFont="1" fontId="4">
      <alignment/>
    </xf>
    <xf applyBorder="1" applyAlignment="1" fillId="3" xfId="0" numFmtId="0" borderId="2" applyFont="1" fontId="1" applyFill="1">
      <alignment/>
    </xf>
    <xf applyBorder="1" applyAlignment="1" fillId="4" xfId="0" numFmtId="0" borderId="2" applyFont="1" fontId="1" applyFill="1">
      <alignment/>
    </xf>
    <xf applyBorder="1" fillId="3" xfId="0" numFmtId="10" borderId="2" applyFont="1" fontId="1" applyNumberFormat="1"/>
    <xf applyBorder="1" fillId="3" xfId="0" numFmtId="2" borderId="2" applyFont="1" fontId="1" applyNumberFormat="1"/>
    <xf applyAlignment="1" fillId="0" xfId="0" numFmtId="0" borderId="1" applyFont="1" fontId="4">
      <alignment/>
    </xf>
    <xf applyBorder="1" fillId="3" xfId="0" numFmtId="164" borderId="2" applyFont="1" fontId="5" applyNumberFormat="1"/>
    <xf applyBorder="1" fillId="3" xfId="0" numFmtId="0" borderId="2" applyFont="1" fontId="1"/>
    <xf applyBorder="1" applyAlignment="1" fillId="5" xfId="0" numFmtId="0" borderId="2" applyFont="1" fontId="4" applyFill="1">
      <alignment/>
    </xf>
    <xf applyBorder="1" applyAlignment="1" fillId="5" xfId="0" numFmtId="0" borderId="2" applyFont="1" fontId="3">
      <alignment/>
    </xf>
    <xf applyBorder="1" applyAlignment="1" fillId="3" xfId="0" numFmtId="0" borderId="2" applyFont="1" fontId="1">
      <alignment horizontal="right"/>
    </xf>
    <xf applyBorder="1" applyAlignment="1" fillId="3" xfId="0" numFmtId="0" borderId="2" applyFont="1" fontId="2">
      <alignment/>
    </xf>
    <xf applyBorder="1" fillId="3" xfId="0" numFmtId="4" borderId="2" applyFont="1" fontId="1" applyNumberFormat="1"/>
    <xf applyBorder="1" applyAlignment="1" fillId="3" xfId="0" numFmtId="0" borderId="2" applyFont="1" fontId="2">
      <alignment/>
    </xf>
    <xf fillId="0" xfId="0" numFmtId="0" borderId="1" applyFont="1" fontId="1"/>
    <xf applyBorder="1" applyAlignment="1" fillId="3" xfId="0" numFmtId="2" borderId="2" applyFont="1" fontId="6" applyNumberFormat="1">
      <alignment/>
    </xf>
    <xf applyAlignment="1" fillId="4" xfId="0" numFmtId="0" borderId="1" applyFont="1" fontId="1">
      <alignment/>
    </xf>
    <xf fillId="4" xfId="0" numFmtId="0" borderId="1" applyFont="1" fontId="1"/>
    <xf fillId="0" xfId="0" numFmtId="10" borderId="1" applyFont="1" fontId="1" applyNumberFormat="1"/>
    <xf applyBorder="1" applyAlignment="1" fillId="3" xfId="0" numFmtId="2" borderId="2" applyFont="1" fontId="1" applyNumberFormat="1">
      <alignment/>
    </xf>
    <xf applyBorder="1" applyAlignment="1" fillId="3" xfId="0" numFmtId="9" borderId="2" applyFont="1" fontId="1" applyNumberFormat="1">
      <alignment/>
    </xf>
    <xf applyBorder="1" applyAlignment="1" fillId="0" xfId="0" numFmtId="0" borderId="3" applyFont="1" fontId="4">
      <alignment/>
    </xf>
    <xf applyBorder="1" applyAlignment="1" fillId="0" xfId="0" numFmtId="0" borderId="3" applyFont="1" fontId="2">
      <alignment/>
    </xf>
    <xf applyBorder="1" applyAlignment="1" fillId="0" xfId="0" numFmtId="0" borderId="3" applyFont="1" fontId="2">
      <alignment/>
    </xf>
    <xf applyAlignment="1" fillId="0" xfId="0" numFmtId="0" borderId="1" applyFont="1" fontId="2">
      <alignment/>
    </xf>
    <xf applyBorder="1" applyAlignment="1" fillId="6" xfId="0" numFmtId="0" borderId="4" applyFont="1" fontId="4" applyFill="1">
      <alignment/>
    </xf>
    <xf applyBorder="1" applyAlignment="1" fillId="6" xfId="0" numFmtId="0" borderId="5" applyFont="1" fontId="4">
      <alignment/>
    </xf>
    <xf applyBorder="1" applyAlignment="1" fillId="6" xfId="0" numFmtId="0" borderId="5" applyFont="1" fontId="4">
      <alignment/>
    </xf>
    <xf applyBorder="1" applyAlignment="1" fillId="3" xfId="0" numFmtId="0" borderId="4" applyFont="1" fontId="6">
      <alignment/>
    </xf>
    <xf applyBorder="1" applyAlignment="1" fillId="3" xfId="0" numFmtId="0" borderId="5" applyFont="1" fontId="2">
      <alignment/>
    </xf>
    <xf applyBorder="1" applyAlignment="1" fillId="3" xfId="0" numFmtId="0" borderId="5" applyFont="1" fontId="2">
      <alignment horizontal="right"/>
    </xf>
    <xf applyBorder="1" applyAlignment="1" fillId="7" xfId="0" numFmtId="0" borderId="5" applyFont="1" fontId="2" applyFill="1">
      <alignment/>
    </xf>
    <xf applyBorder="1" applyAlignment="1" fillId="3" xfId="0" numFmtId="0" borderId="5" applyFont="1" fontId="2">
      <alignment/>
    </xf>
    <xf applyBorder="1" applyAlignment="1" fillId="8" xfId="0" numFmtId="0" borderId="5" applyFont="1" fontId="2" applyFill="1">
      <alignment/>
    </xf>
    <xf applyBorder="1" applyAlignment="1" fillId="8" xfId="0" numFmtId="0" borderId="5" applyFont="1" fontId="2">
      <alignment horizontal="right"/>
    </xf>
    <xf applyBorder="1" applyAlignment="1" fillId="9" xfId="0" numFmtId="0" borderId="5" applyFont="1" fontId="2" applyFill="1">
      <alignment/>
    </xf>
    <xf applyBorder="1" applyAlignment="1" fillId="9" xfId="0" numFmtId="0" borderId="5" applyFont="1" fontId="2">
      <alignment horizontal="right"/>
    </xf>
    <xf applyAlignment="1" fillId="0" xfId="0" numFmtId="0" borderId="1" applyFont="1" fontId="3">
      <alignment/>
    </xf>
    <xf fillId="0" xfId="0" numFmtId="0" borderId="1" applyFont="1" fontId="2"/>
    <xf applyBorder="1" applyAlignment="1" fillId="5" xfId="0" numFmtId="2" borderId="2" applyFont="1" fontId="4" applyNumberFormat="1">
      <alignment/>
    </xf>
    <xf applyBorder="1" applyAlignment="1" fillId="5" xfId="0" numFmtId="2" borderId="2" applyFont="1" fontId="4" applyNumberFormat="1">
      <alignment/>
    </xf>
    <xf fillId="0" xfId="0" numFmtId="0" borderId="1" applyFont="1" fontId="2"/>
    <xf applyBorder="1" applyAlignment="1" fillId="4" xfId="0" numFmtId="0" borderId="2" applyFont="1" fontId="2">
      <alignment horizontal="right"/>
    </xf>
    <xf applyBorder="1" applyAlignment="1" fillId="3" xfId="0" numFmtId="3" borderId="2" applyFont="1" fontId="2" applyNumberFormat="1">
      <alignment/>
    </xf>
    <xf applyBorder="1" applyAlignment="1" fillId="4" xfId="0" numFmtId="3" borderId="2" applyFont="1" fontId="2" applyNumberFormat="1">
      <alignment horizontal="right"/>
    </xf>
    <xf applyAlignment="1" fillId="0" xfId="0" numFmtId="3" borderId="1" applyFont="1" fontId="1" applyNumberFormat="1">
      <alignment/>
    </xf>
    <xf applyBorder="1" applyAlignment="1" fillId="4" xfId="0" numFmtId="0" borderId="2" applyFont="1" fontId="2">
      <alignment horizontal="right"/>
    </xf>
    <xf fillId="7" xfId="0" numFmtId="0" borderId="1" applyFont="1" fontId="7"/>
    <xf applyBorder="1" applyAlignment="1" fillId="7" xfId="0" numFmtId="0" borderId="5" applyFont="1" fontId="2">
      <alignment horizontal="left"/>
    </xf>
    <xf applyBorder="1" applyAlignment="1" fillId="3" xfId="0" numFmtId="0" borderId="5" applyFont="1" fontId="2">
      <alignment horizontal="right"/>
    </xf>
    <xf applyBorder="1" fillId="0" xfId="0" numFmtId="0" borderId="2" applyFont="1" fontId="1"/>
    <xf applyBorder="1" applyAlignment="1" fillId="7" xfId="0" numFmtId="0" borderId="5" applyFont="1" fontId="2">
      <alignment/>
    </xf>
    <xf applyBorder="1" applyAlignment="1" fillId="10" xfId="0" numFmtId="0" borderId="4" applyFont="1" fontId="6" applyFill="1">
      <alignment/>
    </xf>
    <xf applyBorder="1" applyAlignment="1" fillId="10" xfId="0" numFmtId="0" borderId="5" applyFont="1" fontId="2">
      <alignment/>
    </xf>
    <xf applyBorder="1" applyAlignment="1" fillId="10" xfId="0" numFmtId="0" borderId="5" applyFont="1" fontId="2">
      <alignment horizontal="right"/>
    </xf>
    <xf applyBorder="1" applyAlignment="1" fillId="10" xfId="0" numFmtId="0" borderId="5" applyFont="1" fontId="2">
      <alignment horizontal="right"/>
    </xf>
    <xf applyBorder="1" applyAlignment="1" fillId="10" xfId="0" numFmtId="0" borderId="4" applyFont="1" fontId="6">
      <alignment/>
    </xf>
    <xf applyBorder="1" applyAlignment="1" fillId="9" xfId="0" numFmtId="0" borderId="4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2.xml" Type="http://schemas.openxmlformats.org/officeDocument/2006/relationships/worksheet" Id="rId12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9.xml" Type="http://schemas.openxmlformats.org/officeDocument/2006/relationships/worksheet" Id="rId10"/><Relationship Target="worksheets/sheet5.xml" Type="http://schemas.openxmlformats.org/officeDocument/2006/relationships/worksheet" Id="rId4"/><Relationship Target="worksheets/sheet10.xml" Type="http://schemas.openxmlformats.org/officeDocument/2006/relationships/worksheet" Id="rId11"/><Relationship Target="worksheets/sheet8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6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3.xml" Type="http://schemas.openxmlformats.org/officeDocument/2006/relationships/worksheet" Id="rId8"/><Relationship Target="worksheets/sheet4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worksheetdrawing10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14</v>
      </c>
      <c s="3" r="B2"/>
      <c s="1" r="C2"/>
      <c s="2" r="D2"/>
      <c s="2" r="E2"/>
      <c s="1" r="F2"/>
    </row>
    <row r="3">
      <c t="s" s="3" r="A3">
        <v>15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16</v>
      </c>
      <c t="s" s="5" r="B7">
        <v>55</v>
      </c>
      <c t="s" s="5" r="C7">
        <v>56</v>
      </c>
      <c t="s" s="6" r="D7">
        <v>57</v>
      </c>
      <c t="s" s="7" r="E7">
        <v>58</v>
      </c>
      <c t="s" s="5" r="F7">
        <v>59</v>
      </c>
    </row>
    <row r="8">
      <c t="s" s="8" r="A8">
        <v>60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119</v>
      </c>
    </row>
    <row r="9">
      <c t="s" s="8" r="A9">
        <v>120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134</v>
      </c>
      <c t="s" s="16" r="I9">
        <v>135</v>
      </c>
      <c t="s" s="16" r="J9">
        <v>137</v>
      </c>
      <c t="s" s="16" r="K9">
        <v>138</v>
      </c>
      <c t="s" s="16" r="L9">
        <v>140</v>
      </c>
    </row>
    <row r="10">
      <c t="s" s="8" r="A10">
        <v>141</v>
      </c>
      <c t="s" s="17" r="B10">
        <v>142</v>
      </c>
      <c t="s" s="17" r="C10">
        <v>143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144</v>
      </c>
      <c t="s" s="8" r="I10">
        <v>145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149</v>
      </c>
      <c t="s" s="17" r="B11">
        <v>150</v>
      </c>
      <c t="s" s="17" r="C11">
        <v>151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158</v>
      </c>
      <c t="s" s="8" r="I11">
        <v>330</v>
      </c>
      <c s="8" r="J11">
        <v>200.0</v>
      </c>
      <c t="str" s="11" r="K11">
        <f>J11^0.37</f>
        <v>7.10</v>
      </c>
      <c s="9" r="L11">
        <v>10.0</v>
      </c>
      <c s="25" r="M11"/>
    </row>
    <row r="12">
      <c s="21" r="A12"/>
      <c s="21" r="C12"/>
      <c s="21" r="D12"/>
      <c t="s" s="8" r="E12">
        <v>331</v>
      </c>
      <c t="str" s="10" r="F12">
        <f>SUM(F8:F11)/100</f>
        <v>81.76%</v>
      </c>
      <c t="s" s="20" r="H12">
        <v>333</v>
      </c>
      <c t="s" s="8" r="I12">
        <v>334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336</v>
      </c>
      <c s="24" r="B13"/>
      <c s="21" r="C13"/>
      <c s="21" r="D13"/>
      <c s="21" r="E13"/>
      <c s="21" r="F13"/>
      <c s="1" r="G13"/>
      <c t="s" s="20" r="H13">
        <v>339</v>
      </c>
      <c t="s" s="8" r="I13">
        <v>340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346</v>
      </c>
      <c t="s" s="8" r="I14">
        <v>347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349</v>
      </c>
      <c s="29" r="B15"/>
      <c s="30" r="C15"/>
      <c s="30" r="D15"/>
      <c s="29" r="E15"/>
      <c s="31" r="F15"/>
      <c s="1" r="G15"/>
      <c t="s" s="20" r="H15">
        <v>350</v>
      </c>
      <c t="s" s="8" r="I15">
        <v>351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355</v>
      </c>
      <c t="s" s="33" r="B16">
        <v>356</v>
      </c>
      <c t="s" s="33" r="C16">
        <v>357</v>
      </c>
      <c t="s" s="33" r="D16">
        <v>358</v>
      </c>
      <c t="s" s="34" r="E16">
        <v>359</v>
      </c>
      <c s="29" r="F16"/>
      <c s="1" r="G16"/>
      <c t="s" s="8" r="K16">
        <v>360</v>
      </c>
      <c t="str" s="26" r="L16">
        <f>((K10*L10)+(K11*L11)+(K12*L12)+(K13*L13)+(K14*L14)+(K15*L15))/10</f>
        <v>33.98</v>
      </c>
    </row>
    <row r="17">
      <c t="s" s="35" r="A17">
        <v>367</v>
      </c>
      <c s="36" r="B17"/>
      <c s="37" r="C17">
        <v>25.0</v>
      </c>
      <c t="s" s="38" r="D17">
        <v>368</v>
      </c>
      <c t="s" s="39" r="E17">
        <v>369</v>
      </c>
      <c t="str" s="37" r="F17">
        <f>SUM(C15:C28)</f>
        <v>695</v>
      </c>
      <c s="1" r="G17"/>
      <c t="s" s="8" r="K17">
        <v>370</v>
      </c>
      <c t="str" s="14" r="L17">
        <f>SUM(L10:L15)</f>
        <v>50</v>
      </c>
    </row>
    <row r="18">
      <c t="s" s="35" r="A18">
        <v>371</v>
      </c>
      <c s="36" r="B18"/>
      <c s="37" r="C18">
        <v>25.0</v>
      </c>
      <c t="s" s="38" r="D18">
        <v>372</v>
      </c>
      <c t="s" s="40" r="E18">
        <v>373</v>
      </c>
      <c t="str" s="41" r="F18">
        <f>SUM(C29:C37)</f>
        <v>435</v>
      </c>
      <c s="1" r="G18"/>
      <c t="s" s="8" r="K18">
        <v>374</v>
      </c>
      <c t="str" s="10" r="L18">
        <f>L16/L17</f>
        <v>67.96%</v>
      </c>
    </row>
    <row r="19">
      <c t="s" s="35" r="A19">
        <v>375</v>
      </c>
      <c s="39" r="B19"/>
      <c s="37" r="C19">
        <v>125.0</v>
      </c>
      <c t="s" s="38" r="D19">
        <v>376</v>
      </c>
      <c t="s" s="42" r="E19">
        <v>377</v>
      </c>
      <c s="43" r="F19">
        <v>1000.0</v>
      </c>
      <c s="1" r="G19"/>
      <c t="s" s="44" r="H19">
        <v>378</v>
      </c>
      <c s="1" r="I19"/>
      <c s="1" r="J19"/>
    </row>
    <row r="20">
      <c t="s" s="35" r="A20">
        <v>379</v>
      </c>
      <c s="36" r="B20"/>
      <c s="37" r="C20">
        <v>75.0</v>
      </c>
      <c t="s" s="38" r="D20">
        <v>380</v>
      </c>
      <c s="45" r="E20"/>
      <c s="31" r="F20"/>
      <c s="1" r="G20"/>
      <c t="s" s="16" r="H20">
        <v>382</v>
      </c>
      <c t="s" s="46" r="I20">
        <v>383</v>
      </c>
      <c t="s" s="47" r="J20">
        <v>384</v>
      </c>
      <c s="1" r="K20"/>
    </row>
    <row r="21">
      <c t="s" s="35" r="A21">
        <v>385</v>
      </c>
      <c s="36" r="B21"/>
      <c s="37" r="C21">
        <v>75.0</v>
      </c>
      <c t="s" s="38" r="D21">
        <v>386</v>
      </c>
      <c s="45" r="E21"/>
      <c s="48" r="F21"/>
      <c s="1" r="G21"/>
      <c t="s" s="8" r="H21">
        <v>387</v>
      </c>
      <c s="20" r="I21">
        <v>90.0</v>
      </c>
      <c s="49" r="J21">
        <v>20.0</v>
      </c>
      <c s="1" r="K21"/>
    </row>
    <row r="22">
      <c t="s" s="35" r="A22">
        <v>389</v>
      </c>
      <c s="36" r="B22"/>
      <c s="37" r="C22">
        <v>10.0</v>
      </c>
      <c t="s" s="38" r="D22">
        <v>390</v>
      </c>
      <c s="31" r="E22"/>
      <c s="2" r="F22"/>
      <c s="1" r="G22"/>
      <c t="s" s="8" r="H22">
        <v>392</v>
      </c>
      <c s="20" r="I22">
        <v>70.0</v>
      </c>
      <c s="49" r="J22">
        <v>10.0</v>
      </c>
      <c s="1" r="K22"/>
    </row>
    <row r="23">
      <c t="s" s="35" r="A23">
        <v>393</v>
      </c>
      <c s="36" r="B23"/>
      <c s="37" r="C23">
        <v>50.0</v>
      </c>
      <c t="s" s="38" r="D23">
        <v>394</v>
      </c>
      <c s="31" r="E23"/>
      <c s="31" r="F23"/>
      <c s="1" r="G23"/>
      <c t="s" s="8" r="H23">
        <v>395</v>
      </c>
      <c s="50" r="I23">
        <v>40.0</v>
      </c>
      <c s="51" r="J23">
        <v>10.0</v>
      </c>
      <c s="52" r="K23"/>
    </row>
    <row r="24">
      <c t="s" s="35" r="A24">
        <v>396</v>
      </c>
      <c s="39" r="B24"/>
      <c s="37" r="C24">
        <v>10.0</v>
      </c>
      <c t="s" s="38" r="D24">
        <v>397</v>
      </c>
      <c s="31" r="E24"/>
      <c s="2" r="F24"/>
      <c s="1" r="G24"/>
      <c t="s" s="8" r="H24">
        <v>398</v>
      </c>
      <c s="20" r="I24">
        <v>40.0</v>
      </c>
      <c s="53" r="J24">
        <v>5.0</v>
      </c>
      <c s="1" r="K24"/>
    </row>
    <row r="25">
      <c t="s" s="35" r="A25">
        <v>402</v>
      </c>
      <c t="s" s="39" r="B25">
        <v>403</v>
      </c>
      <c s="37" r="C25">
        <v>150.0</v>
      </c>
      <c t="s" s="38" r="D25">
        <v>405</v>
      </c>
      <c s="31" r="E25"/>
      <c s="31" r="F25"/>
      <c s="1" r="G25"/>
      <c t="s" s="8" r="H25">
        <v>406</v>
      </c>
      <c s="14" r="I25"/>
      <c s="9" r="J25">
        <v>0.0</v>
      </c>
      <c s="54" r="L25"/>
    </row>
    <row r="26">
      <c t="s" s="35" r="A26">
        <v>413</v>
      </c>
      <c t="s" s="36" r="B26">
        <v>414</v>
      </c>
      <c s="37" r="C26">
        <v>100.0</v>
      </c>
      <c t="s" s="55" r="D26">
        <v>415</v>
      </c>
      <c s="31" r="E26"/>
      <c s="31" r="F26"/>
      <c s="1" r="G26"/>
      <c t="s" s="8" r="H26">
        <v>416</v>
      </c>
      <c s="14" r="I26"/>
      <c s="9" r="J26">
        <v>0.0</v>
      </c>
    </row>
    <row r="27">
      <c t="s" s="35" r="A27">
        <v>417</v>
      </c>
      <c t="s" s="39" r="B27">
        <v>418</v>
      </c>
      <c s="56" r="C27">
        <v>25.0</v>
      </c>
      <c t="s" s="55" r="D27">
        <v>421</v>
      </c>
      <c s="31" r="E27"/>
      <c s="31" r="F27"/>
      <c s="1" r="G27"/>
      <c t="s" s="8" r="H27">
        <v>422</v>
      </c>
      <c s="14" r="I27"/>
      <c s="9" r="J27">
        <v>0.0</v>
      </c>
    </row>
    <row r="28">
      <c t="s" s="35" r="A28">
        <v>425</v>
      </c>
      <c t="s" s="39" r="B28">
        <v>426</v>
      </c>
      <c s="56" r="C28">
        <v>25.0</v>
      </c>
      <c t="s" s="55" r="D28">
        <v>428</v>
      </c>
      <c s="31" r="E28"/>
      <c s="31" r="F28"/>
      <c s="1" r="G28"/>
      <c t="s" s="8" r="H28">
        <v>430</v>
      </c>
      <c s="14" r="I28"/>
      <c s="9" r="J28">
        <v>0.0</v>
      </c>
      <c t="str" s="57" r="K28">
        <f>SUM(J21:J28)</f>
        <v>45</v>
      </c>
    </row>
    <row r="29">
      <c t="s" s="35" r="A29">
        <v>431</v>
      </c>
      <c t="s" s="36" r="B29">
        <v>432</v>
      </c>
      <c s="56" r="C29">
        <v>10.0</v>
      </c>
      <c t="s" s="58" r="D29">
        <v>433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435</v>
      </c>
      <c t="s" s="36" r="B30">
        <v>436</v>
      </c>
      <c s="56" r="C30">
        <v>25.0</v>
      </c>
      <c t="s" s="55" r="D30">
        <v>437</v>
      </c>
      <c s="31" r="E30"/>
      <c s="31" r="F30"/>
      <c s="1" r="G30"/>
    </row>
    <row r="31">
      <c t="s" s="59" r="A31">
        <v>438</v>
      </c>
      <c s="60" r="B31"/>
      <c s="61" r="C31">
        <v>100.0</v>
      </c>
      <c t="s" s="58" r="D31">
        <v>445</v>
      </c>
      <c s="31" r="E31"/>
      <c s="31" r="F31"/>
      <c s="1" r="G31"/>
      <c t="s" s="44" r="H31">
        <v>446</v>
      </c>
    </row>
    <row r="32">
      <c t="s" s="59" r="A32">
        <v>448</v>
      </c>
      <c s="60" r="B32"/>
      <c s="61" r="C32">
        <v>100.0</v>
      </c>
      <c t="s" s="55" r="D32">
        <v>450</v>
      </c>
      <c s="31" r="E32"/>
      <c s="31" r="F32"/>
      <c s="1" r="G32"/>
      <c t="s" s="16" r="H32">
        <v>451</v>
      </c>
      <c t="s" s="46" r="I32">
        <v>452</v>
      </c>
      <c t="s" s="47" r="J32">
        <v>453</v>
      </c>
    </row>
    <row r="33">
      <c t="s" s="59" r="A33">
        <v>454</v>
      </c>
      <c s="60" r="B33"/>
      <c s="62" r="C33">
        <v>100.0</v>
      </c>
      <c t="s" s="55" r="D33">
        <v>458</v>
      </c>
      <c s="31" r="E33"/>
      <c s="31" r="F33"/>
      <c s="1" r="G33"/>
      <c t="s" s="8" r="H33">
        <v>459</v>
      </c>
      <c s="8" r="I33">
        <v>80.0</v>
      </c>
      <c s="9" r="J33">
        <v>10.0</v>
      </c>
    </row>
    <row r="34">
      <c t="s" s="59" r="A34">
        <v>460</v>
      </c>
      <c t="s" s="60" r="B34">
        <v>461</v>
      </c>
      <c s="62" r="C34">
        <v>25.0</v>
      </c>
      <c t="s" s="55" r="D34">
        <v>462</v>
      </c>
      <c s="31" r="E34"/>
      <c s="31" r="F34"/>
      <c s="1" r="G34"/>
      <c t="s" s="8" r="H34">
        <v>463</v>
      </c>
      <c s="8" r="I34">
        <v>70.0</v>
      </c>
      <c s="9" r="J34">
        <v>10.0</v>
      </c>
    </row>
    <row r="35">
      <c t="s" s="59" r="A35">
        <v>464</v>
      </c>
      <c t="s" s="60" r="B35">
        <v>465</v>
      </c>
      <c s="62" r="C35">
        <v>25.0</v>
      </c>
      <c t="s" s="55" r="D35">
        <v>466</v>
      </c>
      <c s="31" r="E35"/>
      <c s="31" r="F35"/>
      <c s="1" r="G35"/>
      <c t="s" s="8" r="H35">
        <v>467</v>
      </c>
      <c s="14" r="I35"/>
      <c s="9" r="J35">
        <v>0.0</v>
      </c>
    </row>
    <row r="36">
      <c t="s" s="59" r="A36">
        <v>468</v>
      </c>
      <c t="s" s="60" r="B36">
        <v>469</v>
      </c>
      <c s="62" r="C36">
        <v>25.0</v>
      </c>
      <c t="s" s="55" r="D36">
        <v>470</v>
      </c>
      <c s="31" r="E36"/>
      <c s="31" r="F36"/>
      <c s="1" r="G36"/>
      <c t="s" s="8" r="H36">
        <v>471</v>
      </c>
      <c s="14" r="I36"/>
      <c s="9" r="J36">
        <v>0.0</v>
      </c>
      <c t="str" s="57" r="K36">
        <f>SUM(J33:J36)</f>
        <v>20</v>
      </c>
    </row>
    <row r="37">
      <c t="s" s="63" r="A37">
        <v>472</v>
      </c>
      <c t="s" s="60" r="B37">
        <v>473</v>
      </c>
      <c s="62" r="C37">
        <v>25.0</v>
      </c>
      <c t="s" s="55" r="D37">
        <v>474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476</v>
      </c>
      <c s="60" r="B38"/>
      <c s="62" r="C38">
        <v>75.0</v>
      </c>
      <c t="s" s="55" r="D38">
        <v>478</v>
      </c>
      <c s="31" r="E38"/>
      <c s="31" r="F38"/>
      <c s="1" r="G38"/>
    </row>
    <row r="39">
      <c t="s" s="63" r="A39">
        <v>479</v>
      </c>
      <c s="60" r="B39"/>
      <c s="62" r="C39">
        <v>100.0</v>
      </c>
      <c t="s" s="55" r="D39">
        <v>480</v>
      </c>
      <c s="31" r="E39"/>
      <c s="31" r="F39"/>
      <c s="1" r="G39"/>
    </row>
    <row r="40">
      <c t="s" s="64" r="A40">
        <v>481</v>
      </c>
      <c s="42" r="B40"/>
      <c t="s" s="43" r="C40">
        <v>485</v>
      </c>
      <c t="s" s="55" r="D40">
        <v>486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8" customWidth="1" max="8" width="23.71"/>
  </cols>
  <sheetData>
    <row r="1">
      <c s="1" r="A1"/>
      <c s="1" r="B1"/>
      <c s="1" r="C1"/>
      <c s="2" r="D1"/>
      <c s="2" r="E1"/>
      <c s="1" r="F1"/>
    </row>
    <row r="2">
      <c t="s" s="3" r="A2">
        <v>61</v>
      </c>
      <c s="3" r="B2"/>
      <c s="1" r="C2"/>
      <c s="2" r="D2"/>
      <c s="2" r="E2"/>
      <c s="1" r="F2"/>
    </row>
    <row r="3">
      <c t="s" s="3" r="A3">
        <v>62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63</v>
      </c>
      <c t="s" s="5" r="B7">
        <v>64</v>
      </c>
      <c t="s" s="5" r="C7">
        <v>65</v>
      </c>
      <c t="s" s="6" r="D7">
        <v>66</v>
      </c>
      <c t="s" s="7" r="E7">
        <v>67</v>
      </c>
      <c t="s" s="5" r="F7">
        <v>68</v>
      </c>
    </row>
    <row r="8">
      <c t="s" s="8" r="A8">
        <v>69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76</v>
      </c>
    </row>
    <row r="9">
      <c t="s" s="8" r="A9">
        <v>79</v>
      </c>
      <c t="str" s="13" r="B9">
        <f>((K10*L10)+(K11*L11)+(K12*L12)+(K13*L13)+(K14*L14)+(K15*L15))/10</f>
        <v>73.4</v>
      </c>
      <c t="str" s="14" r="C9">
        <f>SUM(L10:L15)</f>
        <v>105</v>
      </c>
      <c t="str" s="10" r="D9">
        <f t="shared" si="1"/>
        <v>69.91%</v>
      </c>
      <c s="9" r="E9">
        <v>22.5</v>
      </c>
      <c t="str" s="11" r="F9">
        <f t="shared" si="2"/>
        <v>15.73</v>
      </c>
      <c s="1" r="G9"/>
      <c t="s" s="15" r="H9">
        <v>107</v>
      </c>
      <c t="s" s="16" r="I9">
        <v>108</v>
      </c>
      <c t="s" s="16" r="J9">
        <v>109</v>
      </c>
      <c t="s" s="16" r="K9">
        <v>110</v>
      </c>
      <c t="s" s="16" r="L9">
        <v>111</v>
      </c>
    </row>
    <row r="10">
      <c t="s" s="8" r="A10">
        <v>112</v>
      </c>
      <c t="s" s="17" r="B10">
        <v>113</v>
      </c>
      <c t="s" s="17" r="C10">
        <v>114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116</v>
      </c>
      <c t="s" s="8" r="I10">
        <v>434</v>
      </c>
      <c s="8" r="J10">
        <v>13.0</v>
      </c>
      <c t="str" s="19" r="K10">
        <f>-0.02*J10^2+10</f>
        <v>6.62</v>
      </c>
      <c s="9" r="L10">
        <v>10.0</v>
      </c>
    </row>
    <row r="11">
      <c t="s" s="8" r="A11">
        <v>439</v>
      </c>
      <c t="s" s="17" r="B11">
        <v>440</v>
      </c>
      <c t="s" s="17" r="C11">
        <v>441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442</v>
      </c>
      <c t="s" s="8" r="I11">
        <v>443</v>
      </c>
      <c s="8" r="J11">
        <v>200.0</v>
      </c>
      <c t="str" s="11" r="K11">
        <f>J11^0.37</f>
        <v>7.10</v>
      </c>
      <c s="9" r="L11">
        <v>15.0</v>
      </c>
    </row>
    <row r="12">
      <c s="21" r="A12"/>
      <c s="21" r="C12"/>
      <c s="21" r="D12"/>
      <c t="s" s="8" r="E12">
        <v>444</v>
      </c>
      <c t="str" s="10" r="F12">
        <f>SUM(F8:F11)/100</f>
        <v>82.20%</v>
      </c>
      <c t="s" s="20" r="H12">
        <v>447</v>
      </c>
      <c t="s" s="8" r="I12">
        <v>449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455</v>
      </c>
      <c s="24" r="B13"/>
      <c s="21" r="C13"/>
      <c s="21" r="D13"/>
      <c s="21" r="E13"/>
      <c s="21" r="F13"/>
      <c s="1" r="G13"/>
      <c t="s" s="20" r="H13">
        <v>456</v>
      </c>
      <c t="s" s="8" r="I13">
        <v>457</v>
      </c>
      <c s="8" r="J13">
        <v>350.0</v>
      </c>
      <c t="str" s="26" r="K13">
        <f ref="K13" t="array">J13^0.33</f>
        <v>6.91</v>
      </c>
      <c s="9" r="L13">
        <v>30.0</v>
      </c>
    </row>
    <row r="14">
      <c s="21" r="C14"/>
      <c s="21" r="D14"/>
      <c s="21" r="E14"/>
      <c s="1" r="G14"/>
      <c t="s" s="20" r="H14">
        <v>475</v>
      </c>
      <c t="s" s="8" r="I14">
        <v>477</v>
      </c>
      <c s="27" r="J14">
        <v>0.07</v>
      </c>
      <c t="str" s="14" r="K14">
        <f>Value(J14*100)</f>
        <v>7</v>
      </c>
      <c s="9" r="L14">
        <v>20.0</v>
      </c>
    </row>
    <row r="15">
      <c t="s" s="28" r="A15">
        <v>482</v>
      </c>
      <c s="29" r="B15"/>
      <c s="30" r="C15"/>
      <c s="30" r="D15"/>
      <c s="29" r="E15"/>
      <c s="31" r="F15"/>
      <c s="1" r="G15"/>
      <c t="s" s="20" r="H15">
        <v>483</v>
      </c>
      <c t="s" s="8" r="I15">
        <v>484</v>
      </c>
      <c s="8" r="J15">
        <v>30.0</v>
      </c>
      <c t="str" s="26" r="K15">
        <f ref="K15" t="array">J15^0.58</f>
        <v>7.19</v>
      </c>
      <c s="9" r="L15">
        <v>20.0</v>
      </c>
    </row>
    <row r="16">
      <c t="s" s="32" r="A16">
        <v>487</v>
      </c>
      <c t="s" s="33" r="B16">
        <v>488</v>
      </c>
      <c t="s" s="33" r="C16">
        <v>489</v>
      </c>
      <c t="s" s="33" r="D16">
        <v>490</v>
      </c>
      <c t="s" s="34" r="E16">
        <v>491</v>
      </c>
      <c s="29" r="F16"/>
      <c s="1" r="G16"/>
      <c t="s" s="8" r="K16">
        <v>492</v>
      </c>
      <c t="str" s="26" r="L16">
        <f>((K10*L10)+(K11*L11)+(K12*L12)+(K13*L13)+(K14*L14)+(K15*L15))/10</f>
        <v>73.40</v>
      </c>
    </row>
    <row r="17">
      <c t="s" s="35" r="A17">
        <v>493</v>
      </c>
      <c s="36" r="B17"/>
      <c s="37" r="C17">
        <v>25.0</v>
      </c>
      <c t="s" s="38" r="D17">
        <v>494</v>
      </c>
      <c t="s" s="39" r="E17">
        <v>495</v>
      </c>
      <c t="str" s="37" r="F17">
        <f>SUM(C15:C28)</f>
        <v>695</v>
      </c>
      <c s="1" r="G17"/>
      <c t="s" s="8" r="K17">
        <v>496</v>
      </c>
      <c t="str" s="14" r="L17">
        <f>SUM(L10:L15)</f>
        <v>105</v>
      </c>
    </row>
    <row r="18">
      <c t="s" s="35" r="A18">
        <v>497</v>
      </c>
      <c s="36" r="B18"/>
      <c s="37" r="C18">
        <v>25.0</v>
      </c>
      <c t="s" s="38" r="D18">
        <v>498</v>
      </c>
      <c t="s" s="40" r="E18">
        <v>499</v>
      </c>
      <c t="str" s="41" r="F18">
        <f>SUM(C29:C37)</f>
        <v>435</v>
      </c>
      <c s="1" r="G18"/>
      <c t="s" s="8" r="K18">
        <v>500</v>
      </c>
      <c t="str" s="10" r="L18">
        <f>L16/L17</f>
        <v>69.91%</v>
      </c>
    </row>
    <row r="19">
      <c t="s" s="35" r="A19">
        <v>501</v>
      </c>
      <c s="39" r="B19"/>
      <c s="37" r="C19">
        <v>125.0</v>
      </c>
      <c t="s" s="38" r="D19">
        <v>502</v>
      </c>
      <c t="s" s="42" r="E19">
        <v>503</v>
      </c>
      <c s="43" r="F19">
        <v>1000.0</v>
      </c>
      <c s="1" r="G19"/>
      <c t="s" s="44" r="H19">
        <v>504</v>
      </c>
      <c s="1" r="I19"/>
      <c s="1" r="J19"/>
    </row>
    <row r="20">
      <c t="s" s="35" r="A20">
        <v>505</v>
      </c>
      <c s="36" r="B20"/>
      <c s="37" r="C20">
        <v>75.0</v>
      </c>
      <c t="s" s="38" r="D20">
        <v>506</v>
      </c>
      <c s="45" r="E20"/>
      <c s="31" r="F20"/>
      <c s="1" r="G20"/>
      <c t="s" s="16" r="H20">
        <v>507</v>
      </c>
      <c t="s" s="46" r="I20">
        <v>508</v>
      </c>
      <c t="s" s="47" r="J20">
        <v>509</v>
      </c>
      <c s="1" r="K20"/>
    </row>
    <row r="21">
      <c t="s" s="35" r="A21">
        <v>510</v>
      </c>
      <c s="36" r="B21"/>
      <c s="37" r="C21">
        <v>75.0</v>
      </c>
      <c t="s" s="38" r="D21">
        <v>511</v>
      </c>
      <c s="45" r="E21"/>
      <c s="48" r="F21"/>
      <c s="1" r="G21"/>
      <c t="s" s="8" r="H21">
        <v>512</v>
      </c>
      <c s="20" r="I21">
        <v>90.0</v>
      </c>
      <c s="49" r="J21">
        <v>20.0</v>
      </c>
      <c s="1" r="K21"/>
    </row>
    <row r="22">
      <c t="s" s="35" r="A22">
        <v>513</v>
      </c>
      <c s="36" r="B22"/>
      <c s="37" r="C22">
        <v>10.0</v>
      </c>
      <c t="s" s="38" r="D22">
        <v>514</v>
      </c>
      <c s="31" r="E22"/>
      <c s="2" r="F22"/>
      <c s="1" r="G22"/>
      <c t="s" s="8" r="H22">
        <v>515</v>
      </c>
      <c s="20" r="I22">
        <v>70.0</v>
      </c>
      <c s="49" r="J22">
        <v>10.0</v>
      </c>
      <c s="1" r="K22"/>
    </row>
    <row r="23">
      <c t="s" s="35" r="A23">
        <v>516</v>
      </c>
      <c s="36" r="B23"/>
      <c s="37" r="C23">
        <v>50.0</v>
      </c>
      <c t="s" s="38" r="D23">
        <v>517</v>
      </c>
      <c s="31" r="E23"/>
      <c s="31" r="F23"/>
      <c s="1" r="G23"/>
      <c t="s" s="8" r="H23">
        <v>518</v>
      </c>
      <c s="50" r="I23">
        <v>40.0</v>
      </c>
      <c s="51" r="J23">
        <v>10.0</v>
      </c>
      <c s="52" r="K23"/>
    </row>
    <row r="24">
      <c t="s" s="35" r="A24">
        <v>519</v>
      </c>
      <c s="39" r="B24"/>
      <c s="37" r="C24">
        <v>10.0</v>
      </c>
      <c t="s" s="38" r="D24">
        <v>520</v>
      </c>
      <c s="31" r="E24"/>
      <c s="2" r="F24"/>
      <c s="1" r="G24"/>
      <c t="s" s="8" r="H24">
        <v>521</v>
      </c>
      <c s="20" r="I24">
        <v>40.0</v>
      </c>
      <c s="53" r="J24">
        <v>5.0</v>
      </c>
      <c s="1" r="K24"/>
    </row>
    <row r="25">
      <c t="s" s="35" r="A25">
        <v>522</v>
      </c>
      <c t="s" s="39" r="B25">
        <v>523</v>
      </c>
      <c s="37" r="C25">
        <v>150.0</v>
      </c>
      <c t="s" s="38" r="D25">
        <v>524</v>
      </c>
      <c s="31" r="E25"/>
      <c s="31" r="F25"/>
      <c s="1" r="G25"/>
      <c t="s" s="8" r="H25">
        <v>525</v>
      </c>
      <c s="14" r="I25"/>
      <c s="9" r="J25">
        <v>0.0</v>
      </c>
      <c s="54" r="L25"/>
    </row>
    <row r="26">
      <c t="s" s="35" r="A26">
        <v>526</v>
      </c>
      <c t="s" s="36" r="B26">
        <v>527</v>
      </c>
      <c s="37" r="C26">
        <v>100.0</v>
      </c>
      <c t="s" s="55" r="D26">
        <v>528</v>
      </c>
      <c s="31" r="E26"/>
      <c s="31" r="F26"/>
      <c s="1" r="G26"/>
      <c t="s" s="8" r="H26">
        <v>529</v>
      </c>
      <c s="14" r="I26"/>
      <c s="9" r="J26">
        <v>0.0</v>
      </c>
    </row>
    <row r="27">
      <c t="s" s="35" r="A27">
        <v>530</v>
      </c>
      <c t="s" s="39" r="B27">
        <v>531</v>
      </c>
      <c s="56" r="C27">
        <v>25.0</v>
      </c>
      <c t="s" s="55" r="D27">
        <v>532</v>
      </c>
      <c s="31" r="E27"/>
      <c s="31" r="F27"/>
      <c s="1" r="G27"/>
      <c t="s" s="8" r="H27">
        <v>533</v>
      </c>
      <c s="14" r="I27"/>
      <c s="9" r="J27">
        <v>0.0</v>
      </c>
    </row>
    <row r="28">
      <c t="s" s="35" r="A28">
        <v>534</v>
      </c>
      <c t="s" s="39" r="B28">
        <v>535</v>
      </c>
      <c s="56" r="C28">
        <v>25.0</v>
      </c>
      <c t="s" s="55" r="D28">
        <v>536</v>
      </c>
      <c s="31" r="E28"/>
      <c s="31" r="F28"/>
      <c s="1" r="G28"/>
      <c t="s" s="8" r="H28">
        <v>537</v>
      </c>
      <c s="14" r="I28"/>
      <c s="9" r="J28">
        <v>0.0</v>
      </c>
      <c t="str" s="57" r="K28">
        <f>SUM(J21:J28)</f>
        <v>45</v>
      </c>
    </row>
    <row r="29">
      <c t="s" s="35" r="A29">
        <v>538</v>
      </c>
      <c t="s" s="36" r="B29">
        <v>539</v>
      </c>
      <c s="56" r="C29">
        <v>10.0</v>
      </c>
      <c t="s" s="58" r="D29">
        <v>540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541</v>
      </c>
      <c t="s" s="36" r="B30">
        <v>542</v>
      </c>
      <c s="56" r="C30">
        <v>25.0</v>
      </c>
      <c t="s" s="55" r="D30">
        <v>543</v>
      </c>
      <c s="31" r="E30"/>
      <c s="31" r="F30"/>
      <c s="1" r="G30"/>
    </row>
    <row r="31">
      <c t="s" s="59" r="A31">
        <v>544</v>
      </c>
      <c s="60" r="B31"/>
      <c s="61" r="C31">
        <v>100.0</v>
      </c>
      <c t="s" s="58" r="D31">
        <v>545</v>
      </c>
      <c s="31" r="E31"/>
      <c s="31" r="F31"/>
      <c s="1" r="G31"/>
      <c t="s" s="44" r="H31">
        <v>546</v>
      </c>
    </row>
    <row r="32">
      <c t="s" s="59" r="A32">
        <v>547</v>
      </c>
      <c s="60" r="B32"/>
      <c s="61" r="C32">
        <v>100.0</v>
      </c>
      <c t="s" s="55" r="D32">
        <v>548</v>
      </c>
      <c s="31" r="E32"/>
      <c s="31" r="F32"/>
      <c s="1" r="G32"/>
      <c t="s" s="16" r="H32">
        <v>549</v>
      </c>
      <c t="s" s="46" r="I32">
        <v>550</v>
      </c>
      <c t="s" s="47" r="J32">
        <v>551</v>
      </c>
    </row>
    <row r="33">
      <c t="s" s="59" r="A33">
        <v>552</v>
      </c>
      <c s="60" r="B33"/>
      <c s="62" r="C33">
        <v>100.0</v>
      </c>
      <c t="s" s="55" r="D33">
        <v>553</v>
      </c>
      <c s="31" r="E33"/>
      <c s="31" r="F33"/>
      <c s="1" r="G33"/>
      <c t="s" s="8" r="H33">
        <v>554</v>
      </c>
      <c s="8" r="I33">
        <v>80.0</v>
      </c>
      <c s="9" r="J33">
        <v>10.0</v>
      </c>
    </row>
    <row r="34">
      <c t="s" s="59" r="A34">
        <v>555</v>
      </c>
      <c t="s" s="60" r="B34">
        <v>556</v>
      </c>
      <c s="62" r="C34">
        <v>25.0</v>
      </c>
      <c t="s" s="55" r="D34">
        <v>557</v>
      </c>
      <c s="31" r="E34"/>
      <c s="31" r="F34"/>
      <c s="1" r="G34"/>
      <c t="s" s="8" r="H34">
        <v>558</v>
      </c>
      <c s="8" r="I34">
        <v>70.0</v>
      </c>
      <c s="9" r="J34">
        <v>10.0</v>
      </c>
    </row>
    <row r="35">
      <c t="s" s="59" r="A35">
        <v>559</v>
      </c>
      <c t="s" s="60" r="B35">
        <v>560</v>
      </c>
      <c s="62" r="C35">
        <v>25.0</v>
      </c>
      <c t="s" s="55" r="D35">
        <v>561</v>
      </c>
      <c s="31" r="E35"/>
      <c s="31" r="F35"/>
      <c s="1" r="G35"/>
      <c t="s" s="8" r="H35">
        <v>562</v>
      </c>
      <c s="14" r="I35"/>
      <c s="9" r="J35">
        <v>0.0</v>
      </c>
    </row>
    <row r="36">
      <c t="s" s="59" r="A36">
        <v>563</v>
      </c>
      <c t="s" s="60" r="B36">
        <v>564</v>
      </c>
      <c s="62" r="C36">
        <v>25.0</v>
      </c>
      <c t="s" s="55" r="D36">
        <v>565</v>
      </c>
      <c s="31" r="E36"/>
      <c s="31" r="F36"/>
      <c s="1" r="G36"/>
      <c t="s" s="8" r="H36">
        <v>566</v>
      </c>
      <c s="14" r="I36"/>
      <c s="9" r="J36">
        <v>0.0</v>
      </c>
      <c t="str" s="57" r="K36">
        <f>SUM(J33:J36)</f>
        <v>20</v>
      </c>
    </row>
    <row r="37">
      <c t="s" s="63" r="A37">
        <v>567</v>
      </c>
      <c t="s" s="60" r="B37">
        <v>568</v>
      </c>
      <c s="62" r="C37">
        <v>25.0</v>
      </c>
      <c t="s" s="55" r="D37">
        <v>569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570</v>
      </c>
      <c s="60" r="B38"/>
      <c s="62" r="C38">
        <v>75.0</v>
      </c>
      <c t="s" s="55" r="D38">
        <v>571</v>
      </c>
      <c s="31" r="E38"/>
      <c s="31" r="F38"/>
      <c s="1" r="G38"/>
    </row>
    <row r="39">
      <c t="s" s="63" r="A39">
        <v>572</v>
      </c>
      <c s="60" r="B39"/>
      <c s="62" r="C39">
        <v>100.0</v>
      </c>
      <c t="s" s="55" r="D39">
        <v>573</v>
      </c>
      <c s="31" r="E39"/>
      <c s="31" r="F39"/>
      <c s="1" r="G39"/>
    </row>
    <row r="40">
      <c t="s" s="64" r="A40">
        <v>574</v>
      </c>
      <c s="42" r="B40"/>
      <c t="s" s="43" r="C40">
        <v>575</v>
      </c>
      <c t="s" s="55" r="D40">
        <v>576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3</v>
      </c>
      <c s="3" r="B2"/>
      <c s="1" r="C2"/>
      <c s="2" r="D2"/>
      <c s="2" r="E2"/>
      <c s="1" r="F2"/>
    </row>
    <row r="3">
      <c t="s" s="3" r="A3">
        <v>4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6</v>
      </c>
      <c t="s" s="5" r="B7">
        <v>89</v>
      </c>
      <c t="s" s="5" r="C7">
        <v>90</v>
      </c>
      <c t="s" s="6" r="D7">
        <v>91</v>
      </c>
      <c t="s" s="7" r="E7">
        <v>92</v>
      </c>
      <c t="s" s="5" r="F7">
        <v>93</v>
      </c>
    </row>
    <row r="8">
      <c t="s" s="8" r="A8">
        <v>94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95</v>
      </c>
    </row>
    <row r="9">
      <c t="s" s="8" r="A9">
        <v>96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99</v>
      </c>
      <c t="s" s="16" r="I9">
        <v>577</v>
      </c>
      <c t="s" s="16" r="J9">
        <v>578</v>
      </c>
      <c t="s" s="16" r="K9">
        <v>579</v>
      </c>
      <c t="s" s="16" r="L9">
        <v>580</v>
      </c>
    </row>
    <row r="10">
      <c t="s" s="8" r="A10">
        <v>581</v>
      </c>
      <c t="s" s="17" r="B10">
        <v>582</v>
      </c>
      <c t="s" s="17" r="C10">
        <v>583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584</v>
      </c>
      <c t="s" s="8" r="I10">
        <v>585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586</v>
      </c>
      <c t="s" s="17" r="B11">
        <v>587</v>
      </c>
      <c t="s" s="17" r="C11">
        <v>588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589</v>
      </c>
      <c t="s" s="8" r="I11">
        <v>590</v>
      </c>
      <c s="8" r="J11">
        <v>200.0</v>
      </c>
      <c t="str" s="11" r="K11">
        <f>J11^0.37</f>
        <v>7.10</v>
      </c>
      <c s="9" r="L11">
        <v>10.0</v>
      </c>
    </row>
    <row r="12">
      <c s="21" r="A12"/>
      <c s="21" r="C12"/>
      <c s="21" r="D12"/>
      <c t="s" s="8" r="E12">
        <v>591</v>
      </c>
      <c t="str" s="10" r="F12">
        <f>SUM(F8:F11)/100</f>
        <v>81.76%</v>
      </c>
      <c t="s" s="20" r="H12">
        <v>592</v>
      </c>
      <c t="s" s="8" r="I12">
        <v>593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594</v>
      </c>
      <c s="24" r="B13"/>
      <c s="21" r="C13"/>
      <c s="21" r="D13"/>
      <c s="21" r="E13"/>
      <c s="21" r="F13"/>
      <c s="1" r="G13"/>
      <c t="s" s="20" r="H13">
        <v>595</v>
      </c>
      <c t="s" s="8" r="I13">
        <v>596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597</v>
      </c>
      <c t="s" s="8" r="I14">
        <v>598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599</v>
      </c>
      <c s="29" r="B15"/>
      <c s="30" r="C15"/>
      <c s="30" r="D15"/>
      <c s="29" r="E15"/>
      <c s="31" r="F15"/>
      <c s="1" r="G15"/>
      <c t="s" s="20" r="H15">
        <v>600</v>
      </c>
      <c t="s" s="8" r="I15">
        <v>601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602</v>
      </c>
      <c t="s" s="33" r="B16">
        <v>603</v>
      </c>
      <c t="s" s="33" r="C16">
        <v>604</v>
      </c>
      <c t="s" s="33" r="D16">
        <v>605</v>
      </c>
      <c t="s" s="34" r="E16">
        <v>606</v>
      </c>
      <c s="29" r="F16"/>
      <c s="1" r="G16"/>
      <c t="s" s="8" r="K16">
        <v>607</v>
      </c>
      <c t="str" s="26" r="L16">
        <f>((K10*L10)+(K11*L11)+(K12*L12)+(K13*L13)+(K14*L14)+(K15*L15))/10</f>
        <v>33.98</v>
      </c>
    </row>
    <row r="17">
      <c t="s" s="35" r="A17">
        <v>608</v>
      </c>
      <c s="36" r="B17"/>
      <c s="37" r="C17">
        <v>25.0</v>
      </c>
      <c t="s" s="38" r="D17">
        <v>609</v>
      </c>
      <c t="s" s="39" r="E17">
        <v>610</v>
      </c>
      <c t="str" s="37" r="F17">
        <f>SUM(C15:C28)</f>
        <v>695</v>
      </c>
      <c s="1" r="G17"/>
      <c t="s" s="8" r="K17">
        <v>611</v>
      </c>
      <c t="str" s="14" r="L17">
        <f>SUM(L10:L15)</f>
        <v>50</v>
      </c>
    </row>
    <row r="18">
      <c t="s" s="35" r="A18">
        <v>612</v>
      </c>
      <c s="36" r="B18"/>
      <c s="37" r="C18">
        <v>25.0</v>
      </c>
      <c t="s" s="38" r="D18">
        <v>613</v>
      </c>
      <c t="s" s="40" r="E18">
        <v>614</v>
      </c>
      <c t="str" s="41" r="F18">
        <f>SUM(C29:C37)</f>
        <v>435</v>
      </c>
      <c s="1" r="G18"/>
      <c t="s" s="8" r="K18">
        <v>615</v>
      </c>
      <c t="str" s="10" r="L18">
        <f>L16/L17</f>
        <v>67.96%</v>
      </c>
    </row>
    <row r="19">
      <c t="s" s="35" r="A19">
        <v>616</v>
      </c>
      <c s="39" r="B19"/>
      <c s="37" r="C19">
        <v>125.0</v>
      </c>
      <c t="s" s="38" r="D19">
        <v>617</v>
      </c>
      <c t="s" s="42" r="E19">
        <v>618</v>
      </c>
      <c s="43" r="F19">
        <v>1000.0</v>
      </c>
      <c s="1" r="G19"/>
      <c t="s" s="44" r="H19">
        <v>619</v>
      </c>
      <c s="1" r="I19"/>
      <c s="1" r="J19"/>
    </row>
    <row r="20">
      <c t="s" s="35" r="A20">
        <v>620</v>
      </c>
      <c s="36" r="B20"/>
      <c s="37" r="C20">
        <v>75.0</v>
      </c>
      <c t="s" s="38" r="D20">
        <v>621</v>
      </c>
      <c s="45" r="E20"/>
      <c s="31" r="F20"/>
      <c s="1" r="G20"/>
      <c t="s" s="16" r="H20">
        <v>622</v>
      </c>
      <c t="s" s="46" r="I20">
        <v>623</v>
      </c>
      <c t="s" s="47" r="J20">
        <v>624</v>
      </c>
      <c s="1" r="K20"/>
    </row>
    <row r="21">
      <c t="s" s="35" r="A21">
        <v>625</v>
      </c>
      <c s="36" r="B21"/>
      <c s="37" r="C21">
        <v>75.0</v>
      </c>
      <c t="s" s="38" r="D21">
        <v>626</v>
      </c>
      <c s="45" r="E21"/>
      <c s="48" r="F21"/>
      <c s="1" r="G21"/>
      <c t="s" s="8" r="H21">
        <v>627</v>
      </c>
      <c s="20" r="I21">
        <v>90.0</v>
      </c>
      <c s="49" r="J21">
        <v>20.0</v>
      </c>
      <c s="1" r="K21"/>
    </row>
    <row r="22">
      <c t="s" s="35" r="A22">
        <v>628</v>
      </c>
      <c s="36" r="B22"/>
      <c s="37" r="C22">
        <v>10.0</v>
      </c>
      <c t="s" s="38" r="D22">
        <v>629</v>
      </c>
      <c s="31" r="E22"/>
      <c s="2" r="F22"/>
      <c s="1" r="G22"/>
      <c t="s" s="8" r="H22">
        <v>630</v>
      </c>
      <c s="20" r="I22">
        <v>70.0</v>
      </c>
      <c s="49" r="J22">
        <v>10.0</v>
      </c>
      <c s="1" r="K22"/>
    </row>
    <row r="23">
      <c t="s" s="35" r="A23">
        <v>631</v>
      </c>
      <c s="36" r="B23"/>
      <c s="37" r="C23">
        <v>50.0</v>
      </c>
      <c t="s" s="38" r="D23">
        <v>632</v>
      </c>
      <c s="31" r="E23"/>
      <c s="31" r="F23"/>
      <c s="1" r="G23"/>
      <c t="s" s="8" r="H23">
        <v>633</v>
      </c>
      <c s="50" r="I23">
        <v>40.0</v>
      </c>
      <c s="51" r="J23">
        <v>10.0</v>
      </c>
      <c s="52" r="K23"/>
    </row>
    <row r="24">
      <c t="s" s="35" r="A24">
        <v>634</v>
      </c>
      <c s="39" r="B24"/>
      <c s="37" r="C24">
        <v>10.0</v>
      </c>
      <c t="s" s="38" r="D24">
        <v>635</v>
      </c>
      <c s="31" r="E24"/>
      <c s="2" r="F24"/>
      <c s="1" r="G24"/>
      <c t="s" s="8" r="H24">
        <v>636</v>
      </c>
      <c s="20" r="I24">
        <v>40.0</v>
      </c>
      <c s="53" r="J24">
        <v>5.0</v>
      </c>
      <c s="1" r="K24"/>
    </row>
    <row r="25">
      <c t="s" s="35" r="A25">
        <v>637</v>
      </c>
      <c t="s" s="39" r="B25">
        <v>638</v>
      </c>
      <c s="37" r="C25">
        <v>150.0</v>
      </c>
      <c t="s" s="38" r="D25">
        <v>639</v>
      </c>
      <c s="31" r="E25"/>
      <c s="31" r="F25"/>
      <c s="1" r="G25"/>
      <c t="s" s="8" r="H25">
        <v>640</v>
      </c>
      <c s="14" r="I25"/>
      <c s="9" r="J25">
        <v>0.0</v>
      </c>
      <c s="54" r="L25"/>
    </row>
    <row r="26">
      <c t="s" s="35" r="A26">
        <v>641</v>
      </c>
      <c t="s" s="36" r="B26">
        <v>642</v>
      </c>
      <c s="37" r="C26">
        <v>100.0</v>
      </c>
      <c t="s" s="55" r="D26">
        <v>643</v>
      </c>
      <c s="31" r="E26"/>
      <c s="31" r="F26"/>
      <c s="1" r="G26"/>
      <c t="s" s="8" r="H26">
        <v>644</v>
      </c>
      <c s="14" r="I26"/>
      <c s="9" r="J26">
        <v>0.0</v>
      </c>
    </row>
    <row r="27">
      <c t="s" s="35" r="A27">
        <v>645</v>
      </c>
      <c t="s" s="39" r="B27">
        <v>646</v>
      </c>
      <c s="56" r="C27">
        <v>25.0</v>
      </c>
      <c t="s" s="55" r="D27">
        <v>647</v>
      </c>
      <c s="31" r="E27"/>
      <c s="31" r="F27"/>
      <c s="1" r="G27"/>
      <c t="s" s="8" r="H27">
        <v>648</v>
      </c>
      <c s="14" r="I27"/>
      <c s="9" r="J27">
        <v>0.0</v>
      </c>
    </row>
    <row r="28">
      <c t="s" s="35" r="A28">
        <v>649</v>
      </c>
      <c t="s" s="39" r="B28">
        <v>650</v>
      </c>
      <c s="56" r="C28">
        <v>25.0</v>
      </c>
      <c t="s" s="55" r="D28">
        <v>651</v>
      </c>
      <c s="31" r="E28"/>
      <c s="31" r="F28"/>
      <c s="1" r="G28"/>
      <c t="s" s="8" r="H28">
        <v>652</v>
      </c>
      <c s="14" r="I28"/>
      <c s="9" r="J28">
        <v>0.0</v>
      </c>
      <c t="str" s="57" r="K28">
        <f>SUM(J21:J28)</f>
        <v>45</v>
      </c>
    </row>
    <row r="29">
      <c t="s" s="35" r="A29">
        <v>653</v>
      </c>
      <c t="s" s="36" r="B29">
        <v>654</v>
      </c>
      <c s="56" r="C29">
        <v>10.0</v>
      </c>
      <c t="s" s="58" r="D29">
        <v>655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656</v>
      </c>
      <c t="s" s="36" r="B30">
        <v>657</v>
      </c>
      <c s="56" r="C30">
        <v>25.0</v>
      </c>
      <c t="s" s="55" r="D30">
        <v>658</v>
      </c>
      <c s="31" r="E30"/>
      <c s="31" r="F30"/>
      <c s="1" r="G30"/>
    </row>
    <row r="31">
      <c t="s" s="59" r="A31">
        <v>659</v>
      </c>
      <c s="60" r="B31"/>
      <c s="61" r="C31">
        <v>100.0</v>
      </c>
      <c t="s" s="58" r="D31">
        <v>660</v>
      </c>
      <c s="31" r="E31"/>
      <c s="31" r="F31"/>
      <c s="1" r="G31"/>
      <c t="s" s="44" r="H31">
        <v>661</v>
      </c>
    </row>
    <row r="32">
      <c t="s" s="59" r="A32">
        <v>662</v>
      </c>
      <c s="60" r="B32"/>
      <c s="61" r="C32">
        <v>100.0</v>
      </c>
      <c t="s" s="55" r="D32">
        <v>663</v>
      </c>
      <c s="31" r="E32"/>
      <c s="31" r="F32"/>
      <c s="1" r="G32"/>
      <c t="s" s="16" r="H32">
        <v>664</v>
      </c>
      <c t="s" s="46" r="I32">
        <v>665</v>
      </c>
      <c t="s" s="47" r="J32">
        <v>666</v>
      </c>
    </row>
    <row r="33">
      <c t="s" s="59" r="A33">
        <v>668</v>
      </c>
      <c s="60" r="B33"/>
      <c s="62" r="C33">
        <v>100.0</v>
      </c>
      <c t="s" s="55" r="D33">
        <v>675</v>
      </c>
      <c s="31" r="E33"/>
      <c s="31" r="F33"/>
      <c s="1" r="G33"/>
      <c t="s" s="8" r="H33">
        <v>676</v>
      </c>
      <c s="8" r="I33">
        <v>80.0</v>
      </c>
      <c s="9" r="J33">
        <v>10.0</v>
      </c>
    </row>
    <row r="34">
      <c t="s" s="59" r="A34">
        <v>677</v>
      </c>
      <c t="s" s="60" r="B34">
        <v>678</v>
      </c>
      <c s="62" r="C34">
        <v>25.0</v>
      </c>
      <c t="s" s="55" r="D34">
        <v>679</v>
      </c>
      <c s="31" r="E34"/>
      <c s="31" r="F34"/>
      <c s="1" r="G34"/>
      <c t="s" s="8" r="H34">
        <v>680</v>
      </c>
      <c s="8" r="I34">
        <v>70.0</v>
      </c>
      <c s="9" r="J34">
        <v>10.0</v>
      </c>
    </row>
    <row r="35">
      <c t="s" s="59" r="A35">
        <v>681</v>
      </c>
      <c t="s" s="60" r="B35">
        <v>682</v>
      </c>
      <c s="62" r="C35">
        <v>25.0</v>
      </c>
      <c t="s" s="55" r="D35">
        <v>683</v>
      </c>
      <c s="31" r="E35"/>
      <c s="31" r="F35"/>
      <c s="1" r="G35"/>
      <c t="s" s="8" r="H35">
        <v>684</v>
      </c>
      <c s="14" r="I35"/>
      <c s="9" r="J35">
        <v>0.0</v>
      </c>
    </row>
    <row r="36">
      <c t="s" s="59" r="A36">
        <v>685</v>
      </c>
      <c t="s" s="60" r="B36">
        <v>686</v>
      </c>
      <c s="62" r="C36">
        <v>25.0</v>
      </c>
      <c t="s" s="55" r="D36">
        <v>687</v>
      </c>
      <c s="31" r="E36"/>
      <c s="31" r="F36"/>
      <c s="1" r="G36"/>
      <c t="s" s="8" r="H36">
        <v>688</v>
      </c>
      <c s="14" r="I36"/>
      <c s="9" r="J36">
        <v>0.0</v>
      </c>
      <c t="str" s="57" r="K36">
        <f>SUM(J33:J36)</f>
        <v>20</v>
      </c>
    </row>
    <row r="37">
      <c t="s" s="63" r="A37">
        <v>689</v>
      </c>
      <c t="s" s="60" r="B37">
        <v>690</v>
      </c>
      <c s="62" r="C37">
        <v>25.0</v>
      </c>
      <c t="s" s="55" r="D37">
        <v>691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694</v>
      </c>
      <c s="60" r="B38"/>
      <c s="62" r="C38">
        <v>75.0</v>
      </c>
      <c t="s" s="55" r="D38">
        <v>695</v>
      </c>
      <c s="31" r="E38"/>
      <c s="31" r="F38"/>
      <c s="1" r="G38"/>
    </row>
    <row r="39">
      <c t="s" s="63" r="A39">
        <v>696</v>
      </c>
      <c s="60" r="B39"/>
      <c s="62" r="C39">
        <v>100.0</v>
      </c>
      <c t="s" s="55" r="D39">
        <v>697</v>
      </c>
      <c s="31" r="E39"/>
      <c s="31" r="F39"/>
      <c s="1" r="G39"/>
    </row>
    <row r="40">
      <c t="s" s="64" r="A40">
        <v>698</v>
      </c>
      <c s="42" r="B40"/>
      <c t="s" s="43" r="C40">
        <v>699</v>
      </c>
      <c t="s" s="55" r="D40">
        <v>700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5</v>
      </c>
      <c s="3" r="B2"/>
      <c s="1" r="C2"/>
      <c s="2" r="D2"/>
      <c s="2" r="E2"/>
      <c s="1" r="F2"/>
    </row>
    <row r="3">
      <c t="s" s="3" r="A3">
        <v>7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8</v>
      </c>
      <c t="s" s="5" r="B7">
        <v>81</v>
      </c>
      <c t="s" s="5" r="C7">
        <v>82</v>
      </c>
      <c t="s" s="6" r="D7">
        <v>83</v>
      </c>
      <c t="s" s="7" r="E7">
        <v>84</v>
      </c>
      <c t="s" s="5" r="F7">
        <v>85</v>
      </c>
    </row>
    <row r="8">
      <c t="s" s="8" r="A8">
        <v>86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87</v>
      </c>
    </row>
    <row r="9">
      <c t="s" s="8" r="A9">
        <v>88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98</v>
      </c>
      <c t="s" s="16" r="I9">
        <v>667</v>
      </c>
      <c t="s" s="16" r="J9">
        <v>669</v>
      </c>
      <c t="s" s="16" r="K9">
        <v>670</v>
      </c>
      <c t="s" s="16" r="L9">
        <v>671</v>
      </c>
    </row>
    <row r="10">
      <c t="s" s="8" r="A10">
        <v>672</v>
      </c>
      <c t="s" s="17" r="B10">
        <v>673</v>
      </c>
      <c t="s" s="17" r="C10">
        <v>674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692</v>
      </c>
      <c t="s" s="8" r="I10">
        <v>693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701</v>
      </c>
      <c t="s" s="17" r="B11">
        <v>702</v>
      </c>
      <c t="s" s="17" r="C11">
        <v>703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704</v>
      </c>
      <c t="s" s="8" r="I11">
        <v>705</v>
      </c>
      <c s="8" r="J11">
        <v>200.0</v>
      </c>
      <c t="str" s="11" r="K11">
        <f>J11^0.37</f>
        <v>7.10</v>
      </c>
      <c s="9" r="L11">
        <v>10.0</v>
      </c>
      <c s="25" r="M11"/>
    </row>
    <row r="12">
      <c s="21" r="A12"/>
      <c s="21" r="C12"/>
      <c s="21" r="D12"/>
      <c t="s" s="8" r="E12">
        <v>706</v>
      </c>
      <c t="str" s="10" r="F12">
        <f>SUM(F8:F11)/100</f>
        <v>81.76%</v>
      </c>
      <c t="s" s="20" r="H12">
        <v>707</v>
      </c>
      <c t="s" s="8" r="I12">
        <v>708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709</v>
      </c>
      <c s="24" r="B13"/>
      <c s="21" r="C13"/>
      <c s="21" r="D13"/>
      <c s="21" r="E13"/>
      <c s="21" r="F13"/>
      <c s="1" r="G13"/>
      <c t="s" s="20" r="H13">
        <v>710</v>
      </c>
      <c t="s" s="8" r="I13">
        <v>711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712</v>
      </c>
      <c t="s" s="8" r="I14">
        <v>713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714</v>
      </c>
      <c s="29" r="B15"/>
      <c s="30" r="C15"/>
      <c s="30" r="D15"/>
      <c s="29" r="E15"/>
      <c s="31" r="F15"/>
      <c s="1" r="G15"/>
      <c t="s" s="20" r="H15">
        <v>715</v>
      </c>
      <c t="s" s="8" r="I15">
        <v>716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717</v>
      </c>
      <c t="s" s="33" r="B16">
        <v>718</v>
      </c>
      <c t="s" s="33" r="C16">
        <v>719</v>
      </c>
      <c t="s" s="33" r="D16">
        <v>720</v>
      </c>
      <c t="s" s="34" r="E16">
        <v>721</v>
      </c>
      <c s="29" r="F16"/>
      <c s="1" r="G16"/>
      <c t="s" s="8" r="K16">
        <v>722</v>
      </c>
      <c t="str" s="26" r="L16">
        <f>((K10*L10)+(K11*L11)+(K12*L12)+(K13*L13)+(K14*L14)+(K15*L15))/10</f>
        <v>33.98</v>
      </c>
    </row>
    <row r="17">
      <c t="s" s="35" r="A17">
        <v>723</v>
      </c>
      <c s="36" r="B17"/>
      <c s="37" r="C17">
        <v>25.0</v>
      </c>
      <c t="s" s="38" r="D17">
        <v>724</v>
      </c>
      <c t="s" s="39" r="E17">
        <v>725</v>
      </c>
      <c t="str" s="37" r="F17">
        <f>SUM(C15:C28)</f>
        <v>695</v>
      </c>
      <c s="1" r="G17"/>
      <c t="s" s="8" r="K17">
        <v>726</v>
      </c>
      <c t="str" s="14" r="L17">
        <f>SUM(L10:L15)</f>
        <v>50</v>
      </c>
    </row>
    <row r="18">
      <c t="s" s="35" r="A18">
        <v>727</v>
      </c>
      <c s="36" r="B18"/>
      <c s="37" r="C18">
        <v>25.0</v>
      </c>
      <c t="s" s="38" r="D18">
        <v>728</v>
      </c>
      <c t="s" s="40" r="E18">
        <v>729</v>
      </c>
      <c t="str" s="41" r="F18">
        <f>SUM(C29:C37)</f>
        <v>435</v>
      </c>
      <c s="1" r="G18"/>
      <c t="s" s="8" r="K18">
        <v>730</v>
      </c>
      <c t="str" s="10" r="L18">
        <f>L16/L17</f>
        <v>67.96%</v>
      </c>
    </row>
    <row r="19">
      <c t="s" s="35" r="A19">
        <v>731</v>
      </c>
      <c s="39" r="B19"/>
      <c s="37" r="C19">
        <v>125.0</v>
      </c>
      <c t="s" s="38" r="D19">
        <v>732</v>
      </c>
      <c t="s" s="42" r="E19">
        <v>733</v>
      </c>
      <c s="43" r="F19">
        <v>1000.0</v>
      </c>
      <c s="1" r="G19"/>
      <c t="s" s="44" r="H19">
        <v>734</v>
      </c>
      <c s="1" r="I19"/>
      <c s="1" r="J19"/>
    </row>
    <row r="20">
      <c t="s" s="35" r="A20">
        <v>735</v>
      </c>
      <c s="36" r="B20"/>
      <c s="37" r="C20">
        <v>75.0</v>
      </c>
      <c t="s" s="38" r="D20">
        <v>736</v>
      </c>
      <c s="45" r="E20"/>
      <c s="31" r="F20"/>
      <c s="1" r="G20"/>
      <c t="s" s="16" r="H20">
        <v>737</v>
      </c>
      <c t="s" s="46" r="I20">
        <v>738</v>
      </c>
      <c t="s" s="47" r="J20">
        <v>739</v>
      </c>
      <c s="1" r="K20"/>
    </row>
    <row r="21">
      <c t="s" s="35" r="A21">
        <v>740</v>
      </c>
      <c s="36" r="B21"/>
      <c s="37" r="C21">
        <v>75.0</v>
      </c>
      <c t="s" s="38" r="D21">
        <v>741</v>
      </c>
      <c s="45" r="E21"/>
      <c s="48" r="F21"/>
      <c s="1" r="G21"/>
      <c t="s" s="8" r="H21">
        <v>742</v>
      </c>
      <c s="20" r="I21">
        <v>90.0</v>
      </c>
      <c s="49" r="J21">
        <v>20.0</v>
      </c>
      <c s="1" r="K21"/>
    </row>
    <row r="22">
      <c t="s" s="35" r="A22">
        <v>743</v>
      </c>
      <c s="36" r="B22"/>
      <c s="37" r="C22">
        <v>10.0</v>
      </c>
      <c t="s" s="38" r="D22">
        <v>744</v>
      </c>
      <c s="31" r="E22"/>
      <c s="2" r="F22"/>
      <c s="1" r="G22"/>
      <c t="s" s="8" r="H22">
        <v>745</v>
      </c>
      <c s="20" r="I22">
        <v>70.0</v>
      </c>
      <c s="49" r="J22">
        <v>10.0</v>
      </c>
      <c s="1" r="K22"/>
    </row>
    <row r="23">
      <c t="s" s="35" r="A23">
        <v>746</v>
      </c>
      <c s="36" r="B23"/>
      <c s="37" r="C23">
        <v>50.0</v>
      </c>
      <c t="s" s="38" r="D23">
        <v>747</v>
      </c>
      <c s="31" r="E23"/>
      <c s="31" r="F23"/>
      <c s="1" r="G23"/>
      <c t="s" s="8" r="H23">
        <v>748</v>
      </c>
      <c s="50" r="I23">
        <v>40.0</v>
      </c>
      <c s="51" r="J23">
        <v>10.0</v>
      </c>
      <c s="52" r="K23"/>
    </row>
    <row r="24">
      <c t="s" s="35" r="A24">
        <v>749</v>
      </c>
      <c s="39" r="B24"/>
      <c s="37" r="C24">
        <v>10.0</v>
      </c>
      <c t="s" s="38" r="D24">
        <v>750</v>
      </c>
      <c s="31" r="E24"/>
      <c s="2" r="F24"/>
      <c s="1" r="G24"/>
      <c t="s" s="8" r="H24">
        <v>751</v>
      </c>
      <c s="20" r="I24">
        <v>40.0</v>
      </c>
      <c s="53" r="J24">
        <v>5.0</v>
      </c>
      <c s="1" r="K24"/>
    </row>
    <row r="25">
      <c t="s" s="35" r="A25">
        <v>752</v>
      </c>
      <c t="s" s="39" r="B25">
        <v>753</v>
      </c>
      <c s="37" r="C25">
        <v>150.0</v>
      </c>
      <c t="s" s="38" r="D25">
        <v>754</v>
      </c>
      <c s="31" r="E25"/>
      <c s="31" r="F25"/>
      <c s="1" r="G25"/>
      <c t="s" s="8" r="H25">
        <v>755</v>
      </c>
      <c s="14" r="I25"/>
      <c s="9" r="J25">
        <v>0.0</v>
      </c>
      <c s="54" r="L25"/>
    </row>
    <row r="26">
      <c t="s" s="35" r="A26">
        <v>756</v>
      </c>
      <c t="s" s="36" r="B26">
        <v>757</v>
      </c>
      <c s="37" r="C26">
        <v>100.0</v>
      </c>
      <c t="s" s="55" r="D26">
        <v>758</v>
      </c>
      <c s="31" r="E26"/>
      <c s="31" r="F26"/>
      <c s="1" r="G26"/>
      <c t="s" s="8" r="H26">
        <v>759</v>
      </c>
      <c s="14" r="I26"/>
      <c s="9" r="J26">
        <v>0.0</v>
      </c>
    </row>
    <row r="27">
      <c t="s" s="35" r="A27">
        <v>760</v>
      </c>
      <c t="s" s="39" r="B27">
        <v>761</v>
      </c>
      <c s="56" r="C27">
        <v>25.0</v>
      </c>
      <c t="s" s="55" r="D27">
        <v>762</v>
      </c>
      <c s="31" r="E27"/>
      <c s="31" r="F27"/>
      <c s="1" r="G27"/>
      <c t="s" s="8" r="H27">
        <v>763</v>
      </c>
      <c s="14" r="I27"/>
      <c s="9" r="J27">
        <v>0.0</v>
      </c>
    </row>
    <row r="28">
      <c t="s" s="35" r="A28">
        <v>764</v>
      </c>
      <c t="s" s="39" r="B28">
        <v>765</v>
      </c>
      <c s="56" r="C28">
        <v>25.0</v>
      </c>
      <c t="s" s="55" r="D28">
        <v>766</v>
      </c>
      <c s="31" r="E28"/>
      <c s="31" r="F28"/>
      <c s="1" r="G28"/>
      <c t="s" s="8" r="H28">
        <v>767</v>
      </c>
      <c s="14" r="I28"/>
      <c s="9" r="J28">
        <v>0.0</v>
      </c>
      <c t="str" s="57" r="K28">
        <f>SUM(J21:J28)</f>
        <v>45</v>
      </c>
    </row>
    <row r="29">
      <c t="s" s="35" r="A29">
        <v>768</v>
      </c>
      <c t="s" s="36" r="B29">
        <v>769</v>
      </c>
      <c s="56" r="C29">
        <v>10.0</v>
      </c>
      <c t="s" s="58" r="D29">
        <v>770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771</v>
      </c>
      <c t="s" s="36" r="B30">
        <v>772</v>
      </c>
      <c s="56" r="C30">
        <v>25.0</v>
      </c>
      <c t="s" s="55" r="D30">
        <v>773</v>
      </c>
      <c s="31" r="E30"/>
      <c s="31" r="F30"/>
      <c s="1" r="G30"/>
    </row>
    <row r="31">
      <c t="s" s="59" r="A31">
        <v>774</v>
      </c>
      <c s="60" r="B31"/>
      <c s="61" r="C31">
        <v>100.0</v>
      </c>
      <c t="s" s="58" r="D31">
        <v>775</v>
      </c>
      <c s="31" r="E31"/>
      <c s="31" r="F31"/>
      <c s="1" r="G31"/>
      <c t="s" s="44" r="H31">
        <v>776</v>
      </c>
    </row>
    <row r="32">
      <c t="s" s="59" r="A32">
        <v>777</v>
      </c>
      <c s="60" r="B32"/>
      <c s="61" r="C32">
        <v>100.0</v>
      </c>
      <c t="s" s="55" r="D32">
        <v>778</v>
      </c>
      <c s="31" r="E32"/>
      <c s="31" r="F32"/>
      <c s="1" r="G32"/>
      <c t="s" s="16" r="H32">
        <v>779</v>
      </c>
      <c t="s" s="46" r="I32">
        <v>780</v>
      </c>
      <c t="s" s="47" r="J32">
        <v>781</v>
      </c>
    </row>
    <row r="33">
      <c t="s" s="59" r="A33">
        <v>782</v>
      </c>
      <c s="60" r="B33"/>
      <c s="62" r="C33">
        <v>100.0</v>
      </c>
      <c t="s" s="55" r="D33">
        <v>783</v>
      </c>
      <c s="31" r="E33"/>
      <c s="31" r="F33"/>
      <c s="1" r="G33"/>
      <c t="s" s="8" r="H33">
        <v>784</v>
      </c>
      <c s="8" r="I33">
        <v>80.0</v>
      </c>
      <c s="9" r="J33">
        <v>10.0</v>
      </c>
    </row>
    <row r="34">
      <c t="s" s="59" r="A34">
        <v>785</v>
      </c>
      <c t="s" s="60" r="B34">
        <v>786</v>
      </c>
      <c s="62" r="C34">
        <v>25.0</v>
      </c>
      <c t="s" s="55" r="D34">
        <v>787</v>
      </c>
      <c s="31" r="E34"/>
      <c s="31" r="F34"/>
      <c s="1" r="G34"/>
      <c t="s" s="8" r="H34">
        <v>788</v>
      </c>
      <c s="8" r="I34">
        <v>70.0</v>
      </c>
      <c s="9" r="J34">
        <v>10.0</v>
      </c>
    </row>
    <row r="35">
      <c t="s" s="59" r="A35">
        <v>789</v>
      </c>
      <c t="s" s="60" r="B35">
        <v>790</v>
      </c>
      <c s="62" r="C35">
        <v>25.0</v>
      </c>
      <c t="s" s="55" r="D35">
        <v>791</v>
      </c>
      <c s="31" r="E35"/>
      <c s="31" r="F35"/>
      <c s="1" r="G35"/>
      <c t="s" s="8" r="H35">
        <v>792</v>
      </c>
      <c s="14" r="I35"/>
      <c s="9" r="J35">
        <v>0.0</v>
      </c>
    </row>
    <row r="36">
      <c t="s" s="59" r="A36">
        <v>793</v>
      </c>
      <c t="s" s="60" r="B36">
        <v>794</v>
      </c>
      <c s="62" r="C36">
        <v>25.0</v>
      </c>
      <c t="s" s="55" r="D36">
        <v>795</v>
      </c>
      <c s="31" r="E36"/>
      <c s="31" r="F36"/>
      <c s="1" r="G36"/>
      <c t="s" s="8" r="H36">
        <v>796</v>
      </c>
      <c s="14" r="I36"/>
      <c s="9" r="J36">
        <v>0.0</v>
      </c>
      <c t="str" s="57" r="K36">
        <f>SUM(J33:J36)</f>
        <v>20</v>
      </c>
    </row>
    <row r="37">
      <c t="s" s="63" r="A37">
        <v>797</v>
      </c>
      <c t="s" s="60" r="B37">
        <v>798</v>
      </c>
      <c s="62" r="C37">
        <v>25.0</v>
      </c>
      <c t="s" s="55" r="D37">
        <v>799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800</v>
      </c>
      <c s="60" r="B38"/>
      <c s="62" r="C38">
        <v>75.0</v>
      </c>
      <c t="s" s="55" r="D38">
        <v>801</v>
      </c>
      <c s="31" r="E38"/>
      <c s="31" r="F38"/>
      <c s="1" r="G38"/>
    </row>
    <row r="39">
      <c t="s" s="63" r="A39">
        <v>802</v>
      </c>
      <c s="60" r="B39"/>
      <c s="62" r="C39">
        <v>100.0</v>
      </c>
      <c t="s" s="55" r="D39">
        <v>803</v>
      </c>
      <c s="31" r="E39"/>
      <c s="31" r="F39"/>
      <c s="1" r="G39"/>
    </row>
    <row r="40">
      <c t="s" s="64" r="A40">
        <v>804</v>
      </c>
      <c s="42" r="B40"/>
      <c t="s" s="43" r="C40">
        <v>805</v>
      </c>
      <c t="s" s="55" r="D40">
        <v>806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31</v>
      </c>
      <c s="3" r="B2"/>
      <c s="1" r="C2"/>
      <c s="2" r="D2"/>
      <c s="2" r="E2"/>
      <c s="1" r="F2"/>
    </row>
    <row r="3">
      <c t="s" s="3" r="A3">
        <v>32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33</v>
      </c>
      <c t="s" s="5" r="B7">
        <v>34</v>
      </c>
      <c t="s" s="5" r="C7">
        <v>35</v>
      </c>
      <c t="s" s="6" r="D7">
        <v>36</v>
      </c>
      <c t="s" s="7" r="E7">
        <v>37</v>
      </c>
      <c t="s" s="5" r="F7">
        <v>38</v>
      </c>
    </row>
    <row r="8">
      <c t="s" s="8" r="A8">
        <v>39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185</v>
      </c>
    </row>
    <row r="9">
      <c t="s" s="8" r="A9">
        <v>187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204</v>
      </c>
      <c t="s" s="16" r="I9">
        <v>205</v>
      </c>
      <c t="s" s="16" r="J9">
        <v>206</v>
      </c>
      <c t="s" s="16" r="K9">
        <v>207</v>
      </c>
      <c t="s" s="16" r="L9">
        <v>208</v>
      </c>
    </row>
    <row r="10">
      <c t="s" s="8" r="A10">
        <v>209</v>
      </c>
      <c t="s" s="17" r="B10">
        <v>210</v>
      </c>
      <c t="s" s="17" r="C10">
        <v>211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216</v>
      </c>
      <c t="s" s="8" r="I10">
        <v>217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219</v>
      </c>
      <c t="s" s="17" r="B11">
        <v>221</v>
      </c>
      <c t="s" s="17" r="C11">
        <v>222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227</v>
      </c>
      <c t="s" s="8" r="I11">
        <v>228</v>
      </c>
      <c s="8" r="J11">
        <v>200.0</v>
      </c>
      <c t="str" s="11" r="K11">
        <f>J11^0.37</f>
        <v>7.10</v>
      </c>
      <c s="9" r="L11">
        <v>10.0</v>
      </c>
      <c s="25" r="M11"/>
    </row>
    <row r="12">
      <c s="21" r="A12"/>
      <c s="21" r="C12"/>
      <c s="21" r="D12"/>
      <c t="s" s="8" r="E12">
        <v>234</v>
      </c>
      <c t="str" s="10" r="F12">
        <f>SUM(F8:F11)/100</f>
        <v>81.76%</v>
      </c>
      <c t="s" s="20" r="H12">
        <v>235</v>
      </c>
      <c t="s" s="8" r="I12">
        <v>236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237</v>
      </c>
      <c s="24" r="B13"/>
      <c s="21" r="C13"/>
      <c s="21" r="D13"/>
      <c s="21" r="E13"/>
      <c s="21" r="F13"/>
      <c s="1" r="G13"/>
      <c t="s" s="20" r="H13">
        <v>239</v>
      </c>
      <c t="s" s="8" r="I13">
        <v>241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259</v>
      </c>
      <c t="s" s="8" r="I14">
        <v>260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264</v>
      </c>
      <c s="29" r="B15"/>
      <c s="30" r="C15"/>
      <c s="30" r="D15"/>
      <c s="29" r="E15"/>
      <c s="31" r="F15"/>
      <c s="1" r="G15"/>
      <c t="s" s="20" r="H15">
        <v>268</v>
      </c>
      <c t="s" s="8" r="I15">
        <v>271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279</v>
      </c>
      <c t="s" s="33" r="B16">
        <v>290</v>
      </c>
      <c t="s" s="33" r="C16">
        <v>291</v>
      </c>
      <c t="s" s="33" r="D16">
        <v>292</v>
      </c>
      <c t="s" s="34" r="E16">
        <v>293</v>
      </c>
      <c s="29" r="F16"/>
      <c s="1" r="G16"/>
      <c t="s" s="8" r="K16">
        <v>295</v>
      </c>
      <c t="str" s="26" r="L16">
        <f>((K10*L10)+(K11*L11)+(K12*L12)+(K13*L13)+(K14*L14)+(K15*L15))/10</f>
        <v>33.98</v>
      </c>
    </row>
    <row r="17">
      <c t="s" s="35" r="A17">
        <v>301</v>
      </c>
      <c s="36" r="B17"/>
      <c s="37" r="C17">
        <v>25.0</v>
      </c>
      <c t="s" s="38" r="D17">
        <v>306</v>
      </c>
      <c t="s" s="39" r="E17">
        <v>308</v>
      </c>
      <c t="str" s="37" r="F17">
        <f>SUM(C15:C28)</f>
        <v>695</v>
      </c>
      <c s="1" r="G17"/>
      <c t="s" s="8" r="K17">
        <v>309</v>
      </c>
      <c t="str" s="14" r="L17">
        <f>SUM(L10:L15)</f>
        <v>50</v>
      </c>
    </row>
    <row r="18">
      <c t="s" s="35" r="A18">
        <v>317</v>
      </c>
      <c s="36" r="B18"/>
      <c s="37" r="C18">
        <v>25.0</v>
      </c>
      <c t="s" s="38" r="D18">
        <v>318</v>
      </c>
      <c t="s" s="40" r="E18">
        <v>319</v>
      </c>
      <c t="str" s="41" r="F18">
        <f>SUM(C29:C37)</f>
        <v>435</v>
      </c>
      <c s="1" r="G18"/>
      <c t="s" s="8" r="K18">
        <v>332</v>
      </c>
      <c t="str" s="10" r="L18">
        <f>L16/L17</f>
        <v>67.96%</v>
      </c>
    </row>
    <row r="19">
      <c t="s" s="35" r="A19">
        <v>335</v>
      </c>
      <c s="39" r="B19"/>
      <c s="37" r="C19">
        <v>125.0</v>
      </c>
      <c t="s" s="38" r="D19">
        <v>337</v>
      </c>
      <c t="s" s="42" r="E19">
        <v>338</v>
      </c>
      <c s="43" r="F19">
        <v>1000.0</v>
      </c>
      <c s="1" r="G19"/>
      <c t="s" s="44" r="H19">
        <v>341</v>
      </c>
      <c s="1" r="I19"/>
      <c s="1" r="J19"/>
    </row>
    <row r="20">
      <c t="s" s="35" r="A20">
        <v>342</v>
      </c>
      <c s="36" r="B20"/>
      <c s="37" r="C20">
        <v>75.0</v>
      </c>
      <c t="s" s="38" r="D20">
        <v>343</v>
      </c>
      <c s="45" r="E20"/>
      <c s="31" r="F20"/>
      <c s="1" r="G20"/>
      <c t="s" s="16" r="H20">
        <v>344</v>
      </c>
      <c t="s" s="46" r="I20">
        <v>345</v>
      </c>
      <c t="s" s="47" r="J20">
        <v>348</v>
      </c>
      <c s="1" r="K20"/>
    </row>
    <row r="21">
      <c t="s" s="35" r="A21">
        <v>352</v>
      </c>
      <c s="36" r="B21"/>
      <c s="37" r="C21">
        <v>75.0</v>
      </c>
      <c t="s" s="38" r="D21">
        <v>353</v>
      </c>
      <c s="45" r="E21"/>
      <c s="48" r="F21"/>
      <c s="1" r="G21"/>
      <c t="s" s="8" r="H21">
        <v>354</v>
      </c>
      <c s="20" r="I21">
        <v>90.0</v>
      </c>
      <c s="49" r="J21">
        <v>20.0</v>
      </c>
      <c s="1" r="K21"/>
    </row>
    <row r="22">
      <c t="s" s="35" r="A22">
        <v>361</v>
      </c>
      <c s="36" r="B22"/>
      <c s="37" r="C22">
        <v>10.0</v>
      </c>
      <c t="s" s="38" r="D22">
        <v>362</v>
      </c>
      <c s="31" r="E22"/>
      <c s="2" r="F22"/>
      <c s="1" r="G22"/>
      <c t="s" s="8" r="H22">
        <v>363</v>
      </c>
      <c s="20" r="I22">
        <v>70.0</v>
      </c>
      <c s="49" r="J22">
        <v>10.0</v>
      </c>
      <c s="1" r="K22"/>
    </row>
    <row r="23">
      <c t="s" s="35" r="A23">
        <v>364</v>
      </c>
      <c s="36" r="B23"/>
      <c s="37" r="C23">
        <v>50.0</v>
      </c>
      <c t="s" s="38" r="D23">
        <v>365</v>
      </c>
      <c s="31" r="E23"/>
      <c s="31" r="F23"/>
      <c s="1" r="G23"/>
      <c t="s" s="8" r="H23">
        <v>366</v>
      </c>
      <c s="50" r="I23">
        <v>40.0</v>
      </c>
      <c s="51" r="J23">
        <v>10.0</v>
      </c>
      <c s="52" r="K23"/>
    </row>
    <row r="24">
      <c t="s" s="35" r="A24">
        <v>381</v>
      </c>
      <c s="39" r="B24"/>
      <c s="37" r="C24">
        <v>10.0</v>
      </c>
      <c t="s" s="38" r="D24">
        <v>388</v>
      </c>
      <c s="31" r="E24"/>
      <c s="2" r="F24"/>
      <c s="1" r="G24"/>
      <c t="s" s="8" r="H24">
        <v>391</v>
      </c>
      <c s="20" r="I24">
        <v>40.0</v>
      </c>
      <c s="53" r="J24">
        <v>5.0</v>
      </c>
      <c s="1" r="K24"/>
    </row>
    <row r="25">
      <c t="s" s="35" r="A25">
        <v>399</v>
      </c>
      <c t="s" s="39" r="B25">
        <v>400</v>
      </c>
      <c s="37" r="C25">
        <v>150.0</v>
      </c>
      <c t="s" s="38" r="D25">
        <v>401</v>
      </c>
      <c s="31" r="E25"/>
      <c s="31" r="F25"/>
      <c s="1" r="G25"/>
      <c t="s" s="8" r="H25">
        <v>404</v>
      </c>
      <c s="14" r="I25"/>
      <c s="9" r="J25">
        <v>0.0</v>
      </c>
      <c s="54" r="L25"/>
    </row>
    <row r="26">
      <c t="s" s="35" r="A26">
        <v>407</v>
      </c>
      <c t="s" s="36" r="B26">
        <v>408</v>
      </c>
      <c s="37" r="C26">
        <v>100.0</v>
      </c>
      <c t="s" s="55" r="D26">
        <v>409</v>
      </c>
      <c s="31" r="E26"/>
      <c s="31" r="F26"/>
      <c s="1" r="G26"/>
      <c t="s" s="8" r="H26">
        <v>410</v>
      </c>
      <c s="14" r="I26"/>
      <c s="9" r="J26">
        <v>0.0</v>
      </c>
    </row>
    <row r="27">
      <c t="s" s="35" r="A27">
        <v>411</v>
      </c>
      <c t="s" s="39" r="B27">
        <v>412</v>
      </c>
      <c s="56" r="C27">
        <v>25.0</v>
      </c>
      <c t="s" s="55" r="D27">
        <v>419</v>
      </c>
      <c s="31" r="E27"/>
      <c s="31" r="F27"/>
      <c s="1" r="G27"/>
      <c t="s" s="8" r="H27">
        <v>420</v>
      </c>
      <c s="14" r="I27"/>
      <c s="9" r="J27">
        <v>0.0</v>
      </c>
    </row>
    <row r="28">
      <c t="s" s="35" r="A28">
        <v>423</v>
      </c>
      <c t="s" s="39" r="B28">
        <v>424</v>
      </c>
      <c s="56" r="C28">
        <v>25.0</v>
      </c>
      <c t="s" s="55" r="D28">
        <v>427</v>
      </c>
      <c s="31" r="E28"/>
      <c s="31" r="F28"/>
      <c s="1" r="G28"/>
      <c t="s" s="8" r="H28">
        <v>429</v>
      </c>
      <c s="14" r="I28"/>
      <c s="9" r="J28">
        <v>0.0</v>
      </c>
      <c t="str" s="57" r="K28">
        <f>SUM(J21:J28)</f>
        <v>45</v>
      </c>
    </row>
    <row r="29">
      <c t="s" s="35" r="A29">
        <v>807</v>
      </c>
      <c t="s" s="36" r="B29">
        <v>808</v>
      </c>
      <c s="56" r="C29">
        <v>10.0</v>
      </c>
      <c t="s" s="58" r="D29">
        <v>809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811</v>
      </c>
      <c t="s" s="36" r="B30">
        <v>812</v>
      </c>
      <c s="56" r="C30">
        <v>25.0</v>
      </c>
      <c t="s" s="55" r="D30">
        <v>813</v>
      </c>
      <c s="31" r="E30"/>
      <c s="31" r="F30"/>
      <c s="1" r="G30"/>
    </row>
    <row r="31">
      <c t="s" s="59" r="A31">
        <v>815</v>
      </c>
      <c s="60" r="B31"/>
      <c s="61" r="C31">
        <v>100.0</v>
      </c>
      <c t="s" s="58" r="D31">
        <v>816</v>
      </c>
      <c s="31" r="E31"/>
      <c s="31" r="F31"/>
      <c s="1" r="G31"/>
      <c t="s" s="44" r="H31">
        <v>819</v>
      </c>
    </row>
    <row r="32">
      <c t="s" s="59" r="A32">
        <v>820</v>
      </c>
      <c s="60" r="B32"/>
      <c s="61" r="C32">
        <v>100.0</v>
      </c>
      <c t="s" s="55" r="D32">
        <v>822</v>
      </c>
      <c s="31" r="E32"/>
      <c s="31" r="F32"/>
      <c s="1" r="G32"/>
      <c t="s" s="16" r="H32">
        <v>823</v>
      </c>
      <c t="s" s="46" r="I32">
        <v>824</v>
      </c>
      <c t="s" s="47" r="J32">
        <v>826</v>
      </c>
    </row>
    <row r="33">
      <c t="s" s="59" r="A33">
        <v>827</v>
      </c>
      <c s="60" r="B33"/>
      <c s="62" r="C33">
        <v>100.0</v>
      </c>
      <c t="s" s="55" r="D33">
        <v>829</v>
      </c>
      <c s="31" r="E33"/>
      <c s="31" r="F33"/>
      <c s="1" r="G33"/>
      <c t="s" s="8" r="H33">
        <v>831</v>
      </c>
      <c s="8" r="I33">
        <v>80.0</v>
      </c>
      <c s="9" r="J33">
        <v>10.0</v>
      </c>
    </row>
    <row r="34">
      <c t="s" s="59" r="A34">
        <v>834</v>
      </c>
      <c t="s" s="60" r="B34">
        <v>835</v>
      </c>
      <c s="62" r="C34">
        <v>25.0</v>
      </c>
      <c t="s" s="55" r="D34">
        <v>837</v>
      </c>
      <c s="31" r="E34"/>
      <c s="31" r="F34"/>
      <c s="1" r="G34"/>
      <c t="s" s="8" r="H34">
        <v>840</v>
      </c>
      <c s="8" r="I34">
        <v>70.0</v>
      </c>
      <c s="9" r="J34">
        <v>10.0</v>
      </c>
    </row>
    <row r="35">
      <c t="s" s="59" r="A35">
        <v>842</v>
      </c>
      <c t="s" s="60" r="B35">
        <v>843</v>
      </c>
      <c s="62" r="C35">
        <v>25.0</v>
      </c>
      <c t="s" s="55" r="D35">
        <v>845</v>
      </c>
      <c s="31" r="E35"/>
      <c s="31" r="F35"/>
      <c s="1" r="G35"/>
      <c t="s" s="8" r="H35">
        <v>846</v>
      </c>
      <c s="14" r="I35"/>
      <c s="9" r="J35">
        <v>0.0</v>
      </c>
    </row>
    <row r="36">
      <c t="s" s="59" r="A36">
        <v>848</v>
      </c>
      <c t="s" s="60" r="B36">
        <v>849</v>
      </c>
      <c s="62" r="C36">
        <v>25.0</v>
      </c>
      <c t="s" s="55" r="D36">
        <v>850</v>
      </c>
      <c s="31" r="E36"/>
      <c s="31" r="F36"/>
      <c s="1" r="G36"/>
      <c t="s" s="8" r="H36">
        <v>851</v>
      </c>
      <c s="14" r="I36"/>
      <c s="9" r="J36">
        <v>0.0</v>
      </c>
      <c t="str" s="57" r="K36">
        <f>SUM(J33:J36)</f>
        <v>20</v>
      </c>
    </row>
    <row r="37">
      <c t="s" s="63" r="A37">
        <v>862</v>
      </c>
      <c t="s" s="60" r="B37">
        <v>863</v>
      </c>
      <c s="62" r="C37">
        <v>25.0</v>
      </c>
      <c t="s" s="55" r="D37">
        <v>864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877</v>
      </c>
      <c s="60" r="B38"/>
      <c s="62" r="C38">
        <v>75.0</v>
      </c>
      <c t="s" s="55" r="D38">
        <v>878</v>
      </c>
      <c s="31" r="E38"/>
      <c s="31" r="F38"/>
      <c s="1" r="G38"/>
    </row>
    <row r="39">
      <c t="s" s="63" r="A39">
        <v>879</v>
      </c>
      <c s="60" r="B39"/>
      <c s="62" r="C39">
        <v>100.0</v>
      </c>
      <c t="s" s="55" r="D39">
        <v>880</v>
      </c>
      <c s="31" r="E39"/>
      <c s="31" r="F39"/>
      <c s="1" r="G39"/>
    </row>
    <row r="40">
      <c t="s" s="64" r="A40">
        <v>881</v>
      </c>
      <c s="42" r="B40"/>
      <c t="s" s="43" r="C40">
        <v>882</v>
      </c>
      <c t="s" s="55" r="D40">
        <v>884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17</v>
      </c>
      <c s="3" r="B2"/>
      <c s="1" r="C2"/>
      <c s="2" r="D2"/>
      <c s="2" r="E2"/>
      <c s="1" r="F2"/>
    </row>
    <row r="3">
      <c t="s" s="3" r="A3">
        <v>19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20</v>
      </c>
      <c t="s" s="5" r="B7">
        <v>24</v>
      </c>
      <c t="s" s="5" r="C7">
        <v>25</v>
      </c>
      <c t="s" s="6" r="D7">
        <v>26</v>
      </c>
      <c t="s" s="7" r="E7">
        <v>28</v>
      </c>
      <c t="s" s="5" r="F7">
        <v>203</v>
      </c>
    </row>
    <row r="8">
      <c t="s" s="8" r="A8">
        <v>214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225</v>
      </c>
    </row>
    <row r="9">
      <c t="s" s="8" r="A9">
        <v>226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244</v>
      </c>
      <c t="s" s="16" r="I9">
        <v>245</v>
      </c>
      <c t="s" s="16" r="J9">
        <v>246</v>
      </c>
      <c t="s" s="16" r="K9">
        <v>247</v>
      </c>
      <c t="s" s="16" r="L9">
        <v>248</v>
      </c>
    </row>
    <row r="10">
      <c t="s" s="8" r="A10">
        <v>249</v>
      </c>
      <c t="s" s="17" r="B10">
        <v>250</v>
      </c>
      <c t="s" s="17" r="C10">
        <v>251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256</v>
      </c>
      <c t="s" s="8" r="I10">
        <v>257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261</v>
      </c>
      <c t="s" s="17" r="B11">
        <v>262</v>
      </c>
      <c t="s" s="17" r="C11">
        <v>263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265</v>
      </c>
      <c t="s" s="8" r="I11">
        <v>266</v>
      </c>
      <c s="8" r="J11">
        <v>200.0</v>
      </c>
      <c t="str" s="11" r="K11">
        <f>J11^0.37</f>
        <v>7.10</v>
      </c>
      <c s="9" r="L11">
        <v>10.0</v>
      </c>
      <c s="25" r="M11"/>
    </row>
    <row r="12">
      <c s="21" r="A12"/>
      <c s="21" r="C12"/>
      <c s="21" r="D12"/>
      <c t="s" s="8" r="E12">
        <v>273</v>
      </c>
      <c t="str" s="10" r="F12">
        <f>SUM(F8:F11)/100</f>
        <v>81.76%</v>
      </c>
      <c t="s" s="20" r="H12">
        <v>274</v>
      </c>
      <c t="s" s="8" r="I12">
        <v>275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277</v>
      </c>
      <c s="24" r="B13"/>
      <c s="21" r="C13"/>
      <c s="21" r="D13"/>
      <c s="21" r="E13"/>
      <c s="21" r="F13"/>
      <c s="1" r="G13"/>
      <c t="s" s="20" r="H13">
        <v>280</v>
      </c>
      <c t="s" s="8" r="I13">
        <v>281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299</v>
      </c>
      <c t="s" s="8" r="I14">
        <v>300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302</v>
      </c>
      <c s="29" r="B15"/>
      <c s="30" r="C15"/>
      <c s="30" r="D15"/>
      <c s="29" r="E15"/>
      <c s="31" r="F15"/>
      <c s="1" r="G15"/>
      <c t="s" s="20" r="H15">
        <v>303</v>
      </c>
      <c t="s" s="8" r="I15">
        <v>304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311</v>
      </c>
      <c t="s" s="33" r="B16">
        <v>312</v>
      </c>
      <c t="s" s="33" r="C16">
        <v>313</v>
      </c>
      <c t="s" s="33" r="D16">
        <v>314</v>
      </c>
      <c t="s" s="34" r="E16">
        <v>315</v>
      </c>
      <c s="29" r="F16"/>
      <c s="1" r="G16"/>
      <c t="s" s="8" r="K16">
        <v>316</v>
      </c>
      <c t="str" s="26" r="L16">
        <f>((K10*L10)+(K11*L11)+(K12*L12)+(K13*L13)+(K14*L14)+(K15*L15))/10</f>
        <v>33.98</v>
      </c>
    </row>
    <row r="17">
      <c t="s" s="35" r="A17">
        <v>323</v>
      </c>
      <c s="36" r="B17"/>
      <c s="37" r="C17">
        <v>25.0</v>
      </c>
      <c t="s" s="38" r="D17">
        <v>324</v>
      </c>
      <c t="s" s="39" r="E17">
        <v>325</v>
      </c>
      <c t="str" s="37" r="F17">
        <f>SUM(C15:C28)</f>
        <v>695</v>
      </c>
      <c s="1" r="G17"/>
      <c t="s" s="8" r="K17">
        <v>326</v>
      </c>
      <c t="str" s="14" r="L17">
        <f>SUM(L10:L15)</f>
        <v>50</v>
      </c>
    </row>
    <row r="18">
      <c t="s" s="35" r="A18">
        <v>327</v>
      </c>
      <c s="36" r="B18"/>
      <c s="37" r="C18">
        <v>25.0</v>
      </c>
      <c t="s" s="38" r="D18">
        <v>328</v>
      </c>
      <c t="s" s="40" r="E18">
        <v>329</v>
      </c>
      <c t="str" s="41" r="F18">
        <f>SUM(C29:C37)</f>
        <v>435</v>
      </c>
      <c s="1" r="G18"/>
      <c t="s" s="8" r="K18">
        <v>810</v>
      </c>
      <c t="str" s="10" r="L18">
        <f>L16/L17</f>
        <v>67.96%</v>
      </c>
    </row>
    <row r="19">
      <c t="s" s="35" r="A19">
        <v>814</v>
      </c>
      <c s="39" r="B19"/>
      <c s="37" r="C19">
        <v>125.0</v>
      </c>
      <c t="s" s="38" r="D19">
        <v>817</v>
      </c>
      <c t="s" s="42" r="E19">
        <v>818</v>
      </c>
      <c s="43" r="F19">
        <v>1000.0</v>
      </c>
      <c s="1" r="G19"/>
      <c t="s" s="44" r="H19">
        <v>821</v>
      </c>
      <c s="1" r="I19"/>
      <c s="1" r="J19"/>
    </row>
    <row r="20">
      <c t="s" s="35" r="A20">
        <v>825</v>
      </c>
      <c s="36" r="B20"/>
      <c s="37" r="C20">
        <v>75.0</v>
      </c>
      <c t="s" s="38" r="D20">
        <v>828</v>
      </c>
      <c s="45" r="E20"/>
      <c s="31" r="F20"/>
      <c s="1" r="G20"/>
      <c t="s" s="16" r="H20">
        <v>830</v>
      </c>
      <c t="s" s="46" r="I20">
        <v>832</v>
      </c>
      <c t="s" s="47" r="J20">
        <v>833</v>
      </c>
      <c s="1" r="K20"/>
    </row>
    <row r="21">
      <c t="s" s="35" r="A21">
        <v>836</v>
      </c>
      <c s="36" r="B21"/>
      <c s="37" r="C21">
        <v>75.0</v>
      </c>
      <c t="s" s="38" r="D21">
        <v>838</v>
      </c>
      <c s="45" r="E21"/>
      <c s="48" r="F21"/>
      <c s="1" r="G21"/>
      <c t="s" s="8" r="H21">
        <v>839</v>
      </c>
      <c s="20" r="I21">
        <v>90.0</v>
      </c>
      <c s="49" r="J21">
        <v>20.0</v>
      </c>
      <c s="1" r="K21"/>
    </row>
    <row r="22">
      <c t="s" s="35" r="A22">
        <v>841</v>
      </c>
      <c s="36" r="B22"/>
      <c s="37" r="C22">
        <v>10.0</v>
      </c>
      <c t="s" s="38" r="D22">
        <v>844</v>
      </c>
      <c s="31" r="E22"/>
      <c s="2" r="F22"/>
      <c s="1" r="G22"/>
      <c t="s" s="8" r="H22">
        <v>847</v>
      </c>
      <c s="20" r="I22">
        <v>70.0</v>
      </c>
      <c s="49" r="J22">
        <v>10.0</v>
      </c>
      <c s="1" r="K22"/>
    </row>
    <row r="23">
      <c t="s" s="35" r="A23">
        <v>852</v>
      </c>
      <c s="36" r="B23"/>
      <c s="37" r="C23">
        <v>50.0</v>
      </c>
      <c t="s" s="38" r="D23">
        <v>853</v>
      </c>
      <c s="31" r="E23"/>
      <c s="31" r="F23"/>
      <c s="1" r="G23"/>
      <c t="s" s="8" r="H23">
        <v>854</v>
      </c>
      <c s="50" r="I23">
        <v>40.0</v>
      </c>
      <c s="51" r="J23">
        <v>10.0</v>
      </c>
      <c s="52" r="K23"/>
    </row>
    <row r="24">
      <c t="s" s="35" r="A24">
        <v>855</v>
      </c>
      <c s="39" r="B24"/>
      <c s="37" r="C24">
        <v>10.0</v>
      </c>
      <c t="s" s="38" r="D24">
        <v>856</v>
      </c>
      <c s="31" r="E24"/>
      <c s="2" r="F24"/>
      <c s="1" r="G24"/>
      <c t="s" s="8" r="H24">
        <v>857</v>
      </c>
      <c s="20" r="I24">
        <v>40.0</v>
      </c>
      <c s="53" r="J24">
        <v>5.0</v>
      </c>
      <c s="1" r="K24"/>
    </row>
    <row r="25">
      <c t="s" s="35" r="A25">
        <v>858</v>
      </c>
      <c t="s" s="39" r="B25">
        <v>859</v>
      </c>
      <c s="37" r="C25">
        <v>150.0</v>
      </c>
      <c t="s" s="38" r="D25">
        <v>860</v>
      </c>
      <c s="31" r="E25"/>
      <c s="31" r="F25"/>
      <c s="1" r="G25"/>
      <c t="s" s="8" r="H25">
        <v>861</v>
      </c>
      <c s="14" r="I25"/>
      <c s="9" r="J25">
        <v>0.0</v>
      </c>
      <c s="54" r="L25"/>
    </row>
    <row r="26">
      <c t="s" s="35" r="A26">
        <v>865</v>
      </c>
      <c t="s" s="36" r="B26">
        <v>866</v>
      </c>
      <c s="37" r="C26">
        <v>100.0</v>
      </c>
      <c t="s" s="55" r="D26">
        <v>867</v>
      </c>
      <c s="31" r="E26"/>
      <c s="31" r="F26"/>
      <c s="1" r="G26"/>
      <c t="s" s="8" r="H26">
        <v>868</v>
      </c>
      <c s="14" r="I26"/>
      <c s="9" r="J26">
        <v>0.0</v>
      </c>
    </row>
    <row r="27">
      <c t="s" s="35" r="A27">
        <v>869</v>
      </c>
      <c t="s" s="39" r="B27">
        <v>870</v>
      </c>
      <c s="56" r="C27">
        <v>25.0</v>
      </c>
      <c t="s" s="55" r="D27">
        <v>871</v>
      </c>
      <c s="31" r="E27"/>
      <c s="31" r="F27"/>
      <c s="1" r="G27"/>
      <c t="s" s="8" r="H27">
        <v>872</v>
      </c>
      <c s="14" r="I27"/>
      <c s="9" r="J27">
        <v>0.0</v>
      </c>
    </row>
    <row r="28">
      <c t="s" s="35" r="A28">
        <v>873</v>
      </c>
      <c t="s" s="39" r="B28">
        <v>874</v>
      </c>
      <c s="56" r="C28">
        <v>25.0</v>
      </c>
      <c t="s" s="55" r="D28">
        <v>875</v>
      </c>
      <c s="31" r="E28"/>
      <c s="31" r="F28"/>
      <c s="1" r="G28"/>
      <c t="s" s="8" r="H28">
        <v>876</v>
      </c>
      <c s="14" r="I28"/>
      <c s="9" r="J28">
        <v>0.0</v>
      </c>
      <c t="str" s="57" r="K28">
        <f>SUM(J21:J28)</f>
        <v>45</v>
      </c>
    </row>
    <row r="29">
      <c t="s" s="35" r="A29">
        <v>883</v>
      </c>
      <c t="s" s="36" r="B29">
        <v>885</v>
      </c>
      <c s="56" r="C29">
        <v>10.0</v>
      </c>
      <c t="s" s="58" r="D29">
        <v>886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887</v>
      </c>
      <c t="s" s="36" r="B30">
        <v>888</v>
      </c>
      <c s="56" r="C30">
        <v>25.0</v>
      </c>
      <c t="s" s="55" r="D30">
        <v>889</v>
      </c>
      <c s="31" r="E30"/>
      <c s="31" r="F30"/>
      <c s="1" r="G30"/>
    </row>
    <row r="31">
      <c t="s" s="59" r="A31">
        <v>890</v>
      </c>
      <c s="60" r="B31"/>
      <c s="61" r="C31">
        <v>100.0</v>
      </c>
      <c t="s" s="58" r="D31">
        <v>891</v>
      </c>
      <c s="31" r="E31"/>
      <c s="31" r="F31"/>
      <c s="1" r="G31"/>
      <c t="s" s="44" r="H31">
        <v>892</v>
      </c>
    </row>
    <row r="32">
      <c t="s" s="59" r="A32">
        <v>893</v>
      </c>
      <c s="60" r="B32"/>
      <c s="61" r="C32">
        <v>100.0</v>
      </c>
      <c t="s" s="55" r="D32">
        <v>894</v>
      </c>
      <c s="31" r="E32"/>
      <c s="31" r="F32"/>
      <c s="1" r="G32"/>
      <c t="s" s="16" r="H32">
        <v>895</v>
      </c>
      <c t="s" s="46" r="I32">
        <v>896</v>
      </c>
      <c t="s" s="47" r="J32">
        <v>897</v>
      </c>
    </row>
    <row r="33">
      <c t="s" s="59" r="A33">
        <v>898</v>
      </c>
      <c s="60" r="B33"/>
      <c s="62" r="C33">
        <v>100.0</v>
      </c>
      <c t="s" s="55" r="D33">
        <v>899</v>
      </c>
      <c s="31" r="E33"/>
      <c s="31" r="F33"/>
      <c s="1" r="G33"/>
      <c t="s" s="8" r="H33">
        <v>900</v>
      </c>
      <c s="8" r="I33">
        <v>80.0</v>
      </c>
      <c s="9" r="J33">
        <v>10.0</v>
      </c>
    </row>
    <row r="34">
      <c t="s" s="59" r="A34">
        <v>901</v>
      </c>
      <c t="s" s="60" r="B34">
        <v>902</v>
      </c>
      <c s="62" r="C34">
        <v>25.0</v>
      </c>
      <c t="s" s="55" r="D34">
        <v>903</v>
      </c>
      <c s="31" r="E34"/>
      <c s="31" r="F34"/>
      <c s="1" r="G34"/>
      <c t="s" s="8" r="H34">
        <v>904</v>
      </c>
      <c s="8" r="I34">
        <v>70.0</v>
      </c>
      <c s="9" r="J34">
        <v>10.0</v>
      </c>
    </row>
    <row r="35">
      <c t="s" s="59" r="A35">
        <v>905</v>
      </c>
      <c t="s" s="60" r="B35">
        <v>906</v>
      </c>
      <c s="62" r="C35">
        <v>25.0</v>
      </c>
      <c t="s" s="55" r="D35">
        <v>907</v>
      </c>
      <c s="31" r="E35"/>
      <c s="31" r="F35"/>
      <c s="1" r="G35"/>
      <c t="s" s="8" r="H35">
        <v>908</v>
      </c>
      <c s="14" r="I35"/>
      <c s="9" r="J35">
        <v>0.0</v>
      </c>
    </row>
    <row r="36">
      <c t="s" s="59" r="A36">
        <v>909</v>
      </c>
      <c t="s" s="60" r="B36">
        <v>910</v>
      </c>
      <c s="62" r="C36">
        <v>25.0</v>
      </c>
      <c t="s" s="55" r="D36">
        <v>911</v>
      </c>
      <c s="31" r="E36"/>
      <c s="31" r="F36"/>
      <c s="1" r="G36"/>
      <c t="s" s="8" r="H36">
        <v>912</v>
      </c>
      <c s="14" r="I36"/>
      <c s="9" r="J36">
        <v>0.0</v>
      </c>
      <c t="str" s="57" r="K36">
        <f>SUM(J33:J36)</f>
        <v>20</v>
      </c>
    </row>
    <row r="37">
      <c t="s" s="63" r="A37">
        <v>913</v>
      </c>
      <c t="s" s="60" r="B37">
        <v>914</v>
      </c>
      <c s="62" r="C37">
        <v>25.0</v>
      </c>
      <c t="s" s="55" r="D37">
        <v>915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916</v>
      </c>
      <c s="60" r="B38"/>
      <c s="62" r="C38">
        <v>75.0</v>
      </c>
      <c t="s" s="55" r="D38">
        <v>917</v>
      </c>
      <c s="31" r="E38"/>
      <c s="31" r="F38"/>
      <c s="1" r="G38"/>
    </row>
    <row r="39">
      <c t="s" s="63" r="A39">
        <v>918</v>
      </c>
      <c s="60" r="B39"/>
      <c s="62" r="C39">
        <v>100.0</v>
      </c>
      <c t="s" s="55" r="D39">
        <v>919</v>
      </c>
      <c s="31" r="E39"/>
      <c s="31" r="F39"/>
      <c s="1" r="G39"/>
    </row>
    <row r="40">
      <c t="s" s="64" r="A40">
        <v>920</v>
      </c>
      <c s="42" r="B40"/>
      <c t="s" s="43" r="C40">
        <v>921</v>
      </c>
      <c t="s" s="55" r="D40">
        <v>922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9</v>
      </c>
      <c s="3" r="B2"/>
      <c s="1" r="C2"/>
      <c s="2" r="D2"/>
      <c s="2" r="E2"/>
      <c s="1" r="F2"/>
    </row>
    <row r="3">
      <c t="s" s="3" r="A3">
        <v>10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18</v>
      </c>
      <c t="s" s="5" r="B7">
        <v>41</v>
      </c>
      <c t="s" s="5" r="C7">
        <v>42</v>
      </c>
      <c t="s" s="6" r="D7">
        <v>44</v>
      </c>
      <c t="s" s="7" r="E7">
        <v>45</v>
      </c>
      <c t="s" s="5" r="F7">
        <v>46</v>
      </c>
    </row>
    <row r="8">
      <c t="s" s="8" r="A8">
        <v>47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171</v>
      </c>
    </row>
    <row r="9">
      <c t="s" s="8" r="A9">
        <v>172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180</v>
      </c>
      <c t="s" s="16" r="I9">
        <v>181</v>
      </c>
      <c t="s" s="16" r="J9">
        <v>182</v>
      </c>
      <c t="s" s="16" r="K9">
        <v>183</v>
      </c>
      <c t="s" s="16" r="L9">
        <v>184</v>
      </c>
    </row>
    <row r="10">
      <c t="s" s="8" r="A10">
        <v>186</v>
      </c>
      <c t="s" s="17" r="B10">
        <v>188</v>
      </c>
      <c t="s" s="17" r="C10">
        <v>190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193</v>
      </c>
      <c t="s" s="8" r="I10">
        <v>194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197</v>
      </c>
      <c t="s" s="17" r="B11">
        <v>199</v>
      </c>
      <c t="s" s="17" r="C11">
        <v>200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212</v>
      </c>
      <c t="s" s="8" r="I11">
        <v>213</v>
      </c>
      <c s="8" r="J11">
        <v>200.0</v>
      </c>
      <c t="str" s="11" r="K11">
        <f>J11^0.37</f>
        <v>7.10</v>
      </c>
      <c s="9" r="L11">
        <v>10.0</v>
      </c>
    </row>
    <row r="12">
      <c s="21" r="A12"/>
      <c s="21" r="C12"/>
      <c s="21" r="D12"/>
      <c t="s" s="8" r="E12">
        <v>215</v>
      </c>
      <c t="str" s="10" r="F12">
        <f>SUM(F8:F11)/100</f>
        <v>81.76%</v>
      </c>
      <c t="s" s="20" r="H12">
        <v>223</v>
      </c>
      <c t="s" s="8" r="I12">
        <v>224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231</v>
      </c>
      <c s="24" r="B13"/>
      <c s="21" r="C13"/>
      <c s="21" r="D13"/>
      <c s="21" r="E13"/>
      <c s="21" r="F13"/>
      <c s="1" r="G13"/>
      <c t="s" s="20" r="H13">
        <v>232</v>
      </c>
      <c t="s" s="8" r="I13">
        <v>233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242</v>
      </c>
      <c t="s" s="8" r="I14">
        <v>243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252</v>
      </c>
      <c s="29" r="B15"/>
      <c s="30" r="C15"/>
      <c s="30" r="D15"/>
      <c s="29" r="E15"/>
      <c s="31" r="F15"/>
      <c s="1" r="G15"/>
      <c t="s" s="20" r="H15">
        <v>267</v>
      </c>
      <c t="s" s="8" r="I15">
        <v>269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276</v>
      </c>
      <c t="s" s="33" r="B16">
        <v>282</v>
      </c>
      <c t="s" s="33" r="C16">
        <v>284</v>
      </c>
      <c t="s" s="33" r="D16">
        <v>286</v>
      </c>
      <c t="s" s="34" r="E16">
        <v>288</v>
      </c>
      <c s="29" r="F16"/>
      <c s="1" r="G16"/>
      <c t="s" s="8" r="K16">
        <v>294</v>
      </c>
      <c t="str" s="26" r="L16">
        <f>((K10*L10)+(K11*L11)+(K12*L12)+(K13*L13)+(K14*L14)+(K15*L15))/10</f>
        <v>33.98</v>
      </c>
    </row>
    <row r="17">
      <c t="s" s="35" r="A17">
        <v>297</v>
      </c>
      <c s="36" r="B17"/>
      <c s="37" r="C17">
        <v>25.0</v>
      </c>
      <c t="s" s="38" r="D17">
        <v>305</v>
      </c>
      <c t="s" s="39" r="E17">
        <v>307</v>
      </c>
      <c t="str" s="37" r="F17">
        <f>SUM(C15:C28)</f>
        <v>695</v>
      </c>
      <c s="1" r="G17"/>
      <c t="s" s="8" r="K17">
        <v>310</v>
      </c>
      <c t="str" s="14" r="L17">
        <f>SUM(L10:L15)</f>
        <v>50</v>
      </c>
    </row>
    <row r="18">
      <c t="s" s="35" r="A18">
        <v>320</v>
      </c>
      <c s="36" r="B18"/>
      <c s="37" r="C18">
        <v>25.0</v>
      </c>
      <c t="s" s="38" r="D18">
        <v>321</v>
      </c>
      <c t="s" s="40" r="E18">
        <v>322</v>
      </c>
      <c t="str" s="41" r="F18">
        <f>SUM(C29:C37)</f>
        <v>435</v>
      </c>
      <c s="1" r="G18"/>
      <c t="s" s="8" r="K18">
        <v>925</v>
      </c>
      <c t="str" s="10" r="L18">
        <f>L16/L17</f>
        <v>67.96%</v>
      </c>
    </row>
    <row r="19">
      <c t="s" s="35" r="A19">
        <v>927</v>
      </c>
      <c s="39" r="B19"/>
      <c s="37" r="C19">
        <v>125.0</v>
      </c>
      <c t="s" s="38" r="D19">
        <v>929</v>
      </c>
      <c t="s" s="42" r="E19">
        <v>930</v>
      </c>
      <c s="43" r="F19">
        <v>1000.0</v>
      </c>
      <c s="1" r="G19"/>
      <c t="s" s="44" r="H19">
        <v>933</v>
      </c>
      <c s="1" r="I19"/>
      <c s="1" r="J19"/>
    </row>
    <row r="20">
      <c t="s" s="35" r="A20">
        <v>934</v>
      </c>
      <c s="36" r="B20"/>
      <c s="37" r="C20">
        <v>75.0</v>
      </c>
      <c t="s" s="38" r="D20">
        <v>935</v>
      </c>
      <c s="45" r="E20"/>
      <c s="31" r="F20"/>
      <c s="1" r="G20"/>
      <c t="s" s="16" r="H20">
        <v>936</v>
      </c>
      <c t="s" s="46" r="I20">
        <v>937</v>
      </c>
      <c t="s" s="47" r="J20">
        <v>938</v>
      </c>
      <c s="1" r="K20"/>
    </row>
    <row r="21">
      <c t="s" s="35" r="A21">
        <v>939</v>
      </c>
      <c s="36" r="B21"/>
      <c s="37" r="C21">
        <v>75.0</v>
      </c>
      <c t="s" s="38" r="D21">
        <v>940</v>
      </c>
      <c s="45" r="E21"/>
      <c s="48" r="F21"/>
      <c s="1" r="G21"/>
      <c t="s" s="8" r="H21">
        <v>942</v>
      </c>
      <c s="20" r="I21">
        <v>90.0</v>
      </c>
      <c s="49" r="J21">
        <v>20.0</v>
      </c>
      <c s="1" r="K21"/>
    </row>
    <row r="22">
      <c t="s" s="35" r="A22">
        <v>943</v>
      </c>
      <c s="36" r="B22"/>
      <c s="37" r="C22">
        <v>10.0</v>
      </c>
      <c t="s" s="38" r="D22">
        <v>944</v>
      </c>
      <c s="31" r="E22"/>
      <c s="2" r="F22"/>
      <c s="1" r="G22"/>
      <c t="s" s="8" r="H22">
        <v>945</v>
      </c>
      <c s="20" r="I22">
        <v>70.0</v>
      </c>
      <c s="49" r="J22">
        <v>10.0</v>
      </c>
      <c s="1" r="K22"/>
    </row>
    <row r="23">
      <c t="s" s="35" r="A23">
        <v>946</v>
      </c>
      <c s="36" r="B23"/>
      <c s="37" r="C23">
        <v>50.0</v>
      </c>
      <c t="s" s="38" r="D23">
        <v>947</v>
      </c>
      <c s="31" r="E23"/>
      <c s="31" r="F23"/>
      <c s="1" r="G23"/>
      <c t="s" s="8" r="H23">
        <v>948</v>
      </c>
      <c s="50" r="I23">
        <v>40.0</v>
      </c>
      <c s="51" r="J23">
        <v>10.0</v>
      </c>
      <c s="52" r="K23"/>
    </row>
    <row r="24">
      <c t="s" s="35" r="A24">
        <v>950</v>
      </c>
      <c s="39" r="B24"/>
      <c s="37" r="C24">
        <v>10.0</v>
      </c>
      <c t="s" s="38" r="D24">
        <v>951</v>
      </c>
      <c s="31" r="E24"/>
      <c s="2" r="F24"/>
      <c s="1" r="G24"/>
      <c t="s" s="8" r="H24">
        <v>954</v>
      </c>
      <c s="20" r="I24">
        <v>40.0</v>
      </c>
      <c s="53" r="J24">
        <v>5.0</v>
      </c>
      <c s="1" r="K24"/>
    </row>
    <row r="25">
      <c t="s" s="35" r="A25">
        <v>956</v>
      </c>
      <c t="s" s="39" r="B25">
        <v>958</v>
      </c>
      <c s="37" r="C25">
        <v>150.0</v>
      </c>
      <c t="s" s="38" r="D25">
        <v>960</v>
      </c>
      <c s="31" r="E25"/>
      <c s="31" r="F25"/>
      <c s="1" r="G25"/>
      <c t="s" s="8" r="H25">
        <v>962</v>
      </c>
      <c s="14" r="I25"/>
      <c s="9" r="J25">
        <v>0.0</v>
      </c>
      <c s="54" r="L25"/>
    </row>
    <row r="26">
      <c t="s" s="35" r="A26">
        <v>966</v>
      </c>
      <c t="s" s="36" r="B26">
        <v>967</v>
      </c>
      <c s="37" r="C26">
        <v>100.0</v>
      </c>
      <c t="s" s="55" r="D26">
        <v>969</v>
      </c>
      <c s="31" r="E26"/>
      <c s="31" r="F26"/>
      <c s="1" r="G26"/>
      <c t="s" s="8" r="H26">
        <v>971</v>
      </c>
      <c s="14" r="I26"/>
      <c s="9" r="J26">
        <v>0.0</v>
      </c>
    </row>
    <row r="27">
      <c t="s" s="35" r="A27">
        <v>972</v>
      </c>
      <c t="s" s="39" r="B27">
        <v>974</v>
      </c>
      <c s="56" r="C27">
        <v>25.0</v>
      </c>
      <c t="s" s="55" r="D27">
        <v>976</v>
      </c>
      <c s="31" r="E27"/>
      <c s="31" r="F27"/>
      <c s="1" r="G27"/>
      <c t="s" s="8" r="H27">
        <v>977</v>
      </c>
      <c s="14" r="I27"/>
      <c s="9" r="J27">
        <v>0.0</v>
      </c>
    </row>
    <row r="28">
      <c t="s" s="35" r="A28">
        <v>979</v>
      </c>
      <c t="s" s="39" r="B28">
        <v>980</v>
      </c>
      <c s="56" r="C28">
        <v>25.0</v>
      </c>
      <c t="s" s="55" r="D28">
        <v>982</v>
      </c>
      <c s="31" r="E28"/>
      <c s="31" r="F28"/>
      <c s="1" r="G28"/>
      <c t="s" s="8" r="H28">
        <v>984</v>
      </c>
      <c s="14" r="I28"/>
      <c s="9" r="J28">
        <v>0.0</v>
      </c>
      <c t="str" s="57" r="K28">
        <f>SUM(J21:J28)</f>
        <v>45</v>
      </c>
    </row>
    <row r="29">
      <c t="s" s="35" r="A29">
        <v>995</v>
      </c>
      <c t="s" s="36" r="B29">
        <v>997</v>
      </c>
      <c s="56" r="C29">
        <v>10.0</v>
      </c>
      <c t="s" s="58" r="D29">
        <v>999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1013</v>
      </c>
      <c t="s" s="36" r="B30">
        <v>1014</v>
      </c>
      <c s="56" r="C30">
        <v>25.0</v>
      </c>
      <c t="s" s="55" r="D30">
        <v>1015</v>
      </c>
      <c s="31" r="E30"/>
      <c s="31" r="F30"/>
      <c s="1" r="G30"/>
    </row>
    <row r="31">
      <c t="s" s="59" r="A31">
        <v>1016</v>
      </c>
      <c s="60" r="B31"/>
      <c s="61" r="C31">
        <v>100.0</v>
      </c>
      <c t="s" s="58" r="D31">
        <v>1017</v>
      </c>
      <c s="31" r="E31"/>
      <c s="31" r="F31"/>
      <c s="1" r="G31"/>
      <c t="s" s="44" r="H31">
        <v>1018</v>
      </c>
    </row>
    <row r="32">
      <c t="s" s="59" r="A32">
        <v>1019</v>
      </c>
      <c s="60" r="B32"/>
      <c s="61" r="C32">
        <v>100.0</v>
      </c>
      <c t="s" s="55" r="D32">
        <v>1020</v>
      </c>
      <c s="31" r="E32"/>
      <c s="31" r="F32"/>
      <c s="1" r="G32"/>
      <c t="s" s="16" r="H32">
        <v>1021</v>
      </c>
      <c t="s" s="46" r="I32">
        <v>1022</v>
      </c>
      <c t="s" s="47" r="J32">
        <v>1023</v>
      </c>
    </row>
    <row r="33">
      <c t="s" s="59" r="A33">
        <v>1024</v>
      </c>
      <c s="60" r="B33"/>
      <c s="62" r="C33">
        <v>100.0</v>
      </c>
      <c t="s" s="55" r="D33">
        <v>1025</v>
      </c>
      <c s="31" r="E33"/>
      <c s="31" r="F33"/>
      <c s="1" r="G33"/>
      <c t="s" s="8" r="H33">
        <v>1026</v>
      </c>
      <c s="8" r="I33">
        <v>80.0</v>
      </c>
      <c s="9" r="J33">
        <v>10.0</v>
      </c>
    </row>
    <row r="34">
      <c t="s" s="59" r="A34">
        <v>1027</v>
      </c>
      <c t="s" s="60" r="B34">
        <v>1029</v>
      </c>
      <c s="62" r="C34">
        <v>25.0</v>
      </c>
      <c t="s" s="55" r="D34">
        <v>1031</v>
      </c>
      <c s="31" r="E34"/>
      <c s="31" r="F34"/>
      <c s="1" r="G34"/>
      <c t="s" s="8" r="H34">
        <v>1033</v>
      </c>
      <c s="8" r="I34">
        <v>70.0</v>
      </c>
      <c s="9" r="J34">
        <v>10.0</v>
      </c>
    </row>
    <row r="35">
      <c t="s" s="59" r="A35">
        <v>1035</v>
      </c>
      <c t="s" s="60" r="B35">
        <v>1036</v>
      </c>
      <c s="62" r="C35">
        <v>25.0</v>
      </c>
      <c t="s" s="55" r="D35">
        <v>1037</v>
      </c>
      <c s="31" r="E35"/>
      <c s="31" r="F35"/>
      <c s="1" r="G35"/>
      <c t="s" s="8" r="H35">
        <v>1039</v>
      </c>
      <c s="14" r="I35"/>
      <c s="9" r="J35">
        <v>0.0</v>
      </c>
    </row>
    <row r="36">
      <c t="s" s="59" r="A36">
        <v>1041</v>
      </c>
      <c t="s" s="60" r="B36">
        <v>1043</v>
      </c>
      <c s="62" r="C36">
        <v>25.0</v>
      </c>
      <c t="s" s="55" r="D36">
        <v>1045</v>
      </c>
      <c s="31" r="E36"/>
      <c s="31" r="F36"/>
      <c s="1" r="G36"/>
      <c t="s" s="8" r="H36">
        <v>1048</v>
      </c>
      <c s="14" r="I36"/>
      <c s="9" r="J36">
        <v>0.0</v>
      </c>
      <c t="str" s="57" r="K36">
        <f>SUM(J33:J36)</f>
        <v>20</v>
      </c>
    </row>
    <row r="37">
      <c t="s" s="63" r="A37">
        <v>1056</v>
      </c>
      <c t="s" s="60" r="B37">
        <v>1057</v>
      </c>
      <c s="62" r="C37">
        <v>25.0</v>
      </c>
      <c t="s" s="55" r="D37">
        <v>1059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1068</v>
      </c>
      <c s="60" r="B38"/>
      <c s="62" r="C38">
        <v>75.0</v>
      </c>
      <c t="s" s="55" r="D38">
        <v>1070</v>
      </c>
      <c s="31" r="E38"/>
      <c s="31" r="F38"/>
      <c s="1" r="G38"/>
    </row>
    <row r="39">
      <c t="s" s="63" r="A39">
        <v>1072</v>
      </c>
      <c s="60" r="B39"/>
      <c s="62" r="C39">
        <v>100.0</v>
      </c>
      <c t="s" s="55" r="D39">
        <v>1074</v>
      </c>
      <c s="31" r="E39"/>
      <c s="31" r="F39"/>
      <c s="1" r="G39"/>
    </row>
    <row r="40">
      <c t="s" s="64" r="A40">
        <v>1075</v>
      </c>
      <c s="42" r="B40"/>
      <c t="s" s="43" r="C40">
        <v>1076</v>
      </c>
      <c t="s" s="55" r="D40">
        <v>1077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0"/>
    <col min="2" customWidth="1" max="2" width="23.14"/>
    <col min="3" customWidth="1" max="3" width="16.43"/>
    <col min="4" customWidth="1" max="4" width="28.0"/>
    <col min="5" customWidth="1" max="5" width="33.86"/>
    <col min="6" customWidth="1" max="6" width="36.0"/>
    <col min="8" customWidth="1" max="8" width="38.14"/>
    <col min="9" customWidth="1" max="9" width="33.43"/>
    <col min="10" customWidth="1" max="10" width="32.86"/>
    <col min="11" customWidth="1" max="11" width="21.0"/>
  </cols>
  <sheetData>
    <row r="1">
      <c s="1" r="A1"/>
      <c s="1" r="B1"/>
      <c s="1" r="C1"/>
      <c s="2" r="D1"/>
      <c s="2" r="E1"/>
      <c s="1" r="F1"/>
    </row>
    <row r="2">
      <c t="s" s="3" r="A2">
        <v>0</v>
      </c>
      <c s="3" r="B2"/>
      <c s="1" r="C2"/>
      <c s="2" r="D2"/>
      <c s="2" r="E2"/>
      <c s="1" r="F2"/>
    </row>
    <row r="3">
      <c t="s" s="3" r="A3">
        <v>1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2</v>
      </c>
      <c t="s" s="5" r="B7">
        <v>21</v>
      </c>
      <c t="s" s="5" r="C7">
        <v>22</v>
      </c>
      <c t="s" s="6" r="D7">
        <v>23</v>
      </c>
      <c t="s" s="7" r="E7">
        <v>27</v>
      </c>
      <c t="s" s="5" r="F7">
        <v>29</v>
      </c>
    </row>
    <row r="8">
      <c t="s" s="8" r="A8">
        <v>30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132</v>
      </c>
    </row>
    <row r="9">
      <c t="s" s="8" r="A9">
        <v>133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153</v>
      </c>
      <c t="s" s="16" r="I9">
        <v>154</v>
      </c>
      <c t="s" s="16" r="J9">
        <v>155</v>
      </c>
      <c t="s" s="16" r="K9">
        <v>156</v>
      </c>
      <c t="s" s="16" r="L9">
        <v>157</v>
      </c>
    </row>
    <row r="10">
      <c t="s" s="8" r="A10">
        <v>159</v>
      </c>
      <c t="s" s="17" r="B10">
        <v>160</v>
      </c>
      <c t="s" s="17" r="C10">
        <v>161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162</v>
      </c>
      <c t="s" s="8" r="I10">
        <v>163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165</v>
      </c>
      <c t="s" s="17" r="B11">
        <v>166</v>
      </c>
      <c t="s" s="17" r="C11">
        <v>167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169</v>
      </c>
      <c t="s" s="8" r="I11">
        <v>170</v>
      </c>
      <c s="8" r="J11">
        <v>200.0</v>
      </c>
      <c t="str" s="11" r="K11">
        <f>J11^0.37</f>
        <v>7.10</v>
      </c>
      <c s="9" r="L11">
        <v>10.0</v>
      </c>
    </row>
    <row r="12">
      <c s="21" r="A12"/>
      <c s="21" r="C12"/>
      <c s="21" r="D12"/>
      <c t="s" s="8" r="E12">
        <v>175</v>
      </c>
      <c t="str" s="10" r="F12">
        <f>SUM(F8:F11)/100</f>
        <v>81.76%</v>
      </c>
      <c t="s" s="20" r="H12">
        <v>176</v>
      </c>
      <c t="s" s="8" r="I12">
        <v>177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178</v>
      </c>
      <c s="24" r="B13"/>
      <c s="21" r="C13"/>
      <c s="21" r="D13"/>
      <c s="21" r="E13"/>
      <c s="21" r="F13"/>
      <c s="1" r="G13"/>
      <c t="s" s="20" r="H13">
        <v>229</v>
      </c>
      <c t="s" s="8" r="I13">
        <v>230</v>
      </c>
      <c s="8" r="J13">
        <v>150.0</v>
      </c>
      <c t="str" s="26" r="K13">
        <f ref="K13" t="array">J13^0.33</f>
        <v>5.23</v>
      </c>
      <c s="9" r="L13">
        <v>0.0</v>
      </c>
    </row>
    <row r="14">
      <c s="21" r="C14"/>
      <c s="21" r="D14"/>
      <c s="21" r="E14"/>
      <c s="1" r="G14"/>
      <c t="s" s="20" r="H14">
        <v>254</v>
      </c>
      <c t="s" s="8" r="I14">
        <v>255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258</v>
      </c>
      <c s="29" r="B15"/>
      <c s="30" r="C15"/>
      <c s="30" r="D15"/>
      <c s="29" r="E15"/>
      <c s="31" r="F15"/>
      <c s="1" r="G15"/>
      <c t="s" s="20" r="H15">
        <v>270</v>
      </c>
      <c t="s" s="8" r="I15">
        <v>272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278</v>
      </c>
      <c t="s" s="33" r="B16">
        <v>283</v>
      </c>
      <c t="s" s="33" r="C16">
        <v>285</v>
      </c>
      <c t="s" s="33" r="D16">
        <v>287</v>
      </c>
      <c t="s" s="34" r="E16">
        <v>289</v>
      </c>
      <c s="29" r="F16"/>
      <c s="1" r="G16"/>
      <c t="s" s="8" r="K16">
        <v>296</v>
      </c>
      <c t="str" s="26" r="L16">
        <f>((K10*L10)+(K11*L11)+(K12*L12)+(K13*L13)+(K14*L14)+(K15*L15))/10</f>
        <v>33.98</v>
      </c>
      <c s="25" r="M16"/>
    </row>
    <row r="17">
      <c t="s" s="35" r="A17">
        <v>298</v>
      </c>
      <c s="36" r="B17"/>
      <c s="37" r="C17">
        <v>25.0</v>
      </c>
      <c t="s" s="38" r="D17">
        <v>923</v>
      </c>
      <c t="s" s="39" r="E17">
        <v>924</v>
      </c>
      <c t="str" s="37" r="F17">
        <f>SUM(C15:C28)</f>
        <v>695</v>
      </c>
      <c s="1" r="G17"/>
      <c t="s" s="8" r="K17">
        <v>926</v>
      </c>
      <c t="str" s="14" r="L17">
        <f>SUM(L10:L15)</f>
        <v>50</v>
      </c>
    </row>
    <row r="18">
      <c t="s" s="35" r="A18">
        <v>928</v>
      </c>
      <c s="36" r="B18"/>
      <c s="37" r="C18">
        <v>25.0</v>
      </c>
      <c t="s" s="38" r="D18">
        <v>931</v>
      </c>
      <c t="s" s="40" r="E18">
        <v>932</v>
      </c>
      <c t="str" s="41" r="F18">
        <f>SUM(C29:C37)</f>
        <v>435</v>
      </c>
      <c s="1" r="G18"/>
      <c t="s" s="8" r="K18">
        <v>941</v>
      </c>
      <c t="str" s="10" r="L18">
        <f>L16/L17</f>
        <v>67.96%</v>
      </c>
    </row>
    <row r="19">
      <c t="s" s="35" r="A19">
        <v>949</v>
      </c>
      <c s="39" r="B19"/>
      <c s="37" r="C19">
        <v>125.0</v>
      </c>
      <c t="s" s="38" r="D19">
        <v>952</v>
      </c>
      <c t="s" s="42" r="E19">
        <v>953</v>
      </c>
      <c s="43" r="F19">
        <v>1000.0</v>
      </c>
      <c s="1" r="G19"/>
      <c t="s" s="44" r="H19">
        <v>955</v>
      </c>
      <c s="1" r="I19"/>
      <c s="1" r="J19"/>
    </row>
    <row r="20">
      <c t="s" s="35" r="A20">
        <v>957</v>
      </c>
      <c s="36" r="B20"/>
      <c s="37" r="C20">
        <v>75.0</v>
      </c>
      <c t="s" s="38" r="D20">
        <v>959</v>
      </c>
      <c s="45" r="E20"/>
      <c s="31" r="F20"/>
      <c s="1" r="G20"/>
      <c t="s" s="16" r="H20">
        <v>961</v>
      </c>
      <c t="s" s="46" r="I20">
        <v>963</v>
      </c>
      <c t="s" s="47" r="J20">
        <v>964</v>
      </c>
      <c s="1" r="K20"/>
    </row>
    <row r="21">
      <c t="s" s="35" r="A21">
        <v>965</v>
      </c>
      <c s="36" r="B21"/>
      <c s="37" r="C21">
        <v>75.0</v>
      </c>
      <c t="s" s="38" r="D21">
        <v>968</v>
      </c>
      <c s="45" r="E21"/>
      <c s="48" r="F21"/>
      <c s="1" r="G21"/>
      <c t="s" s="8" r="H21">
        <v>970</v>
      </c>
      <c s="20" r="I21">
        <v>90.0</v>
      </c>
      <c s="49" r="J21">
        <v>20.0</v>
      </c>
      <c s="1" r="K21"/>
    </row>
    <row r="22">
      <c t="s" s="35" r="A22">
        <v>973</v>
      </c>
      <c s="36" r="B22"/>
      <c s="37" r="C22">
        <v>10.0</v>
      </c>
      <c t="s" s="38" r="D22">
        <v>975</v>
      </c>
      <c s="31" r="E22"/>
      <c s="2" r="F22"/>
      <c s="1" r="G22"/>
      <c t="s" s="8" r="H22">
        <v>978</v>
      </c>
      <c s="20" r="I22">
        <v>70.0</v>
      </c>
      <c s="49" r="J22">
        <v>10.0</v>
      </c>
      <c s="1" r="K22"/>
    </row>
    <row r="23">
      <c t="s" s="35" r="A23">
        <v>981</v>
      </c>
      <c s="36" r="B23"/>
      <c s="37" r="C23">
        <v>50.0</v>
      </c>
      <c t="s" s="38" r="D23">
        <v>983</v>
      </c>
      <c s="31" r="E23"/>
      <c s="31" r="F23"/>
      <c s="1" r="G23"/>
      <c t="s" s="8" r="H23">
        <v>985</v>
      </c>
      <c s="50" r="I23">
        <v>40.0</v>
      </c>
      <c s="51" r="J23">
        <v>10.0</v>
      </c>
      <c s="52" r="K23"/>
    </row>
    <row r="24">
      <c t="s" s="35" r="A24">
        <v>986</v>
      </c>
      <c s="39" r="B24"/>
      <c s="37" r="C24">
        <v>10.0</v>
      </c>
      <c t="s" s="38" r="D24">
        <v>987</v>
      </c>
      <c s="31" r="E24"/>
      <c s="2" r="F24"/>
      <c s="1" r="G24"/>
      <c t="s" s="8" r="H24">
        <v>988</v>
      </c>
      <c s="20" r="I24">
        <v>40.0</v>
      </c>
      <c s="53" r="J24">
        <v>5.0</v>
      </c>
      <c s="1" r="K24"/>
    </row>
    <row r="25">
      <c t="s" s="35" r="A25">
        <v>989</v>
      </c>
      <c t="s" s="39" r="B25">
        <v>990</v>
      </c>
      <c s="37" r="C25">
        <v>150.0</v>
      </c>
      <c t="s" s="38" r="D25">
        <v>991</v>
      </c>
      <c s="31" r="E25"/>
      <c s="31" r="F25"/>
      <c s="1" r="G25"/>
      <c t="s" s="8" r="H25">
        <v>992</v>
      </c>
      <c s="14" r="I25"/>
      <c s="9" r="J25">
        <v>0.0</v>
      </c>
      <c s="54" r="L25"/>
    </row>
    <row r="26">
      <c t="s" s="35" r="A26">
        <v>993</v>
      </c>
      <c t="s" s="36" r="B26">
        <v>994</v>
      </c>
      <c s="37" r="C26">
        <v>100.0</v>
      </c>
      <c t="s" s="55" r="D26">
        <v>996</v>
      </c>
      <c s="31" r="E26"/>
      <c s="31" r="F26"/>
      <c s="1" r="G26"/>
      <c t="s" s="8" r="H26">
        <v>998</v>
      </c>
      <c s="14" r="I26"/>
      <c s="9" r="J26">
        <v>0.0</v>
      </c>
    </row>
    <row r="27">
      <c t="s" s="35" r="A27">
        <v>1000</v>
      </c>
      <c t="s" s="39" r="B27">
        <v>1001</v>
      </c>
      <c s="56" r="C27">
        <v>25.0</v>
      </c>
      <c t="s" s="55" r="D27">
        <v>1002</v>
      </c>
      <c s="31" r="E27"/>
      <c s="31" r="F27"/>
      <c s="1" r="G27"/>
      <c t="s" s="8" r="H27">
        <v>1003</v>
      </c>
      <c s="14" r="I27"/>
      <c s="9" r="J27">
        <v>0.0</v>
      </c>
    </row>
    <row r="28">
      <c t="s" s="35" r="A28">
        <v>1004</v>
      </c>
      <c t="s" s="39" r="B28">
        <v>1005</v>
      </c>
      <c s="56" r="C28">
        <v>25.0</v>
      </c>
      <c t="s" s="55" r="D28">
        <v>1006</v>
      </c>
      <c s="31" r="E28"/>
      <c s="31" r="F28"/>
      <c s="1" r="G28"/>
      <c t="s" s="8" r="H28">
        <v>1007</v>
      </c>
      <c s="14" r="I28"/>
      <c s="9" r="J28">
        <v>0.0</v>
      </c>
      <c t="str" s="57" r="K28">
        <f>SUM(J21:J28)</f>
        <v>45</v>
      </c>
    </row>
    <row r="29">
      <c t="s" s="35" r="A29">
        <v>1010</v>
      </c>
      <c t="s" s="36" r="B29">
        <v>1011</v>
      </c>
      <c s="56" r="C29">
        <v>10.0</v>
      </c>
      <c t="s" s="58" r="D29">
        <v>1012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1028</v>
      </c>
      <c t="s" s="36" r="B30">
        <v>1030</v>
      </c>
      <c s="56" r="C30">
        <v>25.0</v>
      </c>
      <c t="s" s="55" r="D30">
        <v>1032</v>
      </c>
      <c s="31" r="E30"/>
      <c s="31" r="F30"/>
      <c s="1" r="G30"/>
    </row>
    <row r="31">
      <c t="s" s="59" r="A31">
        <v>1034</v>
      </c>
      <c s="60" r="B31"/>
      <c s="61" r="C31">
        <v>100.0</v>
      </c>
      <c t="s" s="58" r="D31">
        <v>1038</v>
      </c>
      <c s="31" r="E31"/>
      <c s="31" r="F31"/>
      <c s="1" r="G31"/>
      <c t="s" s="44" r="H31">
        <v>1040</v>
      </c>
    </row>
    <row r="32">
      <c t="s" s="59" r="A32">
        <v>1042</v>
      </c>
      <c s="60" r="B32"/>
      <c s="61" r="C32">
        <v>100.0</v>
      </c>
      <c t="s" s="55" r="D32">
        <v>1044</v>
      </c>
      <c s="31" r="E32"/>
      <c s="31" r="F32"/>
      <c s="1" r="G32"/>
      <c t="s" s="16" r="H32">
        <v>1046</v>
      </c>
      <c t="s" s="46" r="I32">
        <v>1047</v>
      </c>
      <c t="s" s="47" r="J32">
        <v>1049</v>
      </c>
    </row>
    <row r="33">
      <c t="s" s="59" r="A33">
        <v>1050</v>
      </c>
      <c s="60" r="B33"/>
      <c s="62" r="C33">
        <v>100.0</v>
      </c>
      <c t="s" s="55" r="D33">
        <v>1051</v>
      </c>
      <c s="31" r="E33"/>
      <c s="31" r="F33"/>
      <c s="1" r="G33"/>
      <c t="s" s="8" r="H33">
        <v>1052</v>
      </c>
      <c s="8" r="I33">
        <v>80.0</v>
      </c>
      <c s="9" r="J33">
        <v>10.0</v>
      </c>
    </row>
    <row r="34">
      <c t="s" s="59" r="A34">
        <v>1053</v>
      </c>
      <c t="s" s="60" r="B34">
        <v>1054</v>
      </c>
      <c s="62" r="C34">
        <v>25.0</v>
      </c>
      <c t="s" s="55" r="D34">
        <v>1055</v>
      </c>
      <c s="31" r="E34"/>
      <c s="31" r="F34"/>
      <c s="1" r="G34"/>
      <c t="s" s="8" r="H34">
        <v>1058</v>
      </c>
      <c s="8" r="I34">
        <v>70.0</v>
      </c>
      <c s="9" r="J34">
        <v>10.0</v>
      </c>
    </row>
    <row r="35">
      <c t="s" s="59" r="A35">
        <v>1060</v>
      </c>
      <c t="s" s="60" r="B35">
        <v>1061</v>
      </c>
      <c s="62" r="C35">
        <v>25.0</v>
      </c>
      <c t="s" s="55" r="D35">
        <v>1062</v>
      </c>
      <c s="31" r="E35"/>
      <c s="31" r="F35"/>
      <c s="1" r="G35"/>
      <c t="s" s="8" r="H35">
        <v>1063</v>
      </c>
      <c s="14" r="I35"/>
      <c s="9" r="J35">
        <v>0.0</v>
      </c>
    </row>
    <row r="36">
      <c t="s" s="59" r="A36">
        <v>1064</v>
      </c>
      <c t="s" s="60" r="B36">
        <v>1065</v>
      </c>
      <c s="62" r="C36">
        <v>25.0</v>
      </c>
      <c t="s" s="55" r="D36">
        <v>1066</v>
      </c>
      <c s="31" r="E36"/>
      <c s="31" r="F36"/>
      <c s="1" r="G36"/>
      <c t="s" s="8" r="H36">
        <v>1067</v>
      </c>
      <c s="14" r="I36"/>
      <c s="9" r="J36">
        <v>0.0</v>
      </c>
      <c t="str" s="57" r="K36">
        <f>SUM(J33:J36)</f>
        <v>20</v>
      </c>
    </row>
    <row r="37">
      <c t="s" s="63" r="A37">
        <v>1069</v>
      </c>
      <c t="s" s="60" r="B37">
        <v>1071</v>
      </c>
      <c s="62" r="C37">
        <v>25.0</v>
      </c>
      <c t="s" s="55" r="D37">
        <v>1073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1078</v>
      </c>
      <c s="60" r="B38"/>
      <c s="62" r="C38">
        <v>75.0</v>
      </c>
      <c t="s" s="55" r="D38">
        <v>1079</v>
      </c>
      <c s="31" r="E38"/>
      <c s="31" r="F38"/>
      <c s="1" r="G38"/>
    </row>
    <row r="39">
      <c t="s" s="63" r="A39">
        <v>1080</v>
      </c>
      <c s="60" r="B39"/>
      <c s="62" r="C39">
        <v>100.0</v>
      </c>
      <c t="s" s="55" r="D39">
        <v>1081</v>
      </c>
      <c s="31" r="E39"/>
      <c s="31" r="F39"/>
      <c s="1" r="G39"/>
    </row>
    <row r="40">
      <c t="s" s="64" r="A40">
        <v>1082</v>
      </c>
      <c s="42" r="B40"/>
      <c t="s" s="43" r="C40">
        <v>1083</v>
      </c>
      <c t="s" s="55" r="D40">
        <v>1084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  <row r="63">
      <c s="1" r="G63"/>
    </row>
    <row r="64">
      <c s="1" r="G64"/>
    </row>
    <row r="65">
      <c s="1" r="G65"/>
    </row>
    <row r="66">
      <c s="1" r="G66"/>
    </row>
    <row r="67">
      <c s="1" r="G67"/>
    </row>
    <row r="68">
      <c s="1" r="G68"/>
    </row>
    <row r="69">
      <c s="1" r="G69"/>
    </row>
    <row r="70">
      <c s="1" r="G70"/>
    </row>
    <row r="71">
      <c t="s" s="65" r="A71">
        <v>1085</v>
      </c>
      <c t="s" s="65" r="B71">
        <v>1092</v>
      </c>
      <c s="1" r="G71"/>
    </row>
    <row r="72">
      <c s="66" r="A72">
        <v>0.0</v>
      </c>
      <c s="66" r="B72">
        <v>0.0</v>
      </c>
      <c s="1" r="G72"/>
    </row>
    <row r="73">
      <c s="66" r="A73">
        <v>1.0</v>
      </c>
      <c s="66" r="B73">
        <v>20.0</v>
      </c>
      <c s="1" r="G73"/>
    </row>
    <row r="74">
      <c s="66" r="A74">
        <v>2.0</v>
      </c>
      <c s="66" r="B74">
        <v>40.0</v>
      </c>
      <c s="1" r="G74"/>
    </row>
    <row r="75">
      <c s="66" r="A75">
        <v>3.0</v>
      </c>
      <c s="66" r="B75">
        <v>60.0</v>
      </c>
      <c s="1" r="G75"/>
    </row>
    <row r="76">
      <c s="66" r="A76">
        <v>4.0</v>
      </c>
      <c s="66" r="B76">
        <v>80.0</v>
      </c>
      <c s="1" r="G76"/>
    </row>
    <row r="77">
      <c s="66" r="A77">
        <v>5.0</v>
      </c>
      <c s="66" r="B77">
        <v>100.0</v>
      </c>
      <c s="1" r="G77"/>
    </row>
    <row r="78">
      <c s="66" r="A78">
        <v>6.0</v>
      </c>
      <c s="66" r="B78">
        <v>120.0</v>
      </c>
      <c s="1" r="G78"/>
    </row>
    <row r="79">
      <c s="66" r="A79">
        <v>7.0</v>
      </c>
      <c s="66" r="B79">
        <v>140.0</v>
      </c>
      <c s="1" r="G79"/>
    </row>
    <row r="80">
      <c s="66" r="A80">
        <v>8.0</v>
      </c>
      <c s="66" r="B80">
        <v>160.0</v>
      </c>
      <c s="1" r="G80"/>
    </row>
    <row r="81">
      <c s="66" r="A81">
        <v>9.0</v>
      </c>
      <c s="66" r="B81">
        <v>180.0</v>
      </c>
      <c s="1" r="G81"/>
    </row>
    <row r="82">
      <c s="66" r="A82">
        <v>10.0</v>
      </c>
      <c s="66" r="B82">
        <v>200.0</v>
      </c>
      <c s="1" r="G82"/>
    </row>
    <row r="83">
      <c s="66" r="A83">
        <v>11.0</v>
      </c>
      <c s="66" r="B83">
        <v>220.0</v>
      </c>
      <c s="1" r="G83"/>
    </row>
    <row r="84">
      <c s="66" r="A84">
        <v>12.0</v>
      </c>
      <c s="66" r="B84">
        <v>240.0</v>
      </c>
      <c s="1" r="G84"/>
    </row>
    <row r="85">
      <c s="66" r="A85">
        <v>13.0</v>
      </c>
      <c s="66" r="B85">
        <v>260.0</v>
      </c>
      <c s="1" r="G85"/>
    </row>
    <row r="86">
      <c s="66" r="A86">
        <v>14.0</v>
      </c>
      <c s="66" r="B86">
        <v>280.0</v>
      </c>
      <c s="1" r="G86"/>
    </row>
    <row r="87">
      <c s="66" r="A87">
        <v>15.0</v>
      </c>
      <c s="66" r="B87">
        <v>300.0</v>
      </c>
      <c s="1" r="G87"/>
    </row>
    <row r="88">
      <c s="66" r="A88">
        <v>16.0</v>
      </c>
      <c s="66" r="B88">
        <v>320.0</v>
      </c>
      <c s="1" r="G88"/>
    </row>
    <row r="89">
      <c s="66" r="A89">
        <v>17.0</v>
      </c>
      <c s="66" r="B89">
        <v>340.0</v>
      </c>
      <c s="1" r="G89"/>
    </row>
    <row r="90">
      <c s="66" r="A90">
        <v>18.0</v>
      </c>
      <c s="66" r="B90">
        <v>360.0</v>
      </c>
      <c s="1" r="G90"/>
    </row>
    <row r="91">
      <c s="66" r="A91">
        <v>19.0</v>
      </c>
      <c s="66" r="B91">
        <v>380.0</v>
      </c>
      <c s="1" r="G91"/>
    </row>
    <row r="92">
      <c s="66" r="A92">
        <v>20.0</v>
      </c>
      <c s="66" r="B92">
        <v>400.0</v>
      </c>
      <c s="1" r="G92"/>
    </row>
    <row r="93">
      <c s="66" r="A93">
        <v>21.0</v>
      </c>
      <c s="66" r="B93">
        <v>420.0</v>
      </c>
      <c s="1" r="G93"/>
    </row>
    <row r="94">
      <c s="66" r="A94">
        <v>22.0</v>
      </c>
      <c s="66" r="B94">
        <v>440.0</v>
      </c>
      <c s="1" r="G94"/>
    </row>
    <row r="95">
      <c s="66" r="A95">
        <v>23.0</v>
      </c>
      <c s="66" r="B95">
        <v>460.0</v>
      </c>
      <c s="1" r="G95"/>
    </row>
    <row r="96">
      <c s="66" r="A96">
        <v>24.0</v>
      </c>
      <c s="66" r="B96">
        <v>480.0</v>
      </c>
      <c s="1" r="G96"/>
    </row>
    <row r="97">
      <c s="66" r="A97">
        <v>25.0</v>
      </c>
      <c s="66" r="B97">
        <v>500.0</v>
      </c>
      <c s="1" r="G97"/>
    </row>
    <row r="98">
      <c s="66" r="A98">
        <v>26.0</v>
      </c>
      <c s="66" r="B98">
        <v>520.0</v>
      </c>
      <c s="1" r="G98"/>
    </row>
    <row r="99">
      <c s="66" r="A99">
        <v>27.0</v>
      </c>
      <c s="66" r="B99">
        <v>540.0</v>
      </c>
      <c s="1" r="G99"/>
    </row>
    <row r="100">
      <c s="66" r="A100">
        <v>28.0</v>
      </c>
      <c s="66" r="B100">
        <v>560.0</v>
      </c>
      <c s="1" r="G100"/>
    </row>
    <row r="101">
      <c s="66" r="A101">
        <v>29.0</v>
      </c>
      <c s="66" r="B101">
        <v>580.0</v>
      </c>
      <c s="1" r="G101"/>
    </row>
    <row r="102">
      <c s="66" r="A102">
        <v>30.0</v>
      </c>
      <c s="66" r="B102">
        <v>600.0</v>
      </c>
      <c s="1" r="G102"/>
    </row>
    <row r="103">
      <c s="66" r="A103">
        <v>31.0</v>
      </c>
      <c s="66" r="B103">
        <v>620.0</v>
      </c>
      <c s="1" r="G103"/>
    </row>
    <row r="104">
      <c s="66" r="A104">
        <v>32.0</v>
      </c>
      <c s="66" r="B104">
        <v>640.0</v>
      </c>
      <c s="1" r="G104"/>
    </row>
    <row r="105">
      <c s="66" r="A105">
        <v>33.0</v>
      </c>
      <c s="66" r="B105">
        <v>660.0</v>
      </c>
      <c s="1" r="G105"/>
    </row>
    <row r="106">
      <c s="66" r="A106">
        <v>34.0</v>
      </c>
      <c s="66" r="B106">
        <v>680.0</v>
      </c>
      <c s="1" r="G106"/>
    </row>
    <row r="107">
      <c s="66" r="A107">
        <v>35.0</v>
      </c>
      <c s="66" r="B107">
        <v>700.0</v>
      </c>
      <c s="1" r="G107"/>
    </row>
    <row r="108">
      <c s="66" r="A108">
        <v>36.0</v>
      </c>
      <c s="66" r="B108">
        <v>720.0</v>
      </c>
      <c s="1" r="G108"/>
    </row>
    <row r="109">
      <c s="66" r="A109">
        <v>37.0</v>
      </c>
      <c s="66" r="B109">
        <v>740.0</v>
      </c>
    </row>
    <row r="110">
      <c s="66" r="A110">
        <v>38.0</v>
      </c>
      <c s="66" r="B110">
        <v>760.0</v>
      </c>
    </row>
    <row r="111">
      <c s="66" r="A111">
        <v>39.0</v>
      </c>
      <c s="66" r="B111">
        <v>780.0</v>
      </c>
    </row>
    <row r="112">
      <c s="66" r="A112">
        <v>40.0</v>
      </c>
      <c s="66" r="B112">
        <v>800.0</v>
      </c>
    </row>
    <row r="113">
      <c s="66" r="A113">
        <v>41.0</v>
      </c>
      <c s="66" r="B113">
        <v>820.0</v>
      </c>
    </row>
    <row r="114">
      <c s="66" r="A114">
        <v>42.0</v>
      </c>
      <c s="66" r="B114">
        <v>840.0</v>
      </c>
    </row>
    <row r="115">
      <c s="66" r="A115">
        <v>43.0</v>
      </c>
      <c s="66" r="B115">
        <v>860.0</v>
      </c>
    </row>
    <row r="116">
      <c s="66" r="A116">
        <v>44.0</v>
      </c>
      <c s="66" r="B116">
        <v>880.0</v>
      </c>
    </row>
    <row r="117">
      <c s="66" r="A117">
        <v>45.0</v>
      </c>
      <c s="66" r="B117">
        <v>900.0</v>
      </c>
    </row>
    <row r="118">
      <c s="66" r="A118">
        <v>46.0</v>
      </c>
      <c s="66" r="B118">
        <v>920.0</v>
      </c>
    </row>
    <row r="119">
      <c s="66" r="A119">
        <v>47.0</v>
      </c>
      <c s="66" r="B119">
        <v>940.0</v>
      </c>
    </row>
    <row r="120">
      <c s="66" r="A120">
        <v>48.0</v>
      </c>
      <c s="66" r="B120">
        <v>960.0</v>
      </c>
    </row>
    <row r="121">
      <c s="66" r="A121">
        <v>49.0</v>
      </c>
      <c s="66" r="B121">
        <v>980.0</v>
      </c>
    </row>
    <row r="122">
      <c s="66" r="A122">
        <v>50.0</v>
      </c>
      <c s="66" r="B122">
        <v>1000.0</v>
      </c>
    </row>
    <row r="123">
      <c s="66" r="A123">
        <v>51.0</v>
      </c>
      <c s="66" r="B123">
        <v>1020.0</v>
      </c>
    </row>
    <row r="124">
      <c s="66" r="A124">
        <v>52.0</v>
      </c>
      <c s="66" r="B124">
        <v>1040.0</v>
      </c>
    </row>
    <row r="125">
      <c s="66" r="A125">
        <v>53.0</v>
      </c>
      <c s="66" r="B125">
        <v>1060.0</v>
      </c>
    </row>
    <row r="126">
      <c s="66" r="A126">
        <v>54.0</v>
      </c>
      <c s="66" r="B126">
        <v>1080.0</v>
      </c>
    </row>
    <row r="127">
      <c s="66" r="A127">
        <v>55.0</v>
      </c>
      <c s="66" r="B127">
        <v>1100.0</v>
      </c>
    </row>
    <row r="128">
      <c s="66" r="A128">
        <v>56.0</v>
      </c>
      <c s="66" r="B128">
        <v>1120.0</v>
      </c>
    </row>
    <row r="129">
      <c s="66" r="A129">
        <v>57.0</v>
      </c>
      <c s="66" r="B129">
        <v>1140.0</v>
      </c>
    </row>
    <row r="130">
      <c s="66" r="A130">
        <v>58.0</v>
      </c>
      <c s="66" r="B130">
        <v>1160.0</v>
      </c>
    </row>
    <row r="131">
      <c s="66" r="A131">
        <v>59.0</v>
      </c>
      <c s="66" r="B131">
        <v>1180.0</v>
      </c>
    </row>
    <row r="132">
      <c s="66" r="A132">
        <v>60.0</v>
      </c>
      <c s="66" r="B132">
        <v>1200.0</v>
      </c>
    </row>
    <row r="133">
      <c s="66" r="A133">
        <v>61.0</v>
      </c>
      <c s="66" r="B133">
        <v>1220.0</v>
      </c>
    </row>
    <row r="134">
      <c s="66" r="A134">
        <v>62.0</v>
      </c>
      <c s="66" r="B134">
        <v>1240.0</v>
      </c>
    </row>
    <row r="135">
      <c s="66" r="A135">
        <v>63.0</v>
      </c>
      <c s="66" r="B135">
        <v>1260.0</v>
      </c>
    </row>
    <row r="136">
      <c s="66" r="A136">
        <v>64.0</v>
      </c>
      <c s="66" r="B136">
        <v>1280.0</v>
      </c>
    </row>
    <row r="137">
      <c s="66" r="A137">
        <v>65.0</v>
      </c>
      <c s="66" r="B137">
        <v>1300.0</v>
      </c>
    </row>
    <row r="138">
      <c s="66" r="A138">
        <v>66.0</v>
      </c>
      <c s="66" r="B138">
        <v>1320.0</v>
      </c>
    </row>
    <row r="139">
      <c s="66" r="A139">
        <v>67.0</v>
      </c>
      <c s="66" r="B139">
        <v>1340.0</v>
      </c>
    </row>
    <row r="140">
      <c s="66" r="A140">
        <v>68.0</v>
      </c>
      <c s="66" r="B140">
        <v>1360.0</v>
      </c>
    </row>
    <row r="141">
      <c s="66" r="A141">
        <v>69.0</v>
      </c>
      <c s="66" r="B141">
        <v>1380.0</v>
      </c>
    </row>
    <row r="142">
      <c s="66" r="A142">
        <v>70.0</v>
      </c>
      <c s="66" r="B142">
        <v>1400.0</v>
      </c>
    </row>
    <row r="143">
      <c s="66" r="A143">
        <v>71.0</v>
      </c>
      <c s="66" r="B143">
        <v>1420.0</v>
      </c>
    </row>
    <row r="144">
      <c s="66" r="A144">
        <v>72.0</v>
      </c>
      <c s="66" r="B144">
        <v>1440.0</v>
      </c>
    </row>
    <row r="145">
      <c s="66" r="A145">
        <v>73.0</v>
      </c>
      <c s="66" r="B145">
        <v>1460.0</v>
      </c>
    </row>
    <row r="146">
      <c s="66" r="A146">
        <v>74.0</v>
      </c>
      <c s="66" r="B146">
        <v>1480.0</v>
      </c>
    </row>
    <row r="147">
      <c s="66" r="A147">
        <v>75.0</v>
      </c>
      <c s="66" r="B147">
        <v>1500.0</v>
      </c>
    </row>
    <row r="148">
      <c s="66" r="A148">
        <v>76.0</v>
      </c>
      <c s="66" r="B148">
        <v>1520.0</v>
      </c>
    </row>
    <row r="149">
      <c s="66" r="A149">
        <v>77.0</v>
      </c>
      <c s="66" r="B149">
        <v>1540.0</v>
      </c>
    </row>
    <row r="150">
      <c s="66" r="A150">
        <v>78.0</v>
      </c>
      <c s="66" r="B150">
        <v>1560.0</v>
      </c>
    </row>
    <row r="151">
      <c s="66" r="A151">
        <v>79.0</v>
      </c>
      <c s="66" r="B151">
        <v>1580.0</v>
      </c>
    </row>
    <row r="152">
      <c s="66" r="A152">
        <v>80.0</v>
      </c>
      <c s="66" r="B152">
        <v>1600.0</v>
      </c>
    </row>
    <row r="153">
      <c s="66" r="A153">
        <v>81.0</v>
      </c>
      <c s="66" r="B153">
        <v>1620.0</v>
      </c>
    </row>
    <row r="154">
      <c s="66" r="A154">
        <v>82.0</v>
      </c>
      <c s="66" r="B154">
        <v>1640.0</v>
      </c>
    </row>
    <row r="155">
      <c s="66" r="A155">
        <v>83.0</v>
      </c>
      <c s="66" r="B155">
        <v>1660.0</v>
      </c>
    </row>
    <row r="156">
      <c s="66" r="A156">
        <v>84.0</v>
      </c>
      <c s="66" r="B156">
        <v>1680.0</v>
      </c>
    </row>
    <row r="157">
      <c s="66" r="A157">
        <v>85.0</v>
      </c>
      <c s="66" r="B157">
        <v>1700.0</v>
      </c>
    </row>
    <row r="158">
      <c s="66" r="A158">
        <v>86.0</v>
      </c>
      <c s="66" r="B158">
        <v>1720.0</v>
      </c>
    </row>
    <row r="159">
      <c s="66" r="A159">
        <v>87.0</v>
      </c>
      <c s="66" r="B159">
        <v>1740.0</v>
      </c>
    </row>
    <row r="160">
      <c s="66" r="A160">
        <v>88.0</v>
      </c>
      <c s="66" r="B160">
        <v>1760.0</v>
      </c>
    </row>
    <row r="161">
      <c s="66" r="A161">
        <v>89.0</v>
      </c>
      <c s="66" r="B161">
        <v>1780.0</v>
      </c>
    </row>
    <row r="162">
      <c s="66" r="A162">
        <v>90.0</v>
      </c>
      <c s="66" r="B162">
        <v>1800.0</v>
      </c>
    </row>
    <row r="163">
      <c s="66" r="A163">
        <v>91.0</v>
      </c>
      <c s="66" r="B163">
        <v>1820.0</v>
      </c>
    </row>
    <row r="164">
      <c s="66" r="A164">
        <v>92.0</v>
      </c>
      <c s="66" r="B164">
        <v>1840.0</v>
      </c>
    </row>
    <row r="165">
      <c s="66" r="A165">
        <v>93.0</v>
      </c>
      <c s="66" r="B165">
        <v>1860.0</v>
      </c>
    </row>
    <row r="166">
      <c s="66" r="A166">
        <v>94.0</v>
      </c>
      <c s="66" r="B166">
        <v>1880.0</v>
      </c>
    </row>
    <row r="167">
      <c s="66" r="A167">
        <v>95.0</v>
      </c>
      <c s="66" r="B167">
        <v>1900.0</v>
      </c>
    </row>
    <row r="168">
      <c s="66" r="A168">
        <v>96.0</v>
      </c>
      <c s="66" r="B168">
        <v>1920.0</v>
      </c>
    </row>
    <row r="169">
      <c s="66" r="A169">
        <v>97.0</v>
      </c>
      <c s="66" r="B169">
        <v>1940.0</v>
      </c>
    </row>
    <row r="170">
      <c s="66" r="A170">
        <v>98.0</v>
      </c>
      <c s="66" r="B170">
        <v>1960.0</v>
      </c>
    </row>
    <row r="171">
      <c s="66" r="A171">
        <v>99.0</v>
      </c>
      <c s="66" r="B171">
        <v>1980.0</v>
      </c>
    </row>
    <row r="172">
      <c s="66" r="A172">
        <v>100.0</v>
      </c>
      <c s="66" r="B172">
        <v>2000.0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11</v>
      </c>
      <c s="3" r="B2"/>
      <c s="1" r="C2"/>
      <c s="2" r="D2"/>
      <c s="2" r="E2"/>
      <c s="1" r="F2"/>
    </row>
    <row r="3">
      <c t="s" s="3" r="A3">
        <v>12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13</v>
      </c>
      <c t="s" s="5" r="B7">
        <v>70</v>
      </c>
      <c t="s" s="5" r="C7">
        <v>71</v>
      </c>
      <c t="s" s="6" r="D7">
        <v>72</v>
      </c>
      <c t="s" s="7" r="E7">
        <v>73</v>
      </c>
      <c t="s" s="5" r="F7">
        <v>74</v>
      </c>
    </row>
    <row r="8">
      <c t="s" s="8" r="A8">
        <v>75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78</v>
      </c>
    </row>
    <row r="9">
      <c t="s" s="8" r="A9">
        <v>117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121</v>
      </c>
      <c t="s" s="16" r="I9">
        <v>122</v>
      </c>
      <c t="s" s="16" r="J9">
        <v>123</v>
      </c>
      <c t="s" s="16" r="K9">
        <v>124</v>
      </c>
      <c t="s" s="16" r="L9">
        <v>125</v>
      </c>
    </row>
    <row r="10">
      <c t="s" s="8" r="A10">
        <v>126</v>
      </c>
      <c t="s" s="17" r="B10">
        <v>127</v>
      </c>
      <c t="s" s="17" r="C10">
        <v>128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136</v>
      </c>
      <c t="s" s="8" r="I10">
        <v>139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146</v>
      </c>
      <c t="s" s="17" r="B11">
        <v>147</v>
      </c>
      <c t="s" s="17" r="C11">
        <v>148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152</v>
      </c>
      <c t="s" s="8" r="I11">
        <v>164</v>
      </c>
      <c s="8" r="J11">
        <v>200.0</v>
      </c>
      <c t="str" s="11" r="K11">
        <f>J11^0.37</f>
        <v>7.10</v>
      </c>
      <c s="9" r="L11">
        <v>10.0</v>
      </c>
    </row>
    <row r="12">
      <c s="21" r="A12"/>
      <c s="21" r="C12"/>
      <c s="21" r="D12"/>
      <c t="s" s="8" r="E12">
        <v>168</v>
      </c>
      <c t="str" s="10" r="F12">
        <f>SUM(F8:F11)/100</f>
        <v>81.76%</v>
      </c>
      <c t="s" s="20" r="H12">
        <v>173</v>
      </c>
      <c t="s" s="8" r="I12">
        <v>174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179</v>
      </c>
      <c s="24" r="B13"/>
      <c s="21" r="C13"/>
      <c s="21" r="D13"/>
      <c s="21" r="E13"/>
      <c s="21" r="F13"/>
      <c s="1" r="G13"/>
      <c t="s" s="20" r="H13">
        <v>218</v>
      </c>
      <c t="s" s="8" r="I13">
        <v>220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238</v>
      </c>
      <c t="s" s="8" r="I14">
        <v>240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253</v>
      </c>
      <c s="29" r="B15"/>
      <c s="30" r="C15"/>
      <c s="30" r="D15"/>
      <c s="29" r="E15"/>
      <c s="31" r="F15"/>
      <c s="1" r="G15"/>
      <c t="s" s="20" r="H15">
        <v>1008</v>
      </c>
      <c t="s" s="8" r="I15">
        <v>1009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1086</v>
      </c>
      <c t="s" s="33" r="B16">
        <v>1087</v>
      </c>
      <c t="s" s="33" r="C16">
        <v>1088</v>
      </c>
      <c t="s" s="33" r="D16">
        <v>1089</v>
      </c>
      <c t="s" s="34" r="E16">
        <v>1090</v>
      </c>
      <c s="29" r="F16"/>
      <c s="1" r="G16"/>
      <c t="s" s="8" r="K16">
        <v>1091</v>
      </c>
      <c t="str" s="26" r="L16">
        <f>((K10*L10)+(K11*L11)+(K12*L12)+(K13*L13)+(K14*L14)+(K15*L15))/10</f>
        <v>33.98</v>
      </c>
    </row>
    <row r="17">
      <c t="s" s="35" r="A17">
        <v>1093</v>
      </c>
      <c s="36" r="B17"/>
      <c s="37" r="C17">
        <v>25.0</v>
      </c>
      <c t="s" s="38" r="D17">
        <v>1094</v>
      </c>
      <c t="s" s="39" r="E17">
        <v>1095</v>
      </c>
      <c t="str" s="37" r="F17">
        <f>SUM(C15:C28)</f>
        <v>695</v>
      </c>
      <c s="1" r="G17"/>
      <c t="s" s="8" r="K17">
        <v>1096</v>
      </c>
      <c t="str" s="14" r="L17">
        <f>SUM(L10:L15)</f>
        <v>50</v>
      </c>
    </row>
    <row r="18">
      <c t="s" s="35" r="A18">
        <v>1097</v>
      </c>
      <c s="36" r="B18"/>
      <c s="37" r="C18">
        <v>25.0</v>
      </c>
      <c t="s" s="38" r="D18">
        <v>1098</v>
      </c>
      <c t="s" s="40" r="E18">
        <v>1099</v>
      </c>
      <c t="str" s="41" r="F18">
        <f>SUM(C29:C37)</f>
        <v>435</v>
      </c>
      <c s="1" r="G18"/>
      <c t="s" s="8" r="K18">
        <v>1100</v>
      </c>
      <c t="str" s="10" r="L18">
        <f>L16/L17</f>
        <v>67.96%</v>
      </c>
    </row>
    <row r="19">
      <c t="s" s="35" r="A19">
        <v>1101</v>
      </c>
      <c s="39" r="B19"/>
      <c s="37" r="C19">
        <v>125.0</v>
      </c>
      <c t="s" s="38" r="D19">
        <v>1102</v>
      </c>
      <c t="s" s="42" r="E19">
        <v>1103</v>
      </c>
      <c s="43" r="F19">
        <v>1000.0</v>
      </c>
      <c s="1" r="G19"/>
      <c t="s" s="44" r="H19">
        <v>1104</v>
      </c>
      <c s="1" r="I19"/>
      <c s="1" r="J19"/>
    </row>
    <row r="20">
      <c t="s" s="35" r="A20">
        <v>1105</v>
      </c>
      <c s="36" r="B20"/>
      <c s="37" r="C20">
        <v>75.0</v>
      </c>
      <c t="s" s="38" r="D20">
        <v>1106</v>
      </c>
      <c s="45" r="E20"/>
      <c s="31" r="F20"/>
      <c s="1" r="G20"/>
      <c t="s" s="16" r="H20">
        <v>1107</v>
      </c>
      <c t="s" s="46" r="I20">
        <v>1108</v>
      </c>
      <c t="s" s="47" r="J20">
        <v>1109</v>
      </c>
      <c s="1" r="K20"/>
    </row>
    <row r="21">
      <c t="s" s="35" r="A21">
        <v>1110</v>
      </c>
      <c s="36" r="B21"/>
      <c s="37" r="C21">
        <v>75.0</v>
      </c>
      <c t="s" s="38" r="D21">
        <v>1111</v>
      </c>
      <c s="45" r="E21"/>
      <c s="48" r="F21"/>
      <c s="1" r="G21"/>
      <c t="s" s="8" r="H21">
        <v>1112</v>
      </c>
      <c s="20" r="I21">
        <v>90.0</v>
      </c>
      <c s="49" r="J21">
        <v>20.0</v>
      </c>
      <c s="1" r="K21"/>
    </row>
    <row r="22">
      <c t="s" s="35" r="A22">
        <v>1113</v>
      </c>
      <c s="36" r="B22"/>
      <c s="37" r="C22">
        <v>10.0</v>
      </c>
      <c t="s" s="38" r="D22">
        <v>1114</v>
      </c>
      <c s="31" r="E22"/>
      <c s="2" r="F22"/>
      <c s="1" r="G22"/>
      <c t="s" s="8" r="H22">
        <v>1115</v>
      </c>
      <c s="20" r="I22">
        <v>70.0</v>
      </c>
      <c s="49" r="J22">
        <v>10.0</v>
      </c>
      <c s="1" r="K22"/>
    </row>
    <row r="23">
      <c t="s" s="35" r="A23">
        <v>1116</v>
      </c>
      <c s="36" r="B23"/>
      <c s="37" r="C23">
        <v>50.0</v>
      </c>
      <c t="s" s="38" r="D23">
        <v>1117</v>
      </c>
      <c s="31" r="E23"/>
      <c s="31" r="F23"/>
      <c s="1" r="G23"/>
      <c t="s" s="8" r="H23">
        <v>1118</v>
      </c>
      <c s="50" r="I23">
        <v>40.0</v>
      </c>
      <c s="51" r="J23">
        <v>10.0</v>
      </c>
      <c s="52" r="K23"/>
    </row>
    <row r="24">
      <c t="s" s="35" r="A24">
        <v>1119</v>
      </c>
      <c s="39" r="B24"/>
      <c s="37" r="C24">
        <v>10.0</v>
      </c>
      <c t="s" s="38" r="D24">
        <v>1120</v>
      </c>
      <c s="31" r="E24"/>
      <c s="2" r="F24"/>
      <c s="1" r="G24"/>
      <c t="s" s="8" r="H24">
        <v>1121</v>
      </c>
      <c s="20" r="I24">
        <v>40.0</v>
      </c>
      <c s="53" r="J24">
        <v>5.0</v>
      </c>
      <c s="1" r="K24"/>
    </row>
    <row r="25">
      <c t="s" s="35" r="A25">
        <v>1122</v>
      </c>
      <c t="s" s="39" r="B25">
        <v>1123</v>
      </c>
      <c s="37" r="C25">
        <v>150.0</v>
      </c>
      <c t="s" s="38" r="D25">
        <v>1124</v>
      </c>
      <c s="31" r="E25"/>
      <c s="31" r="F25"/>
      <c s="1" r="G25"/>
      <c t="s" s="8" r="H25">
        <v>1125</v>
      </c>
      <c s="14" r="I25"/>
      <c s="9" r="J25">
        <v>0.0</v>
      </c>
      <c s="54" r="L25"/>
    </row>
    <row r="26">
      <c t="s" s="35" r="A26">
        <v>1126</v>
      </c>
      <c t="s" s="36" r="B26">
        <v>1127</v>
      </c>
      <c s="37" r="C26">
        <v>100.0</v>
      </c>
      <c t="s" s="55" r="D26">
        <v>1128</v>
      </c>
      <c s="31" r="E26"/>
      <c s="31" r="F26"/>
      <c s="1" r="G26"/>
      <c t="s" s="8" r="H26">
        <v>1129</v>
      </c>
      <c s="14" r="I26"/>
      <c s="9" r="J26">
        <v>0.0</v>
      </c>
    </row>
    <row r="27">
      <c t="s" s="35" r="A27">
        <v>1130</v>
      </c>
      <c t="s" s="39" r="B27">
        <v>1131</v>
      </c>
      <c s="56" r="C27">
        <v>25.0</v>
      </c>
      <c t="s" s="55" r="D27">
        <v>1132</v>
      </c>
      <c s="31" r="E27"/>
      <c s="31" r="F27"/>
      <c s="1" r="G27"/>
      <c t="s" s="8" r="H27">
        <v>1133</v>
      </c>
      <c s="14" r="I27"/>
      <c s="9" r="J27">
        <v>0.0</v>
      </c>
    </row>
    <row r="28">
      <c t="s" s="35" r="A28">
        <v>1134</v>
      </c>
      <c t="s" s="39" r="B28">
        <v>1135</v>
      </c>
      <c s="56" r="C28">
        <v>25.0</v>
      </c>
      <c t="s" s="55" r="D28">
        <v>1136</v>
      </c>
      <c s="31" r="E28"/>
      <c s="31" r="F28"/>
      <c s="1" r="G28"/>
      <c t="s" s="8" r="H28">
        <v>1137</v>
      </c>
      <c s="14" r="I28"/>
      <c s="9" r="J28">
        <v>0.0</v>
      </c>
      <c t="str" s="57" r="K28">
        <f>SUM(J21:J28)</f>
        <v>45</v>
      </c>
    </row>
    <row r="29">
      <c t="s" s="35" r="A29">
        <v>1138</v>
      </c>
      <c t="s" s="36" r="B29">
        <v>1139</v>
      </c>
      <c s="56" r="C29">
        <v>10.0</v>
      </c>
      <c t="s" s="58" r="D29">
        <v>1140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1141</v>
      </c>
      <c t="s" s="36" r="B30">
        <v>1142</v>
      </c>
      <c s="56" r="C30">
        <v>25.0</v>
      </c>
      <c t="s" s="55" r="D30">
        <v>1143</v>
      </c>
      <c s="31" r="E30"/>
      <c s="31" r="F30"/>
      <c s="1" r="G30"/>
    </row>
    <row r="31">
      <c t="s" s="59" r="A31">
        <v>1144</v>
      </c>
      <c s="60" r="B31"/>
      <c s="61" r="C31">
        <v>100.0</v>
      </c>
      <c t="s" s="58" r="D31">
        <v>1145</v>
      </c>
      <c s="31" r="E31"/>
      <c s="31" r="F31"/>
      <c s="1" r="G31"/>
      <c t="s" s="44" r="H31">
        <v>1146</v>
      </c>
    </row>
    <row r="32">
      <c t="s" s="59" r="A32">
        <v>1147</v>
      </c>
      <c s="60" r="B32"/>
      <c s="61" r="C32">
        <v>100.0</v>
      </c>
      <c t="s" s="55" r="D32">
        <v>1148</v>
      </c>
      <c s="31" r="E32"/>
      <c s="31" r="F32"/>
      <c s="1" r="G32"/>
      <c t="s" s="16" r="H32">
        <v>1149</v>
      </c>
      <c t="s" s="46" r="I32">
        <v>1150</v>
      </c>
      <c t="s" s="47" r="J32">
        <v>1151</v>
      </c>
    </row>
    <row r="33">
      <c t="s" s="59" r="A33">
        <v>1152</v>
      </c>
      <c s="60" r="B33"/>
      <c s="62" r="C33">
        <v>100.0</v>
      </c>
      <c t="s" s="55" r="D33">
        <v>1153</v>
      </c>
      <c s="31" r="E33"/>
      <c s="31" r="F33"/>
      <c s="1" r="G33"/>
      <c t="s" s="8" r="H33">
        <v>1154</v>
      </c>
      <c s="8" r="I33">
        <v>80.0</v>
      </c>
      <c s="9" r="J33">
        <v>10.0</v>
      </c>
    </row>
    <row r="34">
      <c t="s" s="59" r="A34">
        <v>1155</v>
      </c>
      <c t="s" s="60" r="B34">
        <v>1156</v>
      </c>
      <c s="62" r="C34">
        <v>25.0</v>
      </c>
      <c t="s" s="55" r="D34">
        <v>1157</v>
      </c>
      <c s="31" r="E34"/>
      <c s="31" r="F34"/>
      <c s="1" r="G34"/>
      <c t="s" s="8" r="H34">
        <v>1158</v>
      </c>
      <c s="8" r="I34">
        <v>70.0</v>
      </c>
      <c s="9" r="J34">
        <v>10.0</v>
      </c>
    </row>
    <row r="35">
      <c t="s" s="59" r="A35">
        <v>1159</v>
      </c>
      <c t="s" s="60" r="B35">
        <v>1160</v>
      </c>
      <c s="62" r="C35">
        <v>25.0</v>
      </c>
      <c t="s" s="55" r="D35">
        <v>1161</v>
      </c>
      <c s="31" r="E35"/>
      <c s="31" r="F35"/>
      <c s="1" r="G35"/>
      <c t="s" s="8" r="H35">
        <v>1162</v>
      </c>
      <c s="14" r="I35"/>
      <c s="9" r="J35">
        <v>0.0</v>
      </c>
    </row>
    <row r="36">
      <c t="s" s="59" r="A36">
        <v>1163</v>
      </c>
      <c t="s" s="60" r="B36">
        <v>1164</v>
      </c>
      <c s="62" r="C36">
        <v>25.0</v>
      </c>
      <c t="s" s="55" r="D36">
        <v>1165</v>
      </c>
      <c s="31" r="E36"/>
      <c s="31" r="F36"/>
      <c s="1" r="G36"/>
      <c t="s" s="8" r="H36">
        <v>1166</v>
      </c>
      <c s="14" r="I36"/>
      <c s="9" r="J36">
        <v>0.0</v>
      </c>
      <c t="str" s="57" r="K36">
        <f>SUM(J33:J36)</f>
        <v>20</v>
      </c>
    </row>
    <row r="37">
      <c t="s" s="63" r="A37">
        <v>1167</v>
      </c>
      <c t="s" s="60" r="B37">
        <v>1168</v>
      </c>
      <c s="62" r="C37">
        <v>25.0</v>
      </c>
      <c t="s" s="55" r="D37">
        <v>1169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1170</v>
      </c>
      <c s="60" r="B38"/>
      <c s="62" r="C38">
        <v>75.0</v>
      </c>
      <c t="s" s="55" r="D38">
        <v>1171</v>
      </c>
      <c s="31" r="E38"/>
      <c s="31" r="F38"/>
      <c s="1" r="G38"/>
    </row>
    <row r="39">
      <c t="s" s="63" r="A39">
        <v>1172</v>
      </c>
      <c s="60" r="B39"/>
      <c s="62" r="C39">
        <v>100.0</v>
      </c>
      <c t="s" s="55" r="D39">
        <v>1173</v>
      </c>
      <c s="31" r="E39"/>
      <c s="31" r="F39"/>
      <c s="1" r="G39"/>
    </row>
    <row r="40">
      <c t="s" s="64" r="A40">
        <v>1174</v>
      </c>
      <c s="42" r="B40"/>
      <c t="s" s="43" r="C40">
        <v>1175</v>
      </c>
      <c t="s" s="55" r="D40">
        <v>1176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s="2" r="D1"/>
      <c s="2" r="E1"/>
      <c s="1" r="F1"/>
    </row>
    <row r="2">
      <c t="s" s="3" r="A2">
        <v>40</v>
      </c>
      <c s="3" r="B2"/>
      <c s="1" r="C2"/>
      <c s="2" r="D2"/>
      <c s="2" r="E2"/>
      <c s="1" r="F2"/>
    </row>
    <row r="3">
      <c t="s" s="3" r="A3">
        <v>43</v>
      </c>
      <c s="3" r="B3"/>
      <c s="3" r="C3"/>
      <c s="4" r="D3"/>
      <c s="4" r="E3"/>
      <c s="3" r="F3"/>
    </row>
    <row r="4">
      <c s="1" r="A4"/>
      <c s="1" r="B4"/>
      <c s="1" r="C4"/>
      <c s="2" r="D4"/>
      <c s="2" r="E4"/>
      <c s="1" r="F4"/>
    </row>
    <row r="5">
      <c s="1" r="A5"/>
      <c s="1" r="B5"/>
      <c s="1" r="C5"/>
      <c s="2" r="D5"/>
      <c s="2" r="E5"/>
      <c s="1" r="F5"/>
    </row>
    <row r="6">
      <c s="1" r="A6"/>
      <c s="1" r="B6"/>
      <c s="1" r="C6"/>
      <c s="2" r="D6"/>
      <c s="2" r="E6"/>
      <c s="1" r="F6"/>
    </row>
    <row r="7">
      <c t="s" s="5" r="A7">
        <v>48</v>
      </c>
      <c t="s" s="5" r="B7">
        <v>49</v>
      </c>
      <c t="s" s="5" r="C7">
        <v>50</v>
      </c>
      <c t="s" s="6" r="D7">
        <v>51</v>
      </c>
      <c t="s" s="7" r="E7">
        <v>52</v>
      </c>
      <c t="s" s="5" r="F7">
        <v>53</v>
      </c>
    </row>
    <row r="8">
      <c t="s" s="8" r="A8">
        <v>54</v>
      </c>
      <c s="8" r="B8">
        <v>1700.0</v>
      </c>
      <c s="9" r="C8">
        <v>1800.0</v>
      </c>
      <c t="str" s="10" r="D8">
        <f ref="D8:D9" t="shared" si="1">B8/C8</f>
        <v>94.44%</v>
      </c>
      <c s="9" r="E8">
        <v>50.0</v>
      </c>
      <c t="str" s="11" r="F8">
        <f ref="F8:F11" t="shared" si="2">E8*D8</f>
        <v>47.22</v>
      </c>
      <c s="1" r="G8"/>
      <c t="s" s="12" r="H8">
        <v>77</v>
      </c>
    </row>
    <row r="9">
      <c t="s" s="8" r="A9">
        <v>80</v>
      </c>
      <c t="str" s="13" r="B9">
        <f>((K10*L10)+(K11*L11)+(K12*L12)+(K13*L13)+(K14*L14)+(K15*L15))/10</f>
        <v>34.0</v>
      </c>
      <c t="str" s="14" r="C9">
        <f>SUM(L10:L15)</f>
        <v>50</v>
      </c>
      <c t="str" s="10" r="D9">
        <f t="shared" si="1"/>
        <v>67.96%</v>
      </c>
      <c s="9" r="E9">
        <v>22.5</v>
      </c>
      <c t="str" s="11" r="F9">
        <f t="shared" si="2"/>
        <v>15.29</v>
      </c>
      <c s="1" r="G9"/>
      <c t="s" s="15" r="H9">
        <v>97</v>
      </c>
      <c t="s" s="16" r="I9">
        <v>100</v>
      </c>
      <c t="s" s="16" r="J9">
        <v>101</v>
      </c>
      <c t="s" s="16" r="K9">
        <v>102</v>
      </c>
      <c t="s" s="16" r="L9">
        <v>103</v>
      </c>
    </row>
    <row r="10">
      <c t="s" s="8" r="A10">
        <v>104</v>
      </c>
      <c t="s" s="17" r="B10">
        <v>105</v>
      </c>
      <c t="s" s="17" r="C10">
        <v>106</v>
      </c>
      <c t="str" s="10" r="D10">
        <f>J29/100</f>
        <v>68.89%</v>
      </c>
      <c s="9" r="E10">
        <v>22.5</v>
      </c>
      <c t="str" s="11" r="F10">
        <f t="shared" si="2"/>
        <v>15.50</v>
      </c>
      <c t="s" s="18" r="H10">
        <v>115</v>
      </c>
      <c t="s" s="8" r="I10">
        <v>118</v>
      </c>
      <c s="8" r="J10">
        <v>13.0</v>
      </c>
      <c t="str" s="19" r="K10">
        <f>-0.02*J10^2+10</f>
        <v>6.62</v>
      </c>
      <c s="9" r="L10">
        <v>30.0</v>
      </c>
    </row>
    <row r="11">
      <c t="s" s="8" r="A11">
        <v>129</v>
      </c>
      <c t="s" s="17" r="B11">
        <v>130</v>
      </c>
      <c t="s" s="17" r="C11">
        <v>131</v>
      </c>
      <c t="str" s="10" r="D11">
        <f>J37/100</f>
        <v>75.00%</v>
      </c>
      <c s="9" r="E11">
        <v>5.0</v>
      </c>
      <c t="str" s="11" r="F11">
        <f t="shared" si="2"/>
        <v>3.75</v>
      </c>
      <c s="1" r="G11"/>
      <c t="s" s="20" r="H11">
        <v>189</v>
      </c>
      <c t="s" s="8" r="I11">
        <v>191</v>
      </c>
      <c s="8" r="J11">
        <v>200.0</v>
      </c>
      <c t="str" s="11" r="K11">
        <f>J11^0.37</f>
        <v>7.10</v>
      </c>
      <c s="9" r="L11">
        <v>10.0</v>
      </c>
    </row>
    <row r="12">
      <c s="21" r="A12"/>
      <c s="21" r="C12"/>
      <c s="21" r="D12"/>
      <c t="s" s="8" r="E12">
        <v>192</v>
      </c>
      <c t="str" s="10" r="F12">
        <f>SUM(F8:F11)/100</f>
        <v>81.76%</v>
      </c>
      <c t="s" s="20" r="H12">
        <v>195</v>
      </c>
      <c t="s" s="8" r="I12">
        <v>196</v>
      </c>
      <c s="8" r="J12">
        <v>1400.0</v>
      </c>
      <c t="str" s="22" r="K12">
        <f>0.36*J12^0.41</f>
        <v>7.02</v>
      </c>
      <c s="9" r="L12">
        <v>10.0</v>
      </c>
    </row>
    <row r="13">
      <c t="s" s="23" r="A13">
        <v>198</v>
      </c>
      <c s="24" r="B13"/>
      <c s="21" r="C13"/>
      <c s="21" r="D13"/>
      <c s="21" r="E13"/>
      <c s="21" r="F13"/>
      <c s="1" r="G13"/>
      <c t="s" s="20" r="H13">
        <v>201</v>
      </c>
      <c t="s" s="8" r="I13">
        <v>202</v>
      </c>
      <c s="8" r="J13">
        <v>350.0</v>
      </c>
      <c t="str" s="26" r="K13">
        <f ref="K13" t="array">J13^0.33</f>
        <v>6.91</v>
      </c>
      <c s="9" r="L13">
        <v>0.0</v>
      </c>
    </row>
    <row r="14">
      <c s="21" r="C14"/>
      <c s="21" r="D14"/>
      <c s="21" r="E14"/>
      <c s="1" r="G14"/>
      <c t="s" s="20" r="H14">
        <v>1177</v>
      </c>
      <c t="s" s="8" r="I14">
        <v>1178</v>
      </c>
      <c s="27" r="J14">
        <v>0.07</v>
      </c>
      <c t="str" s="14" r="K14">
        <f>Value(J14*100)</f>
        <v>7</v>
      </c>
      <c s="9" r="L14">
        <v>0.0</v>
      </c>
    </row>
    <row r="15">
      <c t="s" s="28" r="A15">
        <v>1179</v>
      </c>
      <c s="29" r="B15"/>
      <c s="30" r="C15"/>
      <c s="30" r="D15"/>
      <c s="29" r="E15"/>
      <c s="31" r="F15"/>
      <c s="1" r="G15"/>
      <c t="s" s="20" r="H15">
        <v>1180</v>
      </c>
      <c t="s" s="8" r="I15">
        <v>1181</v>
      </c>
      <c s="8" r="J15">
        <v>30.0</v>
      </c>
      <c t="str" s="26" r="K15">
        <f ref="K15" t="array">J15^0.58</f>
        <v>7.19</v>
      </c>
      <c s="9" r="L15">
        <v>0.0</v>
      </c>
    </row>
    <row r="16">
      <c t="s" s="32" r="A16">
        <v>1182</v>
      </c>
      <c t="s" s="33" r="B16">
        <v>1183</v>
      </c>
      <c t="s" s="33" r="C16">
        <v>1184</v>
      </c>
      <c t="s" s="33" r="D16">
        <v>1185</v>
      </c>
      <c t="s" s="34" r="E16">
        <v>1186</v>
      </c>
      <c s="29" r="F16"/>
      <c s="1" r="G16"/>
      <c t="s" s="8" r="K16">
        <v>1187</v>
      </c>
      <c t="str" s="26" r="L16">
        <f>((K10*L10)+(K11*L11)+(K12*L12)+(K13*L13)+(K14*L14)+(K15*L15))/10</f>
        <v>33.98</v>
      </c>
    </row>
    <row r="17">
      <c t="s" s="35" r="A17">
        <v>1188</v>
      </c>
      <c s="36" r="B17"/>
      <c s="37" r="C17">
        <v>25.0</v>
      </c>
      <c t="s" s="38" r="D17">
        <v>1189</v>
      </c>
      <c t="s" s="39" r="E17">
        <v>1190</v>
      </c>
      <c t="str" s="37" r="F17">
        <f>SUM(C15:C28)</f>
        <v>695</v>
      </c>
      <c s="1" r="G17"/>
      <c t="s" s="8" r="K17">
        <v>1191</v>
      </c>
      <c t="str" s="14" r="L17">
        <f>SUM(L10:L15)</f>
        <v>50</v>
      </c>
    </row>
    <row r="18">
      <c t="s" s="35" r="A18">
        <v>1192</v>
      </c>
      <c s="36" r="B18"/>
      <c s="37" r="C18">
        <v>25.0</v>
      </c>
      <c t="s" s="38" r="D18">
        <v>1193</v>
      </c>
      <c t="s" s="40" r="E18">
        <v>1194</v>
      </c>
      <c t="str" s="41" r="F18">
        <f>SUM(C29:C37)</f>
        <v>435</v>
      </c>
      <c s="1" r="G18"/>
      <c t="s" s="8" r="K18">
        <v>1195</v>
      </c>
      <c t="str" s="10" r="L18">
        <f>L16/L17</f>
        <v>67.96%</v>
      </c>
    </row>
    <row r="19">
      <c t="s" s="35" r="A19">
        <v>1196</v>
      </c>
      <c s="39" r="B19"/>
      <c s="37" r="C19">
        <v>125.0</v>
      </c>
      <c t="s" s="38" r="D19">
        <v>1197</v>
      </c>
      <c t="s" s="42" r="E19">
        <v>1198</v>
      </c>
      <c s="43" r="F19">
        <v>1000.0</v>
      </c>
      <c s="1" r="G19"/>
      <c t="s" s="44" r="H19">
        <v>1199</v>
      </c>
      <c s="1" r="I19"/>
      <c s="1" r="J19"/>
    </row>
    <row r="20">
      <c t="s" s="35" r="A20">
        <v>1200</v>
      </c>
      <c s="36" r="B20"/>
      <c s="37" r="C20">
        <v>75.0</v>
      </c>
      <c t="s" s="38" r="D20">
        <v>1201</v>
      </c>
      <c s="45" r="E20"/>
      <c s="31" r="F20"/>
      <c s="1" r="G20"/>
      <c t="s" s="16" r="H20">
        <v>1202</v>
      </c>
      <c t="s" s="46" r="I20">
        <v>1203</v>
      </c>
      <c t="s" s="47" r="J20">
        <v>1204</v>
      </c>
      <c s="1" r="K20"/>
    </row>
    <row r="21">
      <c t="s" s="35" r="A21">
        <v>1205</v>
      </c>
      <c s="36" r="B21"/>
      <c s="37" r="C21">
        <v>75.0</v>
      </c>
      <c t="s" s="38" r="D21">
        <v>1206</v>
      </c>
      <c s="45" r="E21"/>
      <c s="48" r="F21"/>
      <c s="1" r="G21"/>
      <c t="s" s="8" r="H21">
        <v>1207</v>
      </c>
      <c s="20" r="I21">
        <v>90.0</v>
      </c>
      <c s="49" r="J21">
        <v>20.0</v>
      </c>
      <c s="1" r="K21"/>
    </row>
    <row r="22">
      <c t="s" s="35" r="A22">
        <v>1208</v>
      </c>
      <c s="36" r="B22"/>
      <c s="37" r="C22">
        <v>10.0</v>
      </c>
      <c t="s" s="38" r="D22">
        <v>1209</v>
      </c>
      <c s="31" r="E22"/>
      <c s="2" r="F22"/>
      <c s="1" r="G22"/>
      <c t="s" s="8" r="H22">
        <v>1210</v>
      </c>
      <c s="20" r="I22">
        <v>70.0</v>
      </c>
      <c s="49" r="J22">
        <v>10.0</v>
      </c>
      <c s="1" r="K22"/>
    </row>
    <row r="23">
      <c t="s" s="35" r="A23">
        <v>1211</v>
      </c>
      <c s="36" r="B23"/>
      <c s="37" r="C23">
        <v>50.0</v>
      </c>
      <c t="s" s="38" r="D23">
        <v>1212</v>
      </c>
      <c s="31" r="E23"/>
      <c s="31" r="F23"/>
      <c s="1" r="G23"/>
      <c t="s" s="8" r="H23">
        <v>1213</v>
      </c>
      <c s="50" r="I23">
        <v>40.0</v>
      </c>
      <c s="51" r="J23">
        <v>10.0</v>
      </c>
      <c s="52" r="K23"/>
    </row>
    <row r="24">
      <c t="s" s="35" r="A24">
        <v>1214</v>
      </c>
      <c s="39" r="B24"/>
      <c s="37" r="C24">
        <v>10.0</v>
      </c>
      <c t="s" s="38" r="D24">
        <v>1215</v>
      </c>
      <c s="31" r="E24"/>
      <c s="2" r="F24"/>
      <c s="1" r="G24"/>
      <c t="s" s="8" r="H24">
        <v>1216</v>
      </c>
      <c s="20" r="I24">
        <v>40.0</v>
      </c>
      <c s="53" r="J24">
        <v>5.0</v>
      </c>
      <c s="1" r="K24"/>
    </row>
    <row r="25">
      <c t="s" s="35" r="A25">
        <v>1217</v>
      </c>
      <c t="s" s="39" r="B25">
        <v>1218</v>
      </c>
      <c s="37" r="C25">
        <v>150.0</v>
      </c>
      <c t="s" s="38" r="D25">
        <v>1219</v>
      </c>
      <c s="31" r="E25"/>
      <c s="31" r="F25"/>
      <c s="1" r="G25"/>
      <c t="s" s="8" r="H25">
        <v>1220</v>
      </c>
      <c s="14" r="I25"/>
      <c s="9" r="J25">
        <v>0.0</v>
      </c>
      <c s="54" r="L25"/>
    </row>
    <row r="26">
      <c t="s" s="35" r="A26">
        <v>1221</v>
      </c>
      <c t="s" s="36" r="B26">
        <v>1222</v>
      </c>
      <c s="37" r="C26">
        <v>100.0</v>
      </c>
      <c t="s" s="55" r="D26">
        <v>1223</v>
      </c>
      <c s="31" r="E26"/>
      <c s="31" r="F26"/>
      <c s="1" r="G26"/>
      <c t="s" s="8" r="H26">
        <v>1224</v>
      </c>
      <c s="14" r="I26"/>
      <c s="9" r="J26">
        <v>0.0</v>
      </c>
    </row>
    <row r="27">
      <c t="s" s="35" r="A27">
        <v>1225</v>
      </c>
      <c t="s" s="39" r="B27">
        <v>1226</v>
      </c>
      <c s="56" r="C27">
        <v>25.0</v>
      </c>
      <c t="s" s="55" r="D27">
        <v>1227</v>
      </c>
      <c s="31" r="E27"/>
      <c s="31" r="F27"/>
      <c s="1" r="G27"/>
      <c t="s" s="8" r="H27">
        <v>1228</v>
      </c>
      <c s="14" r="I27"/>
      <c s="9" r="J27">
        <v>0.0</v>
      </c>
    </row>
    <row r="28">
      <c t="s" s="35" r="A28">
        <v>1229</v>
      </c>
      <c t="s" s="39" r="B28">
        <v>1230</v>
      </c>
      <c s="56" r="C28">
        <v>25.0</v>
      </c>
      <c t="s" s="55" r="D28">
        <v>1231</v>
      </c>
      <c s="31" r="E28"/>
      <c s="31" r="F28"/>
      <c s="1" r="G28"/>
      <c t="s" s="8" r="H28">
        <v>1232</v>
      </c>
      <c s="14" r="I28"/>
      <c s="9" r="J28">
        <v>0.0</v>
      </c>
      <c t="str" s="57" r="K28">
        <f>SUM(J21:J28)</f>
        <v>45</v>
      </c>
    </row>
    <row r="29">
      <c t="s" s="35" r="A29">
        <v>1233</v>
      </c>
      <c t="s" s="36" r="B29">
        <v>1234</v>
      </c>
      <c s="56" r="C29">
        <v>10.0</v>
      </c>
      <c t="s" s="58" r="D29">
        <v>1235</v>
      </c>
      <c s="31" r="E29"/>
      <c s="31" r="F29"/>
      <c s="1" r="G29"/>
      <c t="str" s="26" r="J29">
        <f>((I21*J21)+(I22*J22)+(I23*J23)+(I24*J24)+(I25*J25)+(I26*J26)+(I27*J27)+(I28*J28))/K28</f>
        <v>68.89</v>
      </c>
    </row>
    <row r="30">
      <c t="s" s="35" r="A30">
        <v>1236</v>
      </c>
      <c t="s" s="36" r="B30">
        <v>1237</v>
      </c>
      <c s="56" r="C30">
        <v>25.0</v>
      </c>
      <c t="s" s="55" r="D30">
        <v>1238</v>
      </c>
      <c s="31" r="E30"/>
      <c s="31" r="F30"/>
      <c s="1" r="G30"/>
    </row>
    <row r="31">
      <c t="s" s="59" r="A31">
        <v>1239</v>
      </c>
      <c s="60" r="B31"/>
      <c s="61" r="C31">
        <v>100.0</v>
      </c>
      <c t="s" s="58" r="D31">
        <v>1240</v>
      </c>
      <c s="31" r="E31"/>
      <c s="31" r="F31"/>
      <c s="1" r="G31"/>
      <c t="s" s="44" r="H31">
        <v>1241</v>
      </c>
    </row>
    <row r="32">
      <c t="s" s="59" r="A32">
        <v>1242</v>
      </c>
      <c s="60" r="B32"/>
      <c s="61" r="C32">
        <v>100.0</v>
      </c>
      <c t="s" s="55" r="D32">
        <v>1243</v>
      </c>
      <c s="31" r="E32"/>
      <c s="31" r="F32"/>
      <c s="1" r="G32"/>
      <c t="s" s="16" r="H32">
        <v>1244</v>
      </c>
      <c t="s" s="46" r="I32">
        <v>1245</v>
      </c>
      <c t="s" s="47" r="J32">
        <v>1246</v>
      </c>
    </row>
    <row r="33">
      <c t="s" s="59" r="A33">
        <v>1247</v>
      </c>
      <c s="60" r="B33"/>
      <c s="62" r="C33">
        <v>100.0</v>
      </c>
      <c t="s" s="55" r="D33">
        <v>1248</v>
      </c>
      <c s="31" r="E33"/>
      <c s="31" r="F33"/>
      <c s="1" r="G33"/>
      <c t="s" s="8" r="H33">
        <v>1249</v>
      </c>
      <c s="8" r="I33">
        <v>80.0</v>
      </c>
      <c s="9" r="J33">
        <v>10.0</v>
      </c>
    </row>
    <row r="34">
      <c t="s" s="59" r="A34">
        <v>1250</v>
      </c>
      <c t="s" s="60" r="B34">
        <v>1251</v>
      </c>
      <c s="62" r="C34">
        <v>25.0</v>
      </c>
      <c t="s" s="55" r="D34">
        <v>1252</v>
      </c>
      <c s="31" r="E34"/>
      <c s="31" r="F34"/>
      <c s="1" r="G34"/>
      <c t="s" s="8" r="H34">
        <v>1253</v>
      </c>
      <c s="8" r="I34">
        <v>70.0</v>
      </c>
      <c s="9" r="J34">
        <v>10.0</v>
      </c>
    </row>
    <row r="35">
      <c t="s" s="59" r="A35">
        <v>1254</v>
      </c>
      <c t="s" s="60" r="B35">
        <v>1255</v>
      </c>
      <c s="62" r="C35">
        <v>25.0</v>
      </c>
      <c t="s" s="55" r="D35">
        <v>1256</v>
      </c>
      <c s="31" r="E35"/>
      <c s="31" r="F35"/>
      <c s="1" r="G35"/>
      <c t="s" s="8" r="H35">
        <v>1257</v>
      </c>
      <c s="14" r="I35"/>
      <c s="9" r="J35">
        <v>0.0</v>
      </c>
    </row>
    <row r="36">
      <c t="s" s="59" r="A36">
        <v>1258</v>
      </c>
      <c t="s" s="60" r="B36">
        <v>1259</v>
      </c>
      <c s="62" r="C36">
        <v>25.0</v>
      </c>
      <c t="s" s="55" r="D36">
        <v>1260</v>
      </c>
      <c s="31" r="E36"/>
      <c s="31" r="F36"/>
      <c s="1" r="G36"/>
      <c t="s" s="8" r="H36">
        <v>1261</v>
      </c>
      <c s="14" r="I36"/>
      <c s="9" r="J36">
        <v>0.0</v>
      </c>
      <c t="str" s="57" r="K36">
        <f>SUM(J33:J36)</f>
        <v>20</v>
      </c>
    </row>
    <row r="37">
      <c t="s" s="63" r="A37">
        <v>1262</v>
      </c>
      <c t="s" s="60" r="B37">
        <v>1263</v>
      </c>
      <c s="62" r="C37">
        <v>25.0</v>
      </c>
      <c t="s" s="55" r="D37">
        <v>1264</v>
      </c>
      <c s="31" r="E37"/>
      <c s="31" r="F37"/>
      <c s="1" r="G37"/>
      <c t="str" s="26" r="J37">
        <f>((I33*J33)+(I34*J34)+(I35*J35)+(I36*J36))/K36</f>
        <v>75.00</v>
      </c>
    </row>
    <row r="38">
      <c t="s" s="59" r="A38">
        <v>1265</v>
      </c>
      <c s="60" r="B38"/>
      <c s="62" r="C38">
        <v>75.0</v>
      </c>
      <c t="s" s="55" r="D38">
        <v>1266</v>
      </c>
      <c s="31" r="E38"/>
      <c s="31" r="F38"/>
      <c s="1" r="G38"/>
    </row>
    <row r="39">
      <c t="s" s="63" r="A39">
        <v>1267</v>
      </c>
      <c s="60" r="B39"/>
      <c s="62" r="C39">
        <v>100.0</v>
      </c>
      <c t="s" s="55" r="D39">
        <v>1268</v>
      </c>
      <c s="31" r="E39"/>
      <c s="31" r="F39"/>
      <c s="1" r="G39"/>
    </row>
    <row r="40">
      <c t="s" s="64" r="A40">
        <v>1269</v>
      </c>
      <c s="42" r="B40"/>
      <c t="s" s="43" r="C40">
        <v>1270</v>
      </c>
      <c t="s" s="55" r="D40">
        <v>1271</v>
      </c>
      <c s="31" r="E40"/>
      <c s="31" r="F40"/>
      <c s="1" r="G40"/>
    </row>
    <row r="41">
      <c s="31" r="A41"/>
      <c s="45" r="B41"/>
      <c s="45" r="C41"/>
      <c s="45" r="D41"/>
      <c s="45" r="E41"/>
      <c s="45" r="F41"/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</sheetData>
  <drawing r:id="rId1"/>
</worksheet>
</file>