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数理計画法実習\"/>
    </mc:Choice>
  </mc:AlternateContent>
  <xr:revisionPtr revIDLastSave="0" documentId="8_{BA14280F-B060-4950-89F1-A448880B4DD7}" xr6:coauthVersionLast="31" xr6:coauthVersionMax="31" xr10:uidLastSave="{00000000-0000-0000-0000-000000000000}"/>
  <bookViews>
    <workbookView xWindow="0" yWindow="0" windowWidth="20490" windowHeight="7455" activeTab="2" xr2:uid="{4934C334-8282-4219-A88E-EB93868E1298}"/>
  </bookViews>
  <sheets>
    <sheet name="課題3_1(1)" sheetId="1" r:id="rId1"/>
    <sheet name="課題3_1(2)" sheetId="2" r:id="rId2"/>
    <sheet name="課題3_2(1)" sheetId="3" r:id="rId3"/>
    <sheet name="課題3_2(2)" sheetId="4" r:id="rId4"/>
  </sheets>
  <definedNames>
    <definedName name="solver_adj" localSheetId="0" hidden="1">'課題3_1(1)'!$B$10:$G$15</definedName>
    <definedName name="solver_adj" localSheetId="1" hidden="1">'課題3_1(2)'!$B$10:$G$15</definedName>
    <definedName name="solver_adj" localSheetId="2" hidden="1">'課題3_2(1)'!$B$10:$G$15</definedName>
    <definedName name="solver_adj" localSheetId="3" hidden="1">'課題3_2(2)'!$B$10:$G$15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'課題3_1(1)'!$B$10:$G$15</definedName>
    <definedName name="solver_lhs1" localSheetId="1" hidden="1">'課題3_1(2)'!$B$10:$G$15</definedName>
    <definedName name="solver_lhs1" localSheetId="2" hidden="1">'課題3_2(1)'!$B$10:$G$15</definedName>
    <definedName name="solver_lhs1" localSheetId="3" hidden="1">'課題3_2(2)'!$B$10:$G$15</definedName>
    <definedName name="solver_lhs10" localSheetId="0" hidden="1">'課題3_1(1)'!$H$11</definedName>
    <definedName name="solver_lhs10" localSheetId="1" hidden="1">'課題3_1(2)'!$E$10</definedName>
    <definedName name="solver_lhs10" localSheetId="2" hidden="1">'課題3_2(1)'!$E$10</definedName>
    <definedName name="solver_lhs11" localSheetId="0" hidden="1">'課題3_1(1)'!$H$12</definedName>
    <definedName name="solver_lhs11" localSheetId="1" hidden="1">'課題3_1(2)'!$E$11</definedName>
    <definedName name="solver_lhs11" localSheetId="2" hidden="1">'課題3_2(1)'!$E$10</definedName>
    <definedName name="solver_lhs12" localSheetId="0" hidden="1">'課題3_1(1)'!$H$13</definedName>
    <definedName name="solver_lhs12" localSheetId="1" hidden="1">'課題3_1(2)'!$E$12</definedName>
    <definedName name="solver_lhs12" localSheetId="2" hidden="1">'課題3_2(1)'!$E$10</definedName>
    <definedName name="solver_lhs13" localSheetId="0" hidden="1">'課題3_1(1)'!$H$14</definedName>
    <definedName name="solver_lhs13" localSheetId="1" hidden="1">'課題3_1(2)'!$E$14</definedName>
    <definedName name="solver_lhs13" localSheetId="2" hidden="1">'課題3_2(1)'!$E$11</definedName>
    <definedName name="solver_lhs14" localSheetId="0" hidden="1">'課題3_1(1)'!$H$14</definedName>
    <definedName name="solver_lhs14" localSheetId="1" hidden="1">'課題3_1(2)'!$F$11</definedName>
    <definedName name="solver_lhs14" localSheetId="2" hidden="1">'課題3_2(1)'!$E$11</definedName>
    <definedName name="solver_lhs15" localSheetId="1" hidden="1">'課題3_1(2)'!$F$13</definedName>
    <definedName name="solver_lhs15" localSheetId="2" hidden="1">'課題3_2(1)'!$E$11</definedName>
    <definedName name="solver_lhs16" localSheetId="1" hidden="1">'課題3_1(2)'!$F$15</definedName>
    <definedName name="solver_lhs16" localSheetId="2" hidden="1">'課題3_2(1)'!$F$13</definedName>
    <definedName name="solver_lhs17" localSheetId="1" hidden="1">'課題3_1(2)'!$G$12</definedName>
    <definedName name="solver_lhs17" localSheetId="2" hidden="1">'課題3_2(1)'!$F$13</definedName>
    <definedName name="solver_lhs18" localSheetId="1" hidden="1">'課題3_1(2)'!$G$14</definedName>
    <definedName name="solver_lhs18" localSheetId="2" hidden="1">'課題3_2(1)'!$F$13</definedName>
    <definedName name="solver_lhs19" localSheetId="1" hidden="1">'課題3_1(2)'!$H$11</definedName>
    <definedName name="solver_lhs19" localSheetId="2" hidden="1">'課題3_2(1)'!$G$12</definedName>
    <definedName name="solver_lhs2" localSheetId="0" hidden="1">'課題3_1(1)'!$B$10:$G$15</definedName>
    <definedName name="solver_lhs2" localSheetId="1" hidden="1">'課題3_1(2)'!$B$10:$G$15</definedName>
    <definedName name="solver_lhs2" localSheetId="2" hidden="1">'課題3_2(1)'!$B$10:$G$15</definedName>
    <definedName name="solver_lhs2" localSheetId="3" hidden="1">'課題3_2(2)'!$B$10:$G$15</definedName>
    <definedName name="solver_lhs20" localSheetId="1" hidden="1">'課題3_1(2)'!$H$12</definedName>
    <definedName name="solver_lhs20" localSheetId="2" hidden="1">'課題3_2(1)'!$G$12</definedName>
    <definedName name="solver_lhs21" localSheetId="1" hidden="1">'課題3_1(2)'!$H$13</definedName>
    <definedName name="solver_lhs21" localSheetId="2" hidden="1">'課題3_2(1)'!$G$12</definedName>
    <definedName name="solver_lhs22" localSheetId="1" hidden="1">'課題3_1(2)'!$H$14</definedName>
    <definedName name="solver_lhs22" localSheetId="2" hidden="1">'課題3_2(1)'!$G$14</definedName>
    <definedName name="solver_lhs23" localSheetId="2" hidden="1">'課題3_2(1)'!$G$14</definedName>
    <definedName name="solver_lhs24" localSheetId="2" hidden="1">'課題3_2(1)'!$G$14</definedName>
    <definedName name="solver_lhs25" localSheetId="2" hidden="1">'課題3_2(1)'!$H$11</definedName>
    <definedName name="solver_lhs26" localSheetId="2" hidden="1">'課題3_2(1)'!$H$12</definedName>
    <definedName name="solver_lhs27" localSheetId="2" hidden="1">'課題3_2(1)'!$S$3</definedName>
    <definedName name="solver_lhs28" localSheetId="2" hidden="1">'課題3_2(1)'!#REF!</definedName>
    <definedName name="solver_lhs29" localSheetId="2" hidden="1">'課題3_2(1)'!$H$14</definedName>
    <definedName name="solver_lhs3" localSheetId="0" hidden="1">'課題3_1(1)'!$B$10:$G$15</definedName>
    <definedName name="solver_lhs3" localSheetId="1" hidden="1">'課題3_1(2)'!$B$10:$G$15</definedName>
    <definedName name="solver_lhs3" localSheetId="2" hidden="1">'課題3_2(1)'!$B$10:$G$15</definedName>
    <definedName name="solver_lhs3" localSheetId="3" hidden="1">'課題3_2(2)'!$B$10:$G$15</definedName>
    <definedName name="solver_lhs30" localSheetId="2" hidden="1">'課題3_2(1)'!#REF!</definedName>
    <definedName name="solver_lhs31" localSheetId="2" hidden="1">'課題3_2(1)'!#REF!</definedName>
    <definedName name="solver_lhs32" localSheetId="2" hidden="1">'課題3_2(1)'!#REF!</definedName>
    <definedName name="solver_lhs33" localSheetId="2" hidden="1">'課題3_2(1)'!#REF!</definedName>
    <definedName name="solver_lhs34" localSheetId="2" hidden="1">'課題3_2(1)'!#REF!</definedName>
    <definedName name="solver_lhs35" localSheetId="2" hidden="1">'課題3_2(1)'!#REF!</definedName>
    <definedName name="solver_lhs36" localSheetId="2" hidden="1">'課題3_2(1)'!$H$13</definedName>
    <definedName name="solver_lhs37" localSheetId="2" hidden="1">'課題3_2(1)'!#REF!</definedName>
    <definedName name="solver_lhs38" localSheetId="2" hidden="1">'課題3_2(1)'!#REF!</definedName>
    <definedName name="solver_lhs39" localSheetId="2" hidden="1">'課題3_2(1)'!#REF!</definedName>
    <definedName name="solver_lhs4" localSheetId="0" hidden="1">'課題3_1(1)'!$H$11</definedName>
    <definedName name="solver_lhs4" localSheetId="1" hidden="1">'課題3_1(2)'!$H$11</definedName>
    <definedName name="solver_lhs4" localSheetId="2" hidden="1">'課題3_2(1)'!$H$11</definedName>
    <definedName name="solver_lhs4" localSheetId="3" hidden="1">'課題3_2(2)'!$H$11</definedName>
    <definedName name="solver_lhs5" localSheetId="0" hidden="1">'課題3_1(1)'!$H$12</definedName>
    <definedName name="solver_lhs5" localSheetId="1" hidden="1">'課題3_1(2)'!$H$12</definedName>
    <definedName name="solver_lhs5" localSheetId="2" hidden="1">'課題3_2(1)'!$H$12</definedName>
    <definedName name="solver_lhs5" localSheetId="3" hidden="1">'課題3_2(2)'!$H$12</definedName>
    <definedName name="solver_lhs6" localSheetId="0" hidden="1">'課題3_1(1)'!$H$13</definedName>
    <definedName name="solver_lhs6" localSheetId="1" hidden="1">'課題3_1(2)'!$H$13</definedName>
    <definedName name="solver_lhs6" localSheetId="2" hidden="1">'課題3_2(1)'!$H$13</definedName>
    <definedName name="solver_lhs6" localSheetId="3" hidden="1">'課題3_2(2)'!$H$13</definedName>
    <definedName name="solver_lhs7" localSheetId="0" hidden="1">'課題3_1(1)'!$H$14</definedName>
    <definedName name="solver_lhs7" localSheetId="1" hidden="1">'課題3_1(2)'!$H$14</definedName>
    <definedName name="solver_lhs7" localSheetId="2" hidden="1">'課題3_2(1)'!$H$14</definedName>
    <definedName name="solver_lhs7" localSheetId="3" hidden="1">'課題3_2(2)'!$H$14</definedName>
    <definedName name="solver_lhs8" localSheetId="0" hidden="1">'課題3_1(1)'!$G$12</definedName>
    <definedName name="solver_lhs8" localSheetId="1" hidden="1">'課題3_1(2)'!$D$13</definedName>
    <definedName name="solver_lhs8" localSheetId="2" hidden="1">'課題3_2(1)'!$S$3</definedName>
    <definedName name="solver_lhs8" localSheetId="3" hidden="1">'課題3_2(2)'!$S$3</definedName>
    <definedName name="solver_lhs9" localSheetId="0" hidden="1">'課題3_1(1)'!$G$14</definedName>
    <definedName name="solver_lhs9" localSheetId="1" hidden="1">'課題3_1(2)'!$D$15</definedName>
    <definedName name="solver_lhs9" localSheetId="2" hidden="1">'課題3_2(1)'!$D$13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2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7</definedName>
    <definedName name="solver_num" localSheetId="1" hidden="1">7</definedName>
    <definedName name="solver_num" localSheetId="2" hidden="1">8</definedName>
    <definedName name="solver_num" localSheetId="3" hidden="1">8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'課題3_1(1)'!$K$1</definedName>
    <definedName name="solver_opt" localSheetId="1" hidden="1">'課題3_1(2)'!$K$1</definedName>
    <definedName name="solver_opt" localSheetId="2" hidden="1">'課題3_2(1)'!$S$2</definedName>
    <definedName name="solver_opt" localSheetId="3" hidden="1">'課題3_2(2)'!$S$2</definedName>
    <definedName name="solver_pre" localSheetId="0" hidden="1">0.000001</definedName>
    <definedName name="solver_pre" localSheetId="1" hidden="1">0.000001</definedName>
    <definedName name="solver_pre" localSheetId="2" hidden="1">0.00001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0" localSheetId="0" hidden="1">2</definedName>
    <definedName name="solver_rel10" localSheetId="1" hidden="1">1</definedName>
    <definedName name="solver_rel10" localSheetId="2" hidden="1">1</definedName>
    <definedName name="solver_rel11" localSheetId="0" hidden="1">2</definedName>
    <definedName name="solver_rel11" localSheetId="1" hidden="1">1</definedName>
    <definedName name="solver_rel11" localSheetId="2" hidden="1">1</definedName>
    <definedName name="solver_rel12" localSheetId="0" hidden="1">2</definedName>
    <definedName name="solver_rel12" localSheetId="1" hidden="1">1</definedName>
    <definedName name="solver_rel12" localSheetId="2" hidden="1">3</definedName>
    <definedName name="solver_rel13" localSheetId="0" hidden="1">2</definedName>
    <definedName name="solver_rel13" localSheetId="1" hidden="1">1</definedName>
    <definedName name="solver_rel13" localSheetId="2" hidden="1">1</definedName>
    <definedName name="solver_rel14" localSheetId="0" hidden="1">2</definedName>
    <definedName name="solver_rel14" localSheetId="1" hidden="1">1</definedName>
    <definedName name="solver_rel14" localSheetId="2" hidden="1">1</definedName>
    <definedName name="solver_rel15" localSheetId="1" hidden="1">1</definedName>
    <definedName name="solver_rel15" localSheetId="2" hidden="1">3</definedName>
    <definedName name="solver_rel16" localSheetId="1" hidden="1">1</definedName>
    <definedName name="solver_rel16" localSheetId="2" hidden="1">1</definedName>
    <definedName name="solver_rel17" localSheetId="1" hidden="1">1</definedName>
    <definedName name="solver_rel17" localSheetId="2" hidden="1">1</definedName>
    <definedName name="solver_rel18" localSheetId="1" hidden="1">1</definedName>
    <definedName name="solver_rel18" localSheetId="2" hidden="1">3</definedName>
    <definedName name="solver_rel19" localSheetId="1" hidden="1">2</definedName>
    <definedName name="solver_rel19" localSheetId="2" hidden="1">1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3" hidden="1">4</definedName>
    <definedName name="solver_rel20" localSheetId="1" hidden="1">2</definedName>
    <definedName name="solver_rel20" localSheetId="2" hidden="1">1</definedName>
    <definedName name="solver_rel21" localSheetId="1" hidden="1">2</definedName>
    <definedName name="solver_rel21" localSheetId="2" hidden="1">3</definedName>
    <definedName name="solver_rel22" localSheetId="1" hidden="1">2</definedName>
    <definedName name="solver_rel22" localSheetId="2" hidden="1">1</definedName>
    <definedName name="solver_rel23" localSheetId="2" hidden="1">1</definedName>
    <definedName name="solver_rel24" localSheetId="2" hidden="1">3</definedName>
    <definedName name="solver_rel25" localSheetId="2" hidden="1">2</definedName>
    <definedName name="solver_rel26" localSheetId="2" hidden="1">2</definedName>
    <definedName name="solver_rel27" localSheetId="2" hidden="1">2</definedName>
    <definedName name="solver_rel28" localSheetId="2" hidden="1">3</definedName>
    <definedName name="solver_rel29" localSheetId="2" hidden="1">2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0" localSheetId="2" hidden="1">4</definedName>
    <definedName name="solver_rel31" localSheetId="2" hidden="1">4</definedName>
    <definedName name="solver_rel32" localSheetId="2" hidden="1">1</definedName>
    <definedName name="solver_rel33" localSheetId="2" hidden="1">4</definedName>
    <definedName name="solver_rel34" localSheetId="2" hidden="1">4</definedName>
    <definedName name="solver_rel35" localSheetId="2" hidden="1">4</definedName>
    <definedName name="solver_rel36" localSheetId="2" hidden="1">2</definedName>
    <definedName name="solver_rel37" localSheetId="2" hidden="1">4</definedName>
    <definedName name="solver_rel38" localSheetId="2" hidden="1">4</definedName>
    <definedName name="solver_rel39" localSheetId="2" hidden="1">4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0" hidden="1">2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6" localSheetId="0" hidden="1">2</definedName>
    <definedName name="solver_rel6" localSheetId="1" hidden="1">2</definedName>
    <definedName name="solver_rel6" localSheetId="2" hidden="1">2</definedName>
    <definedName name="solver_rel6" localSheetId="3" hidden="1">2</definedName>
    <definedName name="solver_rel7" localSheetId="0" hidden="1">2</definedName>
    <definedName name="solver_rel7" localSheetId="1" hidden="1">2</definedName>
    <definedName name="solver_rel7" localSheetId="2" hidden="1">2</definedName>
    <definedName name="solver_rel7" localSheetId="3" hidden="1">2</definedName>
    <definedName name="solver_rel8" localSheetId="0" hidden="1">1</definedName>
    <definedName name="solver_rel8" localSheetId="1" hidden="1">1</definedName>
    <definedName name="solver_rel8" localSheetId="2" hidden="1">2</definedName>
    <definedName name="solver_rel8" localSheetId="3" hidden="1">2</definedName>
    <definedName name="solver_rel9" localSheetId="0" hidden="1">1</definedName>
    <definedName name="solver_rel9" localSheetId="1" hidden="1">1</definedName>
    <definedName name="solver_rel9" localSheetId="2" hidden="1">3</definedName>
    <definedName name="solver_rhs1" localSheetId="0" hidden="1">'課題3_1(1)'!$B$2:$G$7</definedName>
    <definedName name="solver_rhs1" localSheetId="1" hidden="1">'課題3_1(2)'!$B$2:$G$7</definedName>
    <definedName name="solver_rhs1" localSheetId="2" hidden="1">'課題3_2(1)'!$B$2:$G$7</definedName>
    <definedName name="solver_rhs1" localSheetId="3" hidden="1">'課題3_2(2)'!$B$2:$G$7</definedName>
    <definedName name="solver_rhs10" localSheetId="0" hidden="1">'課題3_1(1)'!$C$16</definedName>
    <definedName name="solver_rhs10" localSheetId="1" hidden="1">'課題3_1(2)'!$E$2</definedName>
    <definedName name="solver_rhs10" localSheetId="2" hidden="1">'課題3_2(1)'!$E$2</definedName>
    <definedName name="solver_rhs11" localSheetId="0" hidden="1">'課題3_1(1)'!$D$16</definedName>
    <definedName name="solver_rhs11" localSheetId="1" hidden="1">'課題3_1(2)'!$E$3</definedName>
    <definedName name="solver_rhs11" localSheetId="2" hidden="1">'課題3_2(1)'!$N$2*'課題3_2(1)'!#REF!</definedName>
    <definedName name="solver_rhs12" localSheetId="0" hidden="1">'課題3_1(1)'!$E$16</definedName>
    <definedName name="solver_rhs12" localSheetId="1" hidden="1">'課題3_1(2)'!$E$4</definedName>
    <definedName name="solver_rhs12" localSheetId="2" hidden="1">0</definedName>
    <definedName name="solver_rhs13" localSheetId="0" hidden="1">'課題3_1(1)'!$F$16</definedName>
    <definedName name="solver_rhs13" localSheetId="1" hidden="1">'課題3_1(2)'!$E$6</definedName>
    <definedName name="solver_rhs13" localSheetId="2" hidden="1">'課題3_2(1)'!$E$3</definedName>
    <definedName name="solver_rhs14" localSheetId="0" hidden="1">'課題3_1(1)'!$F$16</definedName>
    <definedName name="solver_rhs14" localSheetId="1" hidden="1">'課題3_1(2)'!$F$3</definedName>
    <definedName name="solver_rhs14" localSheetId="2" hidden="1">'課題3_2(1)'!$N$3*'課題3_2(1)'!#REF!</definedName>
    <definedName name="solver_rhs15" localSheetId="1" hidden="1">'課題3_1(2)'!$F$5</definedName>
    <definedName name="solver_rhs15" localSheetId="2" hidden="1">0</definedName>
    <definedName name="solver_rhs16" localSheetId="1" hidden="1">'課題3_1(2)'!$F$7</definedName>
    <definedName name="solver_rhs16" localSheetId="2" hidden="1">'課題3_2(1)'!$F$5</definedName>
    <definedName name="solver_rhs17" localSheetId="1" hidden="1">'課題3_1(2)'!$G$4</definedName>
    <definedName name="solver_rhs17" localSheetId="2" hidden="1">'課題3_2(1)'!$O$5*'課題3_2(1)'!#REF!</definedName>
    <definedName name="solver_rhs18" localSheetId="1" hidden="1">'課題3_1(2)'!$G$6</definedName>
    <definedName name="solver_rhs18" localSheetId="2" hidden="1">0</definedName>
    <definedName name="solver_rhs19" localSheetId="1" hidden="1">'課題3_1(2)'!$C$16</definedName>
    <definedName name="solver_rhs19" localSheetId="2" hidden="1">'課題3_2(1)'!$G$4</definedName>
    <definedName name="solver_rhs2" localSheetId="0" hidden="1">整数</definedName>
    <definedName name="solver_rhs2" localSheetId="1" hidden="1">整数</definedName>
    <definedName name="solver_rhs2" localSheetId="2" hidden="1">整数</definedName>
    <definedName name="solver_rhs2" localSheetId="3" hidden="1">整数</definedName>
    <definedName name="solver_rhs20" localSheetId="1" hidden="1">'課題3_1(2)'!$D$16</definedName>
    <definedName name="solver_rhs20" localSheetId="2" hidden="1">'課題3_2(1)'!$P$4*'課題3_2(1)'!#REF!</definedName>
    <definedName name="solver_rhs21" localSheetId="1" hidden="1">'課題3_1(2)'!$E$16</definedName>
    <definedName name="solver_rhs21" localSheetId="2" hidden="1">0</definedName>
    <definedName name="solver_rhs22" localSheetId="1" hidden="1">'課題3_1(2)'!$F$16</definedName>
    <definedName name="solver_rhs22" localSheetId="2" hidden="1">'課題3_2(1)'!$G$6</definedName>
    <definedName name="solver_rhs23" localSheetId="2" hidden="1">'課題3_2(1)'!$P$6*'課題3_2(1)'!#REF!</definedName>
    <definedName name="solver_rhs24" localSheetId="2" hidden="1">0</definedName>
    <definedName name="solver_rhs25" localSheetId="2" hidden="1">'課題3_2(1)'!$C$16</definedName>
    <definedName name="solver_rhs26" localSheetId="2" hidden="1">'課題3_2(1)'!$D$16</definedName>
    <definedName name="solver_rhs27" localSheetId="2" hidden="1">'課題3_2(1)'!$U$3</definedName>
    <definedName name="solver_rhs28" localSheetId="2" hidden="1">0</definedName>
    <definedName name="solver_rhs29" localSheetId="2" hidden="1">'課題3_2(1)'!$F$16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0" localSheetId="2" hidden="1">整数</definedName>
    <definedName name="solver_rhs31" localSheetId="2" hidden="1">整数</definedName>
    <definedName name="solver_rhs32" localSheetId="2" hidden="1">1</definedName>
    <definedName name="solver_rhs33" localSheetId="2" hidden="1">整数</definedName>
    <definedName name="solver_rhs34" localSheetId="2" hidden="1">整数</definedName>
    <definedName name="solver_rhs35" localSheetId="2" hidden="1">整数</definedName>
    <definedName name="solver_rhs36" localSheetId="2" hidden="1">'課題3_2(1)'!$E$16</definedName>
    <definedName name="solver_rhs37" localSheetId="2" hidden="1">整数</definedName>
    <definedName name="solver_rhs38" localSheetId="2" hidden="1">整数</definedName>
    <definedName name="solver_rhs39" localSheetId="2" hidden="1">整数</definedName>
    <definedName name="solver_rhs4" localSheetId="0" hidden="1">'課題3_1(1)'!$C$16</definedName>
    <definedName name="solver_rhs4" localSheetId="1" hidden="1">'課題3_1(2)'!$C$16</definedName>
    <definedName name="solver_rhs4" localSheetId="2" hidden="1">'課題3_2(1)'!$C$16</definedName>
    <definedName name="solver_rhs4" localSheetId="3" hidden="1">'課題3_2(2)'!$C$16</definedName>
    <definedName name="solver_rhs5" localSheetId="0" hidden="1">'課題3_1(1)'!$D$16</definedName>
    <definedName name="solver_rhs5" localSheetId="1" hidden="1">'課題3_1(2)'!$D$16</definedName>
    <definedName name="solver_rhs5" localSheetId="2" hidden="1">'課題3_2(1)'!$D$16</definedName>
    <definedName name="solver_rhs5" localSheetId="3" hidden="1">'課題3_2(2)'!$D$16</definedName>
    <definedName name="solver_rhs6" localSheetId="0" hidden="1">'課題3_1(1)'!$E$16</definedName>
    <definedName name="solver_rhs6" localSheetId="1" hidden="1">'課題3_1(2)'!$E$16</definedName>
    <definedName name="solver_rhs6" localSheetId="2" hidden="1">'課題3_2(1)'!$E$16</definedName>
    <definedName name="solver_rhs6" localSheetId="3" hidden="1">'課題3_2(2)'!$E$16</definedName>
    <definedName name="solver_rhs7" localSheetId="0" hidden="1">'課題3_1(1)'!$F$16</definedName>
    <definedName name="solver_rhs7" localSheetId="1" hidden="1">'課題3_1(2)'!$F$16</definedName>
    <definedName name="solver_rhs7" localSheetId="2" hidden="1">'課題3_2(1)'!$F$16</definedName>
    <definedName name="solver_rhs7" localSheetId="3" hidden="1">'課題3_2(2)'!$F$16</definedName>
    <definedName name="solver_rhs8" localSheetId="0" hidden="1">'課題3_1(1)'!$G$4</definedName>
    <definedName name="solver_rhs8" localSheetId="1" hidden="1">'課題3_1(2)'!$D$5</definedName>
    <definedName name="solver_rhs8" localSheetId="2" hidden="1">'課題3_2(1)'!$U$3</definedName>
    <definedName name="solver_rhs8" localSheetId="3" hidden="1">'課題3_2(2)'!$U$3</definedName>
    <definedName name="solver_rhs9" localSheetId="0" hidden="1">'課題3_1(1)'!$G$6</definedName>
    <definedName name="solver_rhs9" localSheetId="1" hidden="1">'課題3_1(2)'!$D$7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4" l="1"/>
  <c r="J19" i="4"/>
  <c r="J13" i="4" a="1"/>
  <c r="J13" i="4" s="1"/>
  <c r="J12" i="4" a="1"/>
  <c r="J12" i="4" s="1"/>
  <c r="J11" i="4" a="1"/>
  <c r="J11" i="4" s="1"/>
  <c r="J10" i="4"/>
  <c r="J13" i="2"/>
  <c r="J12" i="2"/>
  <c r="J11" i="2"/>
  <c r="J10" i="2"/>
  <c r="J9" i="2"/>
  <c r="J8" i="2"/>
  <c r="J7" i="2" a="1"/>
  <c r="J7" i="2" s="1"/>
  <c r="J6" i="2" a="1"/>
  <c r="J6" i="2" s="1"/>
  <c r="J5" i="2" a="1"/>
  <c r="J5" i="2" s="1"/>
  <c r="J4" i="2"/>
  <c r="J3" i="2"/>
  <c r="J20" i="3"/>
  <c r="J19" i="3"/>
  <c r="J13" i="3" a="1"/>
  <c r="J13" i="3" s="1"/>
  <c r="J12" i="3" a="1"/>
  <c r="J12" i="3" s="1"/>
  <c r="J11" i="3" a="1"/>
  <c r="J11" i="3" s="1"/>
  <c r="J10" i="3"/>
  <c r="H10" i="2"/>
  <c r="S2" i="4"/>
  <c r="J9" i="4" s="1"/>
  <c r="G16" i="4"/>
  <c r="F16" i="4"/>
  <c r="E16" i="4"/>
  <c r="D16" i="4"/>
  <c r="C16" i="4"/>
  <c r="B16" i="4"/>
  <c r="H15" i="4"/>
  <c r="H14" i="4"/>
  <c r="J17" i="4" s="1"/>
  <c r="H13" i="4"/>
  <c r="H12" i="4"/>
  <c r="H11" i="4"/>
  <c r="H10" i="4"/>
  <c r="S3" i="4"/>
  <c r="J18" i="4" s="1"/>
  <c r="S2" i="3"/>
  <c r="J9" i="3" s="1"/>
  <c r="J16" i="4" l="1"/>
  <c r="J15" i="4"/>
  <c r="J14" i="4"/>
  <c r="S3" i="3"/>
  <c r="J18" i="3" s="1"/>
  <c r="G16" i="3"/>
  <c r="F16" i="3"/>
  <c r="E16" i="3"/>
  <c r="D16" i="3"/>
  <c r="C16" i="3"/>
  <c r="B16" i="3"/>
  <c r="H15" i="3"/>
  <c r="H14" i="3"/>
  <c r="H13" i="3"/>
  <c r="H12" i="3"/>
  <c r="J15" i="3" s="1"/>
  <c r="H11" i="3"/>
  <c r="J14" i="3" s="1"/>
  <c r="H10" i="3"/>
  <c r="J19" i="1"/>
  <c r="J18" i="1"/>
  <c r="J13" i="1"/>
  <c r="J12" i="1"/>
  <c r="J11" i="1"/>
  <c r="J10" i="1"/>
  <c r="J9" i="1"/>
  <c r="J8" i="1"/>
  <c r="J7" i="1"/>
  <c r="J6" i="1"/>
  <c r="J5" i="1"/>
  <c r="J4" i="1"/>
  <c r="K1" i="2"/>
  <c r="G16" i="2"/>
  <c r="F16" i="2"/>
  <c r="E16" i="2"/>
  <c r="D16" i="2"/>
  <c r="C16" i="2"/>
  <c r="B16" i="2"/>
  <c r="H15" i="2"/>
  <c r="H14" i="2"/>
  <c r="H13" i="2"/>
  <c r="H12" i="2"/>
  <c r="H11" i="2"/>
  <c r="K1" i="1"/>
  <c r="J3" i="1" s="1"/>
  <c r="G16" i="1"/>
  <c r="F16" i="1"/>
  <c r="E16" i="1"/>
  <c r="D16" i="1"/>
  <c r="C16" i="1"/>
  <c r="B16" i="1"/>
  <c r="H15" i="1"/>
  <c r="H14" i="1"/>
  <c r="H13" i="1"/>
  <c r="H12" i="1"/>
  <c r="H11" i="1"/>
  <c r="H10" i="1"/>
  <c r="J16" i="3" l="1"/>
  <c r="J17" i="3"/>
  <c r="J15" i="1"/>
  <c r="J16" i="1"/>
  <c r="J17" i="1"/>
  <c r="J14" i="1"/>
</calcChain>
</file>

<file path=xl/sharedStrings.xml><?xml version="1.0" encoding="utf-8"?>
<sst xmlns="http://schemas.openxmlformats.org/spreadsheetml/2006/main" count="136" uniqueCount="14">
  <si>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</si>
  <si>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</si>
  <si>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</si>
  <si>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</si>
  <si>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</si>
  <si>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t</t>
    <phoneticPr fontId="1"/>
  </si>
  <si>
    <t>目的関数</t>
    <rPh sb="0" eb="2">
      <t>モクテキ</t>
    </rPh>
    <rPh sb="2" eb="4">
      <t>カンスウ</t>
    </rPh>
    <phoneticPr fontId="1"/>
  </si>
  <si>
    <t>容量</t>
    <rPh sb="0" eb="2">
      <t>ヨウリョウ</t>
    </rPh>
    <phoneticPr fontId="1"/>
  </si>
  <si>
    <t>コスト</t>
    <phoneticPr fontId="1"/>
  </si>
  <si>
    <t>minimize</t>
    <phoneticPr fontId="1"/>
  </si>
  <si>
    <t>制約条件</t>
    <rPh sb="0" eb="2">
      <t>セイヤク</t>
    </rPh>
    <rPh sb="2" eb="4">
      <t>ジョウケン</t>
    </rPh>
    <phoneticPr fontId="1"/>
  </si>
  <si>
    <t>subject to</t>
    <phoneticPr fontId="1"/>
  </si>
  <si>
    <t>実際</t>
    <rPh sb="0" eb="2">
      <t>ジッサイ</t>
    </rPh>
    <phoneticPr fontId="1"/>
  </si>
  <si>
    <t>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</si>
</sst>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6E2E-8A7D-48EB-AD53-990BEF185995}">
  <dimension ref="A1:K19"/>
  <sheetViews>
    <sheetView workbookViewId="0">
      <selection activeCell="K14" sqref="K14"/>
    </sheetView>
  </sheetViews>
  <sheetFormatPr defaultRowHeight="18.75" x14ac:dyDescent="0.4"/>
  <sheetData>
    <row r="1" spans="1:1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6</v>
      </c>
      <c r="K1">
        <f>C10+E10</f>
        <v>8</v>
      </c>
    </row>
    <row r="2" spans="1:11" x14ac:dyDescent="0.4">
      <c r="A2" s="1" t="s">
        <v>0</v>
      </c>
      <c r="B2" s="1">
        <v>0</v>
      </c>
      <c r="C2" s="1">
        <v>5</v>
      </c>
      <c r="D2" s="1">
        <v>0</v>
      </c>
      <c r="E2" s="1">
        <v>3</v>
      </c>
      <c r="F2" s="1">
        <v>0</v>
      </c>
      <c r="G2" s="1">
        <v>0</v>
      </c>
    </row>
    <row r="3" spans="1:11" x14ac:dyDescent="0.4">
      <c r="A3" s="1" t="s">
        <v>1</v>
      </c>
      <c r="B3" s="1">
        <v>0</v>
      </c>
      <c r="C3" s="1">
        <v>0</v>
      </c>
      <c r="D3" s="1">
        <v>4</v>
      </c>
      <c r="E3" s="1">
        <v>3</v>
      </c>
      <c r="F3" s="1">
        <v>7</v>
      </c>
      <c r="G3" s="1">
        <v>0</v>
      </c>
      <c r="J3">
        <f>MAX($K$1)</f>
        <v>8</v>
      </c>
    </row>
    <row r="4" spans="1:11" x14ac:dyDescent="0.4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</v>
      </c>
      <c r="J4">
        <f>COUNT($C$10,$E$10,$D$11,$E$11,$F$11,$G$12,$F$13,$D$13,$G$14)</f>
        <v>9</v>
      </c>
    </row>
    <row r="5" spans="1:11" x14ac:dyDescent="0.4">
      <c r="A5" s="1" t="s">
        <v>3</v>
      </c>
      <c r="B5" s="1">
        <v>0</v>
      </c>
      <c r="C5" s="1">
        <v>0</v>
      </c>
      <c r="D5" s="1">
        <v>8</v>
      </c>
      <c r="E5" s="1">
        <v>0</v>
      </c>
      <c r="F5" s="1">
        <v>2</v>
      </c>
      <c r="G5" s="1">
        <v>0</v>
      </c>
      <c r="J5" t="b">
        <f>$C$10&lt;=$C$2</f>
        <v>1</v>
      </c>
    </row>
    <row r="6" spans="1:11" x14ac:dyDescent="0.4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9</v>
      </c>
      <c r="J6" t="b">
        <f>$D$11&lt;=$D$3</f>
        <v>1</v>
      </c>
    </row>
    <row r="7" spans="1:11" x14ac:dyDescent="0.4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J7" t="b">
        <f>$D$13&lt;=$D$5</f>
        <v>1</v>
      </c>
    </row>
    <row r="8" spans="1:11" x14ac:dyDescent="0.4">
      <c r="J8" t="b">
        <f>$E$10&lt;=$E$2</f>
        <v>1</v>
      </c>
    </row>
    <row r="9" spans="1:11" x14ac:dyDescent="0.4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 t="b">
        <f>$E$11&lt;=$E$3</f>
        <v>1</v>
      </c>
    </row>
    <row r="10" spans="1:11" x14ac:dyDescent="0.4">
      <c r="A10" s="1" t="s">
        <v>0</v>
      </c>
      <c r="B10" s="1">
        <v>0</v>
      </c>
      <c r="C10" s="1">
        <v>5</v>
      </c>
      <c r="D10" s="1">
        <v>0</v>
      </c>
      <c r="E10" s="1">
        <v>3</v>
      </c>
      <c r="F10" s="1">
        <v>0</v>
      </c>
      <c r="G10" s="1">
        <v>0</v>
      </c>
      <c r="H10" s="1">
        <f t="shared" ref="H10:H15" si="0">SUM(B10:G10)</f>
        <v>8</v>
      </c>
      <c r="J10" t="b">
        <f>$F$11&lt;=$F$3</f>
        <v>1</v>
      </c>
    </row>
    <row r="11" spans="1:11" x14ac:dyDescent="0.4">
      <c r="A11" s="1" t="s">
        <v>1</v>
      </c>
      <c r="B11" s="1">
        <v>0</v>
      </c>
      <c r="C11" s="1">
        <v>0</v>
      </c>
      <c r="D11" s="1">
        <v>0</v>
      </c>
      <c r="E11" s="1">
        <v>0</v>
      </c>
      <c r="F11" s="1">
        <v>5</v>
      </c>
      <c r="G11" s="1">
        <v>0</v>
      </c>
      <c r="H11" s="1">
        <f t="shared" si="0"/>
        <v>5</v>
      </c>
      <c r="J11" t="b">
        <f>$F$13&lt;=$F$5</f>
        <v>1</v>
      </c>
    </row>
    <row r="12" spans="1:11" x14ac:dyDescent="0.4">
      <c r="A12" s="1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f t="shared" si="0"/>
        <v>2</v>
      </c>
      <c r="J12" t="b">
        <f>$G$12&lt;=$G$4</f>
        <v>1</v>
      </c>
    </row>
    <row r="13" spans="1:11" x14ac:dyDescent="0.4">
      <c r="A13" s="1" t="s">
        <v>3</v>
      </c>
      <c r="B13" s="1">
        <v>0</v>
      </c>
      <c r="C13" s="1">
        <v>0</v>
      </c>
      <c r="D13" s="1">
        <v>2</v>
      </c>
      <c r="E13" s="1">
        <v>0</v>
      </c>
      <c r="F13" s="1">
        <v>1</v>
      </c>
      <c r="G13" s="1">
        <v>0</v>
      </c>
      <c r="H13" s="1">
        <f t="shared" si="0"/>
        <v>3</v>
      </c>
      <c r="J13" t="b">
        <f>$G$14&lt;=$G$6</f>
        <v>1</v>
      </c>
    </row>
    <row r="14" spans="1:11" x14ac:dyDescent="0.4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f t="shared" si="0"/>
        <v>6</v>
      </c>
      <c r="J14" t="b">
        <f>$H$11=$C$16</f>
        <v>1</v>
      </c>
    </row>
    <row r="15" spans="1:11" x14ac:dyDescent="0.4">
      <c r="A15" s="1" t="s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f t="shared" si="0"/>
        <v>0</v>
      </c>
      <c r="J15" t="b">
        <f>$H$12=$D$16</f>
        <v>1</v>
      </c>
    </row>
    <row r="16" spans="1:11" x14ac:dyDescent="0.4">
      <c r="A16" s="1"/>
      <c r="B16" s="1">
        <f t="shared" ref="B16:G16" si="1">SUM(B10:B15)</f>
        <v>0</v>
      </c>
      <c r="C16" s="1">
        <f t="shared" si="1"/>
        <v>5</v>
      </c>
      <c r="D16" s="1">
        <f t="shared" si="1"/>
        <v>2</v>
      </c>
      <c r="E16" s="1">
        <f t="shared" si="1"/>
        <v>3</v>
      </c>
      <c r="F16" s="1">
        <f t="shared" si="1"/>
        <v>6</v>
      </c>
      <c r="G16" s="1">
        <f t="shared" si="1"/>
        <v>8</v>
      </c>
      <c r="H16" s="1"/>
      <c r="J16" t="b">
        <f>$H$13=$E$16</f>
        <v>1</v>
      </c>
    </row>
    <row r="17" spans="10:10" x14ac:dyDescent="0.4">
      <c r="J17" t="b">
        <f>$H$14=$F$16</f>
        <v>1</v>
      </c>
    </row>
    <row r="18" spans="10:10" x14ac:dyDescent="0.4">
      <c r="J18">
        <f>{32767,32767,0.000001,0.01,FALSE,FALSE,FALSE,1,2,1,0.0001,TRUE}</f>
        <v>32767</v>
      </c>
    </row>
    <row r="19" spans="10:10" x14ac:dyDescent="0.4">
      <c r="J19">
        <f>{0,0,1,100,0,FALSE,FALSE,0.075,0,0,FALSE,30}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DE2-1404-4430-A9A1-FEB3EC51E059}">
  <dimension ref="A1:K16"/>
  <sheetViews>
    <sheetView workbookViewId="0">
      <selection activeCell="K6" sqref="K6"/>
    </sheetView>
  </sheetViews>
  <sheetFormatPr defaultRowHeight="18.75" x14ac:dyDescent="0.4"/>
  <sheetData>
    <row r="1" spans="1:1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6</v>
      </c>
      <c r="K1">
        <f>C10+E10-B11-B13</f>
        <v>8</v>
      </c>
    </row>
    <row r="2" spans="1:11" x14ac:dyDescent="0.4">
      <c r="A2" s="1" t="s">
        <v>0</v>
      </c>
      <c r="B2" s="1">
        <v>0</v>
      </c>
      <c r="C2" s="1">
        <v>5</v>
      </c>
      <c r="D2" s="1">
        <v>0</v>
      </c>
      <c r="E2" s="1">
        <v>3</v>
      </c>
      <c r="F2" s="1">
        <v>0</v>
      </c>
      <c r="G2" s="1">
        <v>0</v>
      </c>
    </row>
    <row r="3" spans="1:11" x14ac:dyDescent="0.4">
      <c r="A3" s="1" t="s">
        <v>1</v>
      </c>
      <c r="B3" s="1">
        <v>5</v>
      </c>
      <c r="C3" s="1">
        <v>0</v>
      </c>
      <c r="D3" s="1">
        <v>4</v>
      </c>
      <c r="E3" s="1">
        <v>3</v>
      </c>
      <c r="F3" s="1">
        <v>7</v>
      </c>
      <c r="G3" s="1">
        <v>0</v>
      </c>
      <c r="J3">
        <f>MAX($K$1)</f>
        <v>8</v>
      </c>
    </row>
    <row r="4" spans="1:11" x14ac:dyDescent="0.4">
      <c r="A4" s="1" t="s">
        <v>2</v>
      </c>
      <c r="B4" s="1">
        <v>0</v>
      </c>
      <c r="C4" s="1">
        <v>4</v>
      </c>
      <c r="D4" s="1">
        <v>0</v>
      </c>
      <c r="E4" s="1">
        <v>8</v>
      </c>
      <c r="F4" s="1">
        <v>0</v>
      </c>
      <c r="G4" s="1">
        <v>3</v>
      </c>
      <c r="J4">
        <f>COUNT($B$10:$G$15)</f>
        <v>36</v>
      </c>
    </row>
    <row r="5" spans="1:11" x14ac:dyDescent="0.4">
      <c r="A5" s="1" t="s">
        <v>3</v>
      </c>
      <c r="B5" s="1">
        <v>3</v>
      </c>
      <c r="C5" s="1">
        <v>3</v>
      </c>
      <c r="D5" s="1">
        <v>8</v>
      </c>
      <c r="E5" s="1">
        <v>0</v>
      </c>
      <c r="F5" s="1">
        <v>2</v>
      </c>
      <c r="G5" s="1">
        <v>0</v>
      </c>
      <c r="J5" t="b">
        <f t="array" ref="J5">$B$10:$G$15&lt;=$B$2:$G$7</f>
        <v>1</v>
      </c>
    </row>
    <row r="6" spans="1:11" x14ac:dyDescent="0.4">
      <c r="A6" s="1" t="s">
        <v>4</v>
      </c>
      <c r="B6" s="1">
        <v>0</v>
      </c>
      <c r="C6" s="1">
        <v>7</v>
      </c>
      <c r="D6" s="1">
        <v>0</v>
      </c>
      <c r="E6" s="1">
        <v>2</v>
      </c>
      <c r="F6" s="1">
        <v>0</v>
      </c>
      <c r="G6" s="1">
        <v>9</v>
      </c>
      <c r="J6" t="b">
        <f t="array" ref="J6">$B$10:$G$15=INT($B$10:$G$15)</f>
        <v>1</v>
      </c>
    </row>
    <row r="7" spans="1:11" x14ac:dyDescent="0.4">
      <c r="A7" s="1" t="s">
        <v>5</v>
      </c>
      <c r="B7" s="1">
        <v>0</v>
      </c>
      <c r="C7" s="1">
        <v>0</v>
      </c>
      <c r="D7" s="1">
        <v>3</v>
      </c>
      <c r="E7" s="1">
        <v>0</v>
      </c>
      <c r="F7" s="1">
        <v>9</v>
      </c>
      <c r="G7" s="1">
        <v>0</v>
      </c>
      <c r="J7" t="b">
        <f t="array" ref="J7">$B$10:$G$15&gt;=0</f>
        <v>1</v>
      </c>
    </row>
    <row r="8" spans="1:11" x14ac:dyDescent="0.4">
      <c r="J8" t="b">
        <f>$H$11=$C$16</f>
        <v>1</v>
      </c>
    </row>
    <row r="9" spans="1:11" x14ac:dyDescent="0.4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 t="b">
        <f>$H$12=$D$16</f>
        <v>1</v>
      </c>
    </row>
    <row r="10" spans="1:11" x14ac:dyDescent="0.4">
      <c r="A10" s="1" t="s">
        <v>0</v>
      </c>
      <c r="B10" s="1">
        <v>0</v>
      </c>
      <c r="C10" s="1">
        <v>5</v>
      </c>
      <c r="D10" s="1">
        <v>0</v>
      </c>
      <c r="E10" s="1">
        <v>3</v>
      </c>
      <c r="F10" s="1">
        <v>0</v>
      </c>
      <c r="G10" s="1">
        <v>0</v>
      </c>
      <c r="H10" s="1">
        <f t="shared" ref="H10:H15" si="0">SUM(B10:G10)</f>
        <v>8</v>
      </c>
      <c r="J10" t="b">
        <f>$H$13=$E$16</f>
        <v>1</v>
      </c>
    </row>
    <row r="11" spans="1:11" x14ac:dyDescent="0.4">
      <c r="A11" s="1" t="s">
        <v>1</v>
      </c>
      <c r="B11" s="1">
        <v>0</v>
      </c>
      <c r="C11" s="1">
        <v>0</v>
      </c>
      <c r="D11" s="1">
        <v>0</v>
      </c>
      <c r="E11" s="1">
        <v>0</v>
      </c>
      <c r="F11" s="1">
        <v>5</v>
      </c>
      <c r="G11" s="1">
        <v>0</v>
      </c>
      <c r="H11" s="1">
        <f t="shared" si="0"/>
        <v>5</v>
      </c>
      <c r="J11" t="b">
        <f>$H$14=$F$16</f>
        <v>1</v>
      </c>
    </row>
    <row r="12" spans="1:11" x14ac:dyDescent="0.4">
      <c r="A12" s="1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f t="shared" si="0"/>
        <v>1</v>
      </c>
      <c r="J12">
        <f>{32767,32767,0.000001,0.01,FALSE,FALSE,TRUE,1,1,1,0.0001,TRUE}</f>
        <v>32767</v>
      </c>
    </row>
    <row r="13" spans="1:11" x14ac:dyDescent="0.4">
      <c r="A13" s="1" t="s">
        <v>3</v>
      </c>
      <c r="B13" s="1">
        <v>0</v>
      </c>
      <c r="C13" s="1">
        <v>0</v>
      </c>
      <c r="D13" s="1">
        <v>1</v>
      </c>
      <c r="E13" s="1">
        <v>0</v>
      </c>
      <c r="F13" s="1">
        <v>2</v>
      </c>
      <c r="G13" s="1">
        <v>0</v>
      </c>
      <c r="H13" s="1">
        <f t="shared" si="0"/>
        <v>3</v>
      </c>
      <c r="J13">
        <f>{0,0,1,100,0,FALSE,TRUE,0.075,0,0,FALSE,30}</f>
        <v>0</v>
      </c>
    </row>
    <row r="14" spans="1:11" x14ac:dyDescent="0.4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</v>
      </c>
      <c r="H14" s="1">
        <f t="shared" si="0"/>
        <v>7</v>
      </c>
    </row>
    <row r="15" spans="1:11" x14ac:dyDescent="0.4">
      <c r="A15" s="1" t="s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f t="shared" si="0"/>
        <v>0</v>
      </c>
    </row>
    <row r="16" spans="1:11" x14ac:dyDescent="0.4">
      <c r="A16" s="1"/>
      <c r="B16" s="1">
        <f t="shared" ref="B16:G16" si="1">SUM(B10:B15)</f>
        <v>0</v>
      </c>
      <c r="C16" s="1">
        <f t="shared" si="1"/>
        <v>5</v>
      </c>
      <c r="D16" s="1">
        <f t="shared" si="1"/>
        <v>1</v>
      </c>
      <c r="E16" s="1">
        <f t="shared" si="1"/>
        <v>3</v>
      </c>
      <c r="F16" s="1">
        <f t="shared" si="1"/>
        <v>7</v>
      </c>
      <c r="G16" s="1">
        <f t="shared" si="1"/>
        <v>8</v>
      </c>
      <c r="H1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E1C0-CE32-4198-B9F0-1B0398459595}">
  <dimension ref="A1:U20"/>
  <sheetViews>
    <sheetView tabSelected="1" workbookViewId="0">
      <selection activeCell="L15" sqref="L15"/>
    </sheetView>
  </sheetViews>
  <sheetFormatPr defaultRowHeight="18.75" x14ac:dyDescent="0.4"/>
  <cols>
    <col min="1" max="2" width="5.75" customWidth="1"/>
    <col min="3" max="3" width="5.5" customWidth="1"/>
    <col min="4" max="4" width="5.125" customWidth="1"/>
    <col min="5" max="5" width="5.375" customWidth="1"/>
    <col min="6" max="6" width="5.25" customWidth="1"/>
    <col min="7" max="7" width="5.5" customWidth="1"/>
    <col min="8" max="8" width="5.125" customWidth="1"/>
    <col min="10" max="10" width="6.25" customWidth="1"/>
    <col min="11" max="11" width="4.875" customWidth="1"/>
    <col min="12" max="12" width="5.375" customWidth="1"/>
    <col min="13" max="13" width="5.25" customWidth="1"/>
    <col min="14" max="14" width="5.375" customWidth="1"/>
    <col min="15" max="15" width="5.25" customWidth="1"/>
    <col min="16" max="16" width="5.375" customWidth="1"/>
    <col min="18" max="18" width="11.75" customWidth="1"/>
  </cols>
  <sheetData>
    <row r="1" spans="1:21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R1" t="s">
        <v>10</v>
      </c>
    </row>
    <row r="2" spans="1:21" x14ac:dyDescent="0.4">
      <c r="A2" s="1" t="s">
        <v>0</v>
      </c>
      <c r="B2" s="1">
        <v>0</v>
      </c>
      <c r="C2" s="1">
        <v>10</v>
      </c>
      <c r="D2" s="1">
        <v>0</v>
      </c>
      <c r="E2" s="1">
        <v>5</v>
      </c>
      <c r="F2" s="1">
        <v>0</v>
      </c>
      <c r="G2" s="1">
        <v>0</v>
      </c>
      <c r="J2" s="1" t="s">
        <v>0</v>
      </c>
      <c r="K2" s="1">
        <v>0</v>
      </c>
      <c r="L2" s="1">
        <v>5</v>
      </c>
      <c r="M2" s="1">
        <v>0</v>
      </c>
      <c r="N2" s="1">
        <v>2</v>
      </c>
      <c r="O2" s="1">
        <v>0</v>
      </c>
      <c r="P2" s="1">
        <v>0</v>
      </c>
      <c r="R2" t="s">
        <v>9</v>
      </c>
      <c r="S2">
        <f>L2*C10+N2*E10+M3*D11+N3*E11+P4*G12+M5*D13+O5*F13+P6*G14</f>
        <v>74</v>
      </c>
    </row>
    <row r="3" spans="1:21" x14ac:dyDescent="0.4">
      <c r="A3" s="1" t="s">
        <v>1</v>
      </c>
      <c r="B3" s="1">
        <v>0</v>
      </c>
      <c r="C3" s="1">
        <v>0</v>
      </c>
      <c r="D3" s="1">
        <v>8</v>
      </c>
      <c r="E3" s="1">
        <v>3</v>
      </c>
      <c r="F3" s="1">
        <v>0</v>
      </c>
      <c r="G3" s="1">
        <v>0</v>
      </c>
      <c r="J3" s="1" t="s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R3" t="s">
        <v>11</v>
      </c>
      <c r="S3">
        <f>C10+E10</f>
        <v>10</v>
      </c>
      <c r="T3" s="2" t="s">
        <v>13</v>
      </c>
      <c r="U3">
        <v>10</v>
      </c>
    </row>
    <row r="4" spans="1:21" x14ac:dyDescent="0.4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10</v>
      </c>
      <c r="J4" s="1" t="s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</row>
    <row r="5" spans="1:21" x14ac:dyDescent="0.4">
      <c r="A5" s="1" t="s">
        <v>3</v>
      </c>
      <c r="B5" s="1">
        <v>0</v>
      </c>
      <c r="C5" s="1">
        <v>0</v>
      </c>
      <c r="D5" s="1">
        <v>2</v>
      </c>
      <c r="E5" s="1">
        <v>0</v>
      </c>
      <c r="F5" s="1">
        <v>8</v>
      </c>
      <c r="G5" s="1">
        <v>0</v>
      </c>
      <c r="J5" s="1" t="s">
        <v>3</v>
      </c>
      <c r="K5" s="1">
        <v>0</v>
      </c>
      <c r="L5" s="1">
        <v>0</v>
      </c>
      <c r="M5" s="1">
        <v>1</v>
      </c>
      <c r="N5" s="1">
        <v>0</v>
      </c>
      <c r="O5" s="1">
        <v>8</v>
      </c>
      <c r="P5" s="1">
        <v>0</v>
      </c>
    </row>
    <row r="6" spans="1:21" x14ac:dyDescent="0.4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7</v>
      </c>
      <c r="J6" s="1" t="s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7</v>
      </c>
    </row>
    <row r="7" spans="1:21" x14ac:dyDescent="0.4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J7" s="1" t="s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9" spans="1:21" x14ac:dyDescent="0.4">
      <c r="A9" s="1" t="s">
        <v>12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>
        <f>MIN($S$2)</f>
        <v>74</v>
      </c>
    </row>
    <row r="10" spans="1:21" x14ac:dyDescent="0.4">
      <c r="A10" s="1" t="s">
        <v>0</v>
      </c>
      <c r="B10" s="1">
        <v>0</v>
      </c>
      <c r="C10" s="1">
        <v>8</v>
      </c>
      <c r="D10" s="1">
        <v>0</v>
      </c>
      <c r="E10" s="1">
        <v>2</v>
      </c>
      <c r="F10" s="1">
        <v>0</v>
      </c>
      <c r="G10" s="1">
        <v>0</v>
      </c>
      <c r="H10" s="1">
        <f t="shared" ref="H10:H15" si="0">SUM(B10:G10)</f>
        <v>10</v>
      </c>
      <c r="J10">
        <f>COUNT($B$10:$G$15)</f>
        <v>36</v>
      </c>
    </row>
    <row r="11" spans="1:21" x14ac:dyDescent="0.4">
      <c r="A11" s="1" t="s">
        <v>1</v>
      </c>
      <c r="B11" s="1">
        <v>0</v>
      </c>
      <c r="C11" s="1">
        <v>0</v>
      </c>
      <c r="D11" s="1">
        <v>8</v>
      </c>
      <c r="E11" s="1">
        <v>0</v>
      </c>
      <c r="F11" s="1">
        <v>0</v>
      </c>
      <c r="G11" s="1">
        <v>0</v>
      </c>
      <c r="H11" s="1">
        <f t="shared" si="0"/>
        <v>8</v>
      </c>
      <c r="J11" t="b">
        <f t="array" ref="J11">$B$10:$G$15&lt;=$B$2:$G$7</f>
        <v>1</v>
      </c>
    </row>
    <row r="12" spans="1:21" x14ac:dyDescent="0.4">
      <c r="A12" s="1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10</v>
      </c>
      <c r="H12" s="1">
        <f t="shared" si="0"/>
        <v>10</v>
      </c>
      <c r="J12" t="b">
        <f t="array" ref="J12">$B$10:$G$15=INT($B$10:$G$15)</f>
        <v>1</v>
      </c>
    </row>
    <row r="13" spans="1:21" x14ac:dyDescent="0.4">
      <c r="A13" s="1" t="s">
        <v>3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f t="shared" si="0"/>
        <v>2</v>
      </c>
      <c r="J13" t="b">
        <f t="array" ref="J13">$B$10:$G$15&gt;=0</f>
        <v>1</v>
      </c>
    </row>
    <row r="14" spans="1:21" x14ac:dyDescent="0.4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f t="shared" si="0"/>
        <v>0</v>
      </c>
      <c r="J14" t="b">
        <f>$H$11=$C$16</f>
        <v>1</v>
      </c>
    </row>
    <row r="15" spans="1:21" x14ac:dyDescent="0.4">
      <c r="A15" s="1" t="s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f t="shared" si="0"/>
        <v>0</v>
      </c>
      <c r="J15" t="b">
        <f>$H$12=$D$16</f>
        <v>1</v>
      </c>
    </row>
    <row r="16" spans="1:21" x14ac:dyDescent="0.4">
      <c r="A16" s="1"/>
      <c r="B16" s="1">
        <f t="shared" ref="B16:G16" si="1">SUM(B10:B15)</f>
        <v>0</v>
      </c>
      <c r="C16" s="1">
        <f t="shared" si="1"/>
        <v>8</v>
      </c>
      <c r="D16" s="1">
        <f t="shared" si="1"/>
        <v>10</v>
      </c>
      <c r="E16" s="1">
        <f t="shared" si="1"/>
        <v>2</v>
      </c>
      <c r="F16" s="1">
        <f t="shared" si="1"/>
        <v>0</v>
      </c>
      <c r="G16" s="1">
        <f t="shared" si="1"/>
        <v>10</v>
      </c>
      <c r="H16" s="1"/>
      <c r="J16" t="b">
        <f>$H$13=$E$16</f>
        <v>1</v>
      </c>
    </row>
    <row r="17" spans="10:10" x14ac:dyDescent="0.4">
      <c r="J17" t="b">
        <f>$H$14=$F$16</f>
        <v>1</v>
      </c>
    </row>
    <row r="18" spans="10:10" x14ac:dyDescent="0.4">
      <c r="J18" t="b">
        <f>$S$3=$U$3</f>
        <v>1</v>
      </c>
    </row>
    <row r="19" spans="10:10" x14ac:dyDescent="0.4">
      <c r="J19">
        <f>{32767,32767,0.00001,0.01,TRUE,FALSE,TRUE,1,1,1,0.0001,FALSE}</f>
        <v>32767</v>
      </c>
    </row>
    <row r="20" spans="10:10" x14ac:dyDescent="0.4">
      <c r="J20">
        <f>{0,0,2,100,0,FALSE,TRUE,0.075,0,0,FALSE,30}</f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F920-0E1B-47B5-A6EF-D42802113E43}">
  <dimension ref="A1:U20"/>
  <sheetViews>
    <sheetView topLeftCell="A2" workbookViewId="0">
      <selection activeCell="L15" sqref="L15"/>
    </sheetView>
  </sheetViews>
  <sheetFormatPr defaultRowHeight="18.75" x14ac:dyDescent="0.4"/>
  <cols>
    <col min="1" max="1" width="7" customWidth="1"/>
    <col min="2" max="2" width="5.375" customWidth="1"/>
    <col min="3" max="3" width="5.25" customWidth="1"/>
    <col min="4" max="4" width="5.5" customWidth="1"/>
    <col min="5" max="5" width="4.875" customWidth="1"/>
    <col min="6" max="6" width="4.5" customWidth="1"/>
    <col min="7" max="7" width="4.625" customWidth="1"/>
    <col min="8" max="8" width="5.375" customWidth="1"/>
    <col min="10" max="10" width="6.125" customWidth="1"/>
    <col min="11" max="11" width="5.25" customWidth="1"/>
    <col min="12" max="12" width="5.125" customWidth="1"/>
    <col min="13" max="15" width="4.875" customWidth="1"/>
    <col min="16" max="16" width="4.75" customWidth="1"/>
  </cols>
  <sheetData>
    <row r="1" spans="1:21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R1" t="s">
        <v>10</v>
      </c>
    </row>
    <row r="2" spans="1:21" x14ac:dyDescent="0.4">
      <c r="A2" s="1" t="s">
        <v>0</v>
      </c>
      <c r="B2" s="1">
        <v>0</v>
      </c>
      <c r="C2" s="1">
        <v>10</v>
      </c>
      <c r="D2" s="1">
        <v>0</v>
      </c>
      <c r="E2" s="1">
        <v>5</v>
      </c>
      <c r="F2" s="1">
        <v>0</v>
      </c>
      <c r="G2" s="1">
        <v>0</v>
      </c>
      <c r="J2" s="1" t="s">
        <v>0</v>
      </c>
      <c r="K2" s="1">
        <v>0</v>
      </c>
      <c r="L2" s="1">
        <v>5</v>
      </c>
      <c r="M2" s="1">
        <v>0</v>
      </c>
      <c r="N2" s="1">
        <v>2</v>
      </c>
      <c r="O2" s="1">
        <v>0</v>
      </c>
      <c r="P2" s="1">
        <v>0</v>
      </c>
      <c r="R2" t="s">
        <v>9</v>
      </c>
      <c r="S2">
        <f>L2*C10+N2*E10+M3*D11+N3*E11+P4*G12+M5*D13+O5*F13+P6*G14+K3*B11*L4*C12+K5*B13+L5*M7*D15+N6*E14+O7*F15+N4*E12</f>
        <v>74</v>
      </c>
    </row>
    <row r="3" spans="1:21" x14ac:dyDescent="0.4">
      <c r="A3" s="1" t="s">
        <v>1</v>
      </c>
      <c r="B3" s="1">
        <v>10</v>
      </c>
      <c r="C3" s="1">
        <v>0</v>
      </c>
      <c r="D3" s="1">
        <v>8</v>
      </c>
      <c r="E3" s="1">
        <v>3</v>
      </c>
      <c r="F3" s="1">
        <v>0</v>
      </c>
      <c r="G3" s="1">
        <v>0</v>
      </c>
      <c r="J3" s="1" t="s">
        <v>1</v>
      </c>
      <c r="K3" s="1">
        <v>5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R3" t="s">
        <v>11</v>
      </c>
      <c r="S3">
        <f>C10+E10</f>
        <v>10</v>
      </c>
      <c r="T3" s="2" t="s">
        <v>13</v>
      </c>
      <c r="U3">
        <v>10</v>
      </c>
    </row>
    <row r="4" spans="1:21" x14ac:dyDescent="0.4">
      <c r="A4" s="1" t="s">
        <v>2</v>
      </c>
      <c r="B4" s="1">
        <v>0</v>
      </c>
      <c r="C4" s="1">
        <v>8</v>
      </c>
      <c r="D4" s="1">
        <v>0</v>
      </c>
      <c r="E4" s="1">
        <v>2</v>
      </c>
      <c r="F4" s="1">
        <v>0</v>
      </c>
      <c r="G4" s="1">
        <v>10</v>
      </c>
      <c r="J4" s="1" t="s">
        <v>2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2</v>
      </c>
    </row>
    <row r="5" spans="1:21" x14ac:dyDescent="0.4">
      <c r="A5" s="1" t="s">
        <v>3</v>
      </c>
      <c r="B5" s="1">
        <v>5</v>
      </c>
      <c r="C5" s="1">
        <v>3</v>
      </c>
      <c r="D5" s="1">
        <v>2</v>
      </c>
      <c r="E5" s="1">
        <v>0</v>
      </c>
      <c r="F5" s="1">
        <v>8</v>
      </c>
      <c r="G5" s="1">
        <v>0</v>
      </c>
      <c r="J5" s="1" t="s">
        <v>3</v>
      </c>
      <c r="K5" s="1">
        <v>2</v>
      </c>
      <c r="L5" s="1">
        <v>1</v>
      </c>
      <c r="M5" s="1">
        <v>1</v>
      </c>
      <c r="N5" s="1">
        <v>0</v>
      </c>
      <c r="O5" s="1">
        <v>8</v>
      </c>
      <c r="P5" s="1">
        <v>0</v>
      </c>
    </row>
    <row r="6" spans="1:21" x14ac:dyDescent="0.4">
      <c r="A6" s="1" t="s">
        <v>4</v>
      </c>
      <c r="B6" s="1">
        <v>0</v>
      </c>
      <c r="C6" s="1">
        <v>0</v>
      </c>
      <c r="D6" s="1">
        <v>0</v>
      </c>
      <c r="E6" s="1">
        <v>8</v>
      </c>
      <c r="F6" s="1">
        <v>0</v>
      </c>
      <c r="G6" s="1">
        <v>7</v>
      </c>
      <c r="J6" s="1" t="s">
        <v>4</v>
      </c>
      <c r="K6" s="1">
        <v>0</v>
      </c>
      <c r="L6" s="1">
        <v>0</v>
      </c>
      <c r="M6" s="1">
        <v>0</v>
      </c>
      <c r="N6" s="1">
        <v>8</v>
      </c>
      <c r="O6" s="1">
        <v>0</v>
      </c>
      <c r="P6" s="1">
        <v>7</v>
      </c>
    </row>
    <row r="7" spans="1:21" x14ac:dyDescent="0.4">
      <c r="A7" s="1" t="s">
        <v>5</v>
      </c>
      <c r="B7" s="1">
        <v>0</v>
      </c>
      <c r="C7" s="1">
        <v>0</v>
      </c>
      <c r="D7" s="1">
        <v>10</v>
      </c>
      <c r="E7" s="1">
        <v>0</v>
      </c>
      <c r="F7" s="1">
        <v>7</v>
      </c>
      <c r="G7" s="1">
        <v>0</v>
      </c>
      <c r="J7" s="1" t="s">
        <v>5</v>
      </c>
      <c r="K7" s="1">
        <v>0</v>
      </c>
      <c r="L7" s="1">
        <v>0</v>
      </c>
      <c r="M7" s="1">
        <v>2</v>
      </c>
      <c r="N7" s="1">
        <v>0</v>
      </c>
      <c r="O7" s="1">
        <v>7</v>
      </c>
      <c r="P7" s="1">
        <v>0</v>
      </c>
    </row>
    <row r="9" spans="1:21" x14ac:dyDescent="0.4">
      <c r="A9" s="1" t="s">
        <v>12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>
        <f>MIN($S$2)</f>
        <v>74</v>
      </c>
    </row>
    <row r="10" spans="1:21" x14ac:dyDescent="0.4">
      <c r="A10" s="1" t="s">
        <v>0</v>
      </c>
      <c r="B10" s="1">
        <v>0</v>
      </c>
      <c r="C10" s="1">
        <v>8</v>
      </c>
      <c r="D10" s="1">
        <v>0</v>
      </c>
      <c r="E10" s="1">
        <v>2</v>
      </c>
      <c r="F10" s="1">
        <v>0</v>
      </c>
      <c r="G10" s="1">
        <v>0</v>
      </c>
      <c r="H10" s="1">
        <f t="shared" ref="H10:H15" si="0">SUM(B10:G10)</f>
        <v>10</v>
      </c>
      <c r="J10">
        <f>COUNT($B$10:$G$15)</f>
        <v>36</v>
      </c>
    </row>
    <row r="11" spans="1:21" x14ac:dyDescent="0.4">
      <c r="A11" s="1" t="s">
        <v>1</v>
      </c>
      <c r="B11" s="1">
        <v>0</v>
      </c>
      <c r="C11" s="1">
        <v>0</v>
      </c>
      <c r="D11" s="1">
        <v>8</v>
      </c>
      <c r="E11" s="1">
        <v>0</v>
      </c>
      <c r="F11" s="1">
        <v>0</v>
      </c>
      <c r="G11" s="1">
        <v>0</v>
      </c>
      <c r="H11" s="1">
        <f t="shared" si="0"/>
        <v>8</v>
      </c>
      <c r="J11" t="b">
        <f t="array" ref="J11">$B$10:$G$15&lt;=$B$2:$G$7</f>
        <v>1</v>
      </c>
    </row>
    <row r="12" spans="1:21" x14ac:dyDescent="0.4">
      <c r="A12" s="1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10</v>
      </c>
      <c r="H12" s="1">
        <f t="shared" si="0"/>
        <v>10</v>
      </c>
      <c r="J12" t="b">
        <f t="array" ref="J12">$B$10:$G$15=INT($B$10:$G$15)</f>
        <v>1</v>
      </c>
    </row>
    <row r="13" spans="1:21" x14ac:dyDescent="0.4">
      <c r="A13" s="1" t="s">
        <v>3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f t="shared" si="0"/>
        <v>2</v>
      </c>
      <c r="J13" t="b">
        <f t="array" ref="J13">$B$10:$G$15&gt;=0</f>
        <v>1</v>
      </c>
    </row>
    <row r="14" spans="1:21" x14ac:dyDescent="0.4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f t="shared" si="0"/>
        <v>0</v>
      </c>
      <c r="J14" t="b">
        <f>$H$11=$C$16</f>
        <v>1</v>
      </c>
    </row>
    <row r="15" spans="1:21" x14ac:dyDescent="0.4">
      <c r="A15" s="1" t="s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f t="shared" si="0"/>
        <v>0</v>
      </c>
      <c r="J15" t="b">
        <f>$H$12=$D$16</f>
        <v>1</v>
      </c>
    </row>
    <row r="16" spans="1:21" x14ac:dyDescent="0.4">
      <c r="A16" s="1"/>
      <c r="B16" s="1">
        <f t="shared" ref="B16:G16" si="1">SUM(B10:B15)</f>
        <v>0</v>
      </c>
      <c r="C16" s="1">
        <f t="shared" si="1"/>
        <v>8</v>
      </c>
      <c r="D16" s="1">
        <f t="shared" si="1"/>
        <v>10</v>
      </c>
      <c r="E16" s="1">
        <f t="shared" si="1"/>
        <v>2</v>
      </c>
      <c r="F16" s="1">
        <f t="shared" si="1"/>
        <v>0</v>
      </c>
      <c r="G16" s="1">
        <f t="shared" si="1"/>
        <v>10</v>
      </c>
      <c r="H16" s="1"/>
      <c r="J16" t="b">
        <f>$H$13=$E$16</f>
        <v>1</v>
      </c>
    </row>
    <row r="17" spans="10:10" x14ac:dyDescent="0.4">
      <c r="J17" t="b">
        <f>$H$14=$F$16</f>
        <v>1</v>
      </c>
    </row>
    <row r="18" spans="10:10" x14ac:dyDescent="0.4">
      <c r="J18" t="b">
        <f>$S$3=$U$3</f>
        <v>1</v>
      </c>
    </row>
    <row r="19" spans="10:10" x14ac:dyDescent="0.4">
      <c r="J19">
        <f>{32767,32767,0.000001,0.01,FALSE,FALSE,TRUE,1,1,1,0.0001,TRUE}</f>
        <v>32767</v>
      </c>
    </row>
    <row r="20" spans="10:10" x14ac:dyDescent="0.4">
      <c r="J20">
        <f>{0,0,1,100,0,FALSE,TRUE,0.075,0,0,FALSE,30}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課題3_1(1)</vt:lpstr>
      <vt:lpstr>課題3_1(2)</vt:lpstr>
      <vt:lpstr>課題3_2(1)</vt:lpstr>
      <vt:lpstr>課題3_2(2)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2018-04-25T07:49:08Z</dcterms:created>
  <dcterms:modified xsi:type="dcterms:W3CDTF">2018-04-27T07:50:52Z</dcterms:modified>
</cp:coreProperties>
</file>