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Боригран\"/>
    </mc:Choice>
  </mc:AlternateContent>
  <xr:revisionPtr revIDLastSave="0" documentId="13_ncr:1_{B16252C4-8A5B-4CC9-8B7C-D18FF8A1A6E9}" xr6:coauthVersionLast="47" xr6:coauthVersionMax="47" xr10:uidLastSave="{00000000-0000-0000-0000-000000000000}"/>
  <bookViews>
    <workbookView xWindow="-120" yWindow="-120" windowWidth="20730" windowHeight="11160" xr2:uid="{7D6DE474-C81A-43D6-8D8F-217F8F8B96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C41" i="1"/>
  <c r="D41" i="1"/>
  <c r="B41" i="1"/>
  <c r="C22" i="1"/>
  <c r="D22" i="1"/>
  <c r="B22" i="1"/>
  <c r="E41" i="1" l="1"/>
  <c r="D45" i="1"/>
  <c r="C45" i="1"/>
  <c r="B45" i="1"/>
  <c r="E22" i="1"/>
  <c r="F22" i="1" s="1"/>
  <c r="G22" i="1" s="1"/>
  <c r="F41" i="1" l="1"/>
  <c r="G41" i="1" s="1"/>
  <c r="E45" i="1" l="1"/>
  <c r="F45" i="1" s="1"/>
  <c r="G45" i="1" s="1"/>
</calcChain>
</file>

<file path=xl/sharedStrings.xml><?xml version="1.0" encoding="utf-8"?>
<sst xmlns="http://schemas.openxmlformats.org/spreadsheetml/2006/main" count="49" uniqueCount="40">
  <si>
    <t>Серверная часть</t>
  </si>
  <si>
    <t>Оптимистично</t>
  </si>
  <si>
    <t>Реалистично</t>
  </si>
  <si>
    <t>Core</t>
  </si>
  <si>
    <t>DataModel</t>
  </si>
  <si>
    <t>DB Mapping</t>
  </si>
  <si>
    <t>Picture Manager</t>
  </si>
  <si>
    <t>Авторизация</t>
  </si>
  <si>
    <t>Аутентификация</t>
  </si>
  <si>
    <t>Шаг</t>
  </si>
  <si>
    <t>Интеграция с Bitrix</t>
  </si>
  <si>
    <t>Интеграция с 1С</t>
  </si>
  <si>
    <t>ЮИ</t>
  </si>
  <si>
    <t>Wizard</t>
  </si>
  <si>
    <t>Главная</t>
  </si>
  <si>
    <t>Каталог</t>
  </si>
  <si>
    <t>Конструктор</t>
  </si>
  <si>
    <t>Picture Processor</t>
  </si>
  <si>
    <t>Тумба</t>
  </si>
  <si>
    <t>Стелла</t>
  </si>
  <si>
    <t>Цветник</t>
  </si>
  <si>
    <t>Надгробие</t>
  </si>
  <si>
    <t>Ограда</t>
  </si>
  <si>
    <t>Скамья</t>
  </si>
  <si>
    <t>Договора</t>
  </si>
  <si>
    <t>Вёрстка главная</t>
  </si>
  <si>
    <t>Вёрстка по шагам</t>
  </si>
  <si>
    <t>Тестирование</t>
  </si>
  <si>
    <t>Резерв</t>
  </si>
  <si>
    <t>ИТОГО</t>
  </si>
  <si>
    <t>ИТОГО ЮИ</t>
  </si>
  <si>
    <t>ИТОГО север</t>
  </si>
  <si>
    <t>Рабочих дней</t>
  </si>
  <si>
    <t>1DATA MVP</t>
  </si>
  <si>
    <t>Планируемый срок реализации веб-сервиса 1DATA MVP составит 3 месяца.</t>
  </si>
  <si>
    <t>Модуль</t>
  </si>
  <si>
    <t>Пессиместично</t>
  </si>
  <si>
    <t>Среднее, часов</t>
  </si>
  <si>
    <t>Рабочих недель</t>
  </si>
  <si>
    <t>Перечень работ и оценка трудёмкости реализации веб-сервиса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</si>
</sst>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rgb="FF002060"/>
      <name val="Calibri"/>
      <family val="2"/>
      <charset val="204"/>
      <scheme val="minor"/>
    </font>
    <font>
      <b/>
      <sz val="16"/>
      <color rgb="FF00206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1D5550-A1BC-4A7B-A959-60CAA84D52ED}" name="Таблица3" displayName="Таблица3" ref="A4:G45" totalsRowShown="0" headerRowDxfId="0">
  <autoFilter ref="A4:G45" xr:uid="{6B1D5550-A1BC-4A7B-A959-60CAA84D52ED}"/>
  <tableColumns count="7">
    <tableColumn id="1" xr3:uid="{E5485F65-1BD1-4173-8FE1-8AF807C1E8DD}" name="Модуль"/>
    <tableColumn id="2" xr3:uid="{CE94EF34-D437-4874-990F-68327F7BEC9F}" name="Оптимистично"/>
    <tableColumn id="3" xr3:uid="{445BBC11-6C07-4F1B-9DB0-4A36E68D5F5D}" name="Реалистично"/>
    <tableColumn id="4" xr3:uid="{50F7BC5B-735A-4D52-B6C8-E641ED982DA8}" name="Пессиместично"/>
    <tableColumn id="5" xr3:uid="{BB9AE29A-AEEC-4E5F-A3B7-8092B988201A}" name="Среднее, часов"/>
    <tableColumn id="6" xr3:uid="{86A301AA-A614-4EBD-9A33-45740AEA7FB3}" name="Рабочих дней"/>
    <tableColumn id="7" xr3:uid="{7AB27494-CFBC-4FE7-BD84-87E09D9E625B}" name="Рабочих недел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DEA4-3C03-450C-8E10-49BF70F24DCD}">
  <dimension ref="A1:G47"/>
  <sheetViews>
    <sheetView tabSelected="1" topLeftCell="A31" workbookViewId="0">
      <selection activeCell="I44" sqref="I44"/>
    </sheetView>
  </sheetViews>
  <sheetFormatPr defaultRowHeight="15" x14ac:dyDescent="0.25"/>
  <cols>
    <col min="1" max="1" width="18" customWidth="1"/>
    <col min="2" max="2" width="14.28515625" customWidth="1"/>
    <col min="3" max="3" width="12.7109375" bestFit="1" customWidth="1"/>
    <col min="4" max="4" width="15.140625" bestFit="1" customWidth="1"/>
    <col min="5" max="5" width="11.85546875" customWidth="1"/>
    <col min="6" max="6" width="8.28515625" customWidth="1"/>
    <col min="7" max="7" width="11.85546875" customWidth="1"/>
  </cols>
  <sheetData>
    <row r="1" spans="1:7" s="4" customFormat="1" ht="15.75" customHeight="1" x14ac:dyDescent="0.35">
      <c r="A1" s="3" t="s">
        <v>39</v>
      </c>
      <c r="B1" s="3"/>
      <c r="C1" s="3"/>
      <c r="D1" s="3"/>
      <c r="E1" s="3"/>
      <c r="F1" s="3"/>
      <c r="G1" s="3"/>
    </row>
    <row r="2" spans="1:7" s="4" customFormat="1" ht="15.75" customHeight="1" x14ac:dyDescent="0.35">
      <c r="A2" s="3" t="s">
        <v>33</v>
      </c>
      <c r="B2" s="3"/>
      <c r="C2" s="3"/>
      <c r="D2" s="3"/>
      <c r="E2" s="3"/>
      <c r="F2" s="3"/>
      <c r="G2" s="3"/>
    </row>
    <row r="4" spans="1:7" s="1" customFormat="1" ht="29.25" customHeight="1" x14ac:dyDescent="0.25">
      <c r="A4" s="5" t="s">
        <v>35</v>
      </c>
      <c r="B4" s="5" t="s">
        <v>1</v>
      </c>
      <c r="C4" s="5" t="s">
        <v>2</v>
      </c>
      <c r="D4" s="5" t="s">
        <v>36</v>
      </c>
      <c r="E4" s="5" t="s">
        <v>37</v>
      </c>
      <c r="F4" s="5" t="s">
        <v>32</v>
      </c>
      <c r="G4" s="5" t="s">
        <v>38</v>
      </c>
    </row>
    <row r="5" spans="1:7" x14ac:dyDescent="0.25">
      <c r="A5" s="1" t="s">
        <v>0</v>
      </c>
      <c r="B5" s="1"/>
      <c r="C5" s="1"/>
      <c r="D5" s="1"/>
      <c r="E5" s="1"/>
      <c r="F5" s="1"/>
      <c r="G5" s="1"/>
    </row>
    <row r="6" spans="1:7" x14ac:dyDescent="0.25">
      <c r="A6" t="s">
        <v>3</v>
      </c>
      <c r="B6">
        <v>8</v>
      </c>
      <c r="C6">
        <v>12</v>
      </c>
      <c r="D6">
        <v>16</v>
      </c>
    </row>
    <row r="7" spans="1:7" x14ac:dyDescent="0.25">
      <c r="A7" t="s">
        <v>4</v>
      </c>
      <c r="B7">
        <v>4</v>
      </c>
      <c r="C7">
        <v>8</v>
      </c>
      <c r="D7">
        <v>10</v>
      </c>
    </row>
    <row r="8" spans="1:7" x14ac:dyDescent="0.25">
      <c r="A8" t="s">
        <v>5</v>
      </c>
      <c r="B8">
        <v>4</v>
      </c>
      <c r="C8">
        <v>8</v>
      </c>
      <c r="D8">
        <v>12</v>
      </c>
    </row>
    <row r="9" spans="1:7" x14ac:dyDescent="0.25">
      <c r="A9" t="s">
        <v>6</v>
      </c>
      <c r="B9">
        <v>4</v>
      </c>
      <c r="C9">
        <v>6</v>
      </c>
      <c r="D9">
        <v>8</v>
      </c>
    </row>
    <row r="10" spans="1:7" x14ac:dyDescent="0.25">
      <c r="A10" t="s">
        <v>7</v>
      </c>
      <c r="B10">
        <v>8</v>
      </c>
      <c r="C10">
        <v>10</v>
      </c>
      <c r="D10">
        <v>16</v>
      </c>
    </row>
    <row r="11" spans="1:7" x14ac:dyDescent="0.25">
      <c r="A11" t="s">
        <v>8</v>
      </c>
      <c r="B11">
        <v>4</v>
      </c>
      <c r="C11">
        <v>8</v>
      </c>
      <c r="D11">
        <v>16</v>
      </c>
    </row>
    <row r="12" spans="1:7" x14ac:dyDescent="0.25">
      <c r="A12" t="s">
        <v>9</v>
      </c>
      <c r="B12">
        <v>12</v>
      </c>
      <c r="C12">
        <v>20</v>
      </c>
      <c r="D12">
        <v>24</v>
      </c>
    </row>
    <row r="13" spans="1:7" x14ac:dyDescent="0.25">
      <c r="A13" t="s">
        <v>10</v>
      </c>
      <c r="B13">
        <v>8</v>
      </c>
      <c r="C13">
        <v>16</v>
      </c>
      <c r="D13">
        <v>24</v>
      </c>
    </row>
    <row r="14" spans="1:7" x14ac:dyDescent="0.25">
      <c r="A14" t="s">
        <v>11</v>
      </c>
      <c r="B14">
        <v>8</v>
      </c>
      <c r="C14">
        <v>16</v>
      </c>
      <c r="D14">
        <v>24</v>
      </c>
    </row>
    <row r="15" spans="1:7" x14ac:dyDescent="0.25">
      <c r="A15" t="s">
        <v>18</v>
      </c>
      <c r="B15">
        <v>2</v>
      </c>
      <c r="C15">
        <v>4</v>
      </c>
      <c r="D15">
        <v>8</v>
      </c>
    </row>
    <row r="16" spans="1:7" x14ac:dyDescent="0.25">
      <c r="A16" t="s">
        <v>19</v>
      </c>
      <c r="B16">
        <v>2</v>
      </c>
      <c r="C16">
        <v>4</v>
      </c>
      <c r="D16">
        <v>8</v>
      </c>
    </row>
    <row r="17" spans="1:7" x14ac:dyDescent="0.25">
      <c r="A17" t="s">
        <v>20</v>
      </c>
      <c r="B17">
        <v>2</v>
      </c>
      <c r="C17">
        <v>4</v>
      </c>
      <c r="D17">
        <v>8</v>
      </c>
    </row>
    <row r="18" spans="1:7" x14ac:dyDescent="0.25">
      <c r="A18" t="s">
        <v>21</v>
      </c>
      <c r="B18">
        <v>2</v>
      </c>
      <c r="C18">
        <v>4</v>
      </c>
      <c r="D18">
        <v>8</v>
      </c>
    </row>
    <row r="19" spans="1:7" x14ac:dyDescent="0.25">
      <c r="A19" t="s">
        <v>22</v>
      </c>
      <c r="B19">
        <v>2</v>
      </c>
      <c r="C19">
        <v>4</v>
      </c>
      <c r="D19">
        <v>8</v>
      </c>
    </row>
    <row r="20" spans="1:7" x14ac:dyDescent="0.25">
      <c r="A20" t="s">
        <v>23</v>
      </c>
      <c r="B20">
        <v>2</v>
      </c>
      <c r="C20">
        <v>4</v>
      </c>
      <c r="D20">
        <v>8</v>
      </c>
    </row>
    <row r="21" spans="1:7" s="1" customFormat="1" x14ac:dyDescent="0.25">
      <c r="A21" t="s">
        <v>24</v>
      </c>
      <c r="B21">
        <v>2</v>
      </c>
      <c r="C21">
        <v>4</v>
      </c>
      <c r="D21">
        <v>8</v>
      </c>
      <c r="E21"/>
      <c r="F21"/>
      <c r="G21"/>
    </row>
    <row r="22" spans="1:7" x14ac:dyDescent="0.25">
      <c r="A22" s="1" t="s">
        <v>31</v>
      </c>
      <c r="B22" s="1">
        <f>SUM(B6:B21)</f>
        <v>74</v>
      </c>
      <c r="C22" s="1">
        <f t="shared" ref="C22:D22" si="0">SUM(C6:C21)</f>
        <v>132</v>
      </c>
      <c r="D22" s="1">
        <f t="shared" si="0"/>
        <v>206</v>
      </c>
      <c r="E22" s="1">
        <f>(B22 + 4*C22+D22)/6</f>
        <v>134.66666666666666</v>
      </c>
      <c r="F22" s="1">
        <f>ROUNDUP(E22/8,0)</f>
        <v>17</v>
      </c>
      <c r="G22" s="1">
        <f>ROUNDUP(F22/5,0)</f>
        <v>4</v>
      </c>
    </row>
    <row r="23" spans="1:7" s="1" customFormat="1" x14ac:dyDescent="0.25">
      <c r="A23"/>
      <c r="B23"/>
      <c r="C23"/>
      <c r="D23"/>
      <c r="E23"/>
      <c r="F23"/>
      <c r="G23"/>
    </row>
    <row r="24" spans="1:7" x14ac:dyDescent="0.25">
      <c r="A24" s="1" t="s">
        <v>12</v>
      </c>
      <c r="B24" s="1"/>
      <c r="C24" s="1"/>
      <c r="D24" s="1"/>
      <c r="E24" s="1"/>
      <c r="F24" s="1"/>
      <c r="G24" s="1"/>
    </row>
    <row r="25" spans="1:7" x14ac:dyDescent="0.25">
      <c r="A25" t="s">
        <v>13</v>
      </c>
      <c r="B25">
        <v>8</v>
      </c>
      <c r="C25">
        <v>12</v>
      </c>
      <c r="D25">
        <v>20</v>
      </c>
    </row>
    <row r="26" spans="1:7" x14ac:dyDescent="0.25">
      <c r="A26" t="s">
        <v>3</v>
      </c>
      <c r="B26">
        <v>4</v>
      </c>
      <c r="C26">
        <v>8</v>
      </c>
      <c r="D26">
        <v>16</v>
      </c>
    </row>
    <row r="27" spans="1:7" x14ac:dyDescent="0.25">
      <c r="A27" t="s">
        <v>17</v>
      </c>
      <c r="B27">
        <v>3</v>
      </c>
      <c r="C27">
        <v>4</v>
      </c>
      <c r="D27">
        <v>8</v>
      </c>
    </row>
    <row r="28" spans="1:7" x14ac:dyDescent="0.25">
      <c r="A28" t="s">
        <v>14</v>
      </c>
      <c r="B28">
        <v>4</v>
      </c>
      <c r="C28">
        <v>6</v>
      </c>
      <c r="D28">
        <v>8</v>
      </c>
    </row>
    <row r="29" spans="1:7" x14ac:dyDescent="0.25">
      <c r="A29" t="s">
        <v>7</v>
      </c>
      <c r="B29">
        <v>4</v>
      </c>
      <c r="C29">
        <v>6</v>
      </c>
      <c r="D29">
        <v>8</v>
      </c>
    </row>
    <row r="30" spans="1:7" x14ac:dyDescent="0.25">
      <c r="A30" t="s">
        <v>15</v>
      </c>
      <c r="B30">
        <v>4</v>
      </c>
      <c r="C30">
        <v>8</v>
      </c>
      <c r="D30">
        <v>16</v>
      </c>
    </row>
    <row r="31" spans="1:7" x14ac:dyDescent="0.25">
      <c r="A31" t="s">
        <v>16</v>
      </c>
      <c r="B31">
        <v>4</v>
      </c>
      <c r="C31">
        <v>8</v>
      </c>
      <c r="D31">
        <v>16</v>
      </c>
    </row>
    <row r="32" spans="1:7" x14ac:dyDescent="0.25">
      <c r="A32" t="s">
        <v>18</v>
      </c>
      <c r="B32">
        <v>4</v>
      </c>
      <c r="C32">
        <v>6</v>
      </c>
      <c r="D32">
        <v>12</v>
      </c>
    </row>
    <row r="33" spans="1:7" x14ac:dyDescent="0.25">
      <c r="A33" t="s">
        <v>19</v>
      </c>
      <c r="B33">
        <v>4</v>
      </c>
      <c r="C33">
        <v>6</v>
      </c>
      <c r="D33">
        <v>12</v>
      </c>
    </row>
    <row r="34" spans="1:7" x14ac:dyDescent="0.25">
      <c r="A34" t="s">
        <v>20</v>
      </c>
      <c r="B34">
        <v>4</v>
      </c>
      <c r="C34">
        <v>6</v>
      </c>
      <c r="D34">
        <v>12</v>
      </c>
    </row>
    <row r="35" spans="1:7" x14ac:dyDescent="0.25">
      <c r="A35" t="s">
        <v>21</v>
      </c>
      <c r="B35">
        <v>4</v>
      </c>
      <c r="C35">
        <v>6</v>
      </c>
      <c r="D35">
        <v>12</v>
      </c>
    </row>
    <row r="36" spans="1:7" x14ac:dyDescent="0.25">
      <c r="A36" t="s">
        <v>22</v>
      </c>
      <c r="B36">
        <v>4</v>
      </c>
      <c r="C36">
        <v>6</v>
      </c>
      <c r="D36">
        <v>12</v>
      </c>
    </row>
    <row r="37" spans="1:7" x14ac:dyDescent="0.25">
      <c r="A37" t="s">
        <v>23</v>
      </c>
      <c r="B37">
        <v>4</v>
      </c>
      <c r="C37">
        <v>6</v>
      </c>
      <c r="D37">
        <v>12</v>
      </c>
    </row>
    <row r="38" spans="1:7" x14ac:dyDescent="0.25">
      <c r="A38" t="s">
        <v>24</v>
      </c>
      <c r="B38">
        <v>8</v>
      </c>
      <c r="C38">
        <v>16</v>
      </c>
      <c r="D38">
        <v>20</v>
      </c>
    </row>
    <row r="39" spans="1:7" x14ac:dyDescent="0.25">
      <c r="A39" t="s">
        <v>25</v>
      </c>
      <c r="B39">
        <v>4</v>
      </c>
      <c r="C39">
        <v>12</v>
      </c>
      <c r="D39">
        <v>16</v>
      </c>
    </row>
    <row r="40" spans="1:7" s="1" customFormat="1" x14ac:dyDescent="0.25">
      <c r="A40" t="s">
        <v>26</v>
      </c>
      <c r="B40">
        <v>4</v>
      </c>
      <c r="C40">
        <v>12</v>
      </c>
      <c r="D40">
        <v>16</v>
      </c>
      <c r="E40"/>
      <c r="F40"/>
      <c r="G40"/>
    </row>
    <row r="41" spans="1:7" x14ac:dyDescent="0.25">
      <c r="A41" s="1" t="s">
        <v>30</v>
      </c>
      <c r="B41" s="1">
        <f>SUM(B25:B40)</f>
        <v>71</v>
      </c>
      <c r="C41" s="1">
        <f t="shared" ref="C41:D41" si="1">SUM(C25:C40)</f>
        <v>128</v>
      </c>
      <c r="D41" s="1">
        <f t="shared" si="1"/>
        <v>216</v>
      </c>
      <c r="E41" s="1">
        <f>(B41 + 4*C41+D41)/6</f>
        <v>133.16666666666666</v>
      </c>
      <c r="F41" s="1">
        <f>ROUNDUP(E41/8,0)</f>
        <v>17</v>
      </c>
      <c r="G41" s="1">
        <f>ROUNDUP(F41/5,0)</f>
        <v>4</v>
      </c>
    </row>
    <row r="43" spans="1:7" x14ac:dyDescent="0.25">
      <c r="A43" t="s">
        <v>27</v>
      </c>
      <c r="E43">
        <f>(E22+E41)*0.5</f>
        <v>133.91666666666666</v>
      </c>
    </row>
    <row r="44" spans="1:7" s="1" customFormat="1" x14ac:dyDescent="0.25">
      <c r="A44" t="s">
        <v>28</v>
      </c>
      <c r="B44"/>
      <c r="C44"/>
      <c r="D44"/>
      <c r="E44">
        <f>(E22+E41)*0.4</f>
        <v>107.13333333333333</v>
      </c>
      <c r="F44"/>
      <c r="G44"/>
    </row>
    <row r="45" spans="1:7" x14ac:dyDescent="0.25">
      <c r="A45" s="1" t="s">
        <v>29</v>
      </c>
      <c r="B45" s="1">
        <f>SUM(B41,B22,B43,B44)</f>
        <v>145</v>
      </c>
      <c r="C45" s="1">
        <f t="shared" ref="C45:D45" si="2">SUM(C41,C22,C43,C44)</f>
        <v>260</v>
      </c>
      <c r="D45" s="1">
        <f t="shared" si="2"/>
        <v>422</v>
      </c>
      <c r="E45" s="1">
        <f>(B45 + 4*C45+D45)/6+E43+E44</f>
        <v>508.88333333333333</v>
      </c>
      <c r="F45" s="1">
        <f>ROUNDUP(E45/8,0)</f>
        <v>64</v>
      </c>
      <c r="G45" s="1">
        <f>ROUNDUP(F45/5,0)</f>
        <v>13</v>
      </c>
    </row>
    <row r="47" spans="1:7" s="2" customFormat="1" ht="18.75" x14ac:dyDescent="0.3">
      <c r="A47" s="2" t="s">
        <v>34</v>
      </c>
    </row>
  </sheetData>
  <mergeCells count="2">
    <mergeCell ref="A1:G1"/>
    <mergeCell ref="A2:G2"/>
  </mergeCells>
  <pageMargins left="0.62992125984251968" right="0.23622047244094491" top="0.74803149606299213" bottom="0.74803149606299213" header="0.31496062992125984" footer="0.31496062992125984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Kazakevich</dc:creator>
  <cp:lastModifiedBy>Yuriy Kazakevich</cp:lastModifiedBy>
  <cp:lastPrinted>2022-08-18T09:50:20Z</cp:lastPrinted>
  <dcterms:created xsi:type="dcterms:W3CDTF">2022-08-17T14:34:48Z</dcterms:created>
  <dcterms:modified xsi:type="dcterms:W3CDTF">2022-08-18T09:50:58Z</dcterms:modified>
</cp:coreProperties>
</file>