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arekting Analysis Data" sheetId="4" r:id="rId1"/>
    <sheet name="Method2 Segments" sheetId="3" r:id="rId2"/>
    <sheet name="Method 1 Segments" sheetId="2" r:id="rId3"/>
    <sheet name="Detailed Summary" sheetId="1" r:id="rId4"/>
  </sheets>
  <calcPr calcId="144525" concurrentCalc="0"/>
</workbook>
</file>

<file path=xl/sharedStrings.xml><?xml version="1.0" encoding="utf-8"?>
<sst xmlns="http://schemas.openxmlformats.org/spreadsheetml/2006/main" count="363" uniqueCount="138">
  <si>
    <t>Segment</t>
  </si>
  <si>
    <t>Description</t>
  </si>
  <si>
    <t># of customers</t>
  </si>
  <si>
    <t>Segment%</t>
  </si>
  <si>
    <t>r</t>
  </si>
  <si>
    <t>f</t>
  </si>
  <si>
    <t>m</t>
  </si>
  <si>
    <t>Average r</t>
  </si>
  <si>
    <t>Average f</t>
  </si>
  <si>
    <t>Average m</t>
  </si>
  <si>
    <t>Total f</t>
  </si>
  <si>
    <t>Total m (monetary value)</t>
  </si>
  <si>
    <t>Champions</t>
  </si>
  <si>
    <t>Bought recently, buy often and spend the most</t>
  </si>
  <si>
    <t>5-6</t>
  </si>
  <si>
    <t>Loyal Customers</t>
  </si>
  <si>
    <t>Spend good money. Responsive to promotions</t>
  </si>
  <si>
    <t>4-6</t>
  </si>
  <si>
    <t>New Customers</t>
  </si>
  <si>
    <t>Bought more recently, but not often</t>
  </si>
  <si>
    <t>1-4</t>
  </si>
  <si>
    <t>Promising</t>
  </si>
  <si>
    <t>Recent shoppers, but haven’t spent much</t>
  </si>
  <si>
    <t>4-5</t>
  </si>
  <si>
    <t>1-2</t>
  </si>
  <si>
    <t>Need Attention</t>
  </si>
  <si>
    <t>Above average recency, frequency &amp; monetary values</t>
  </si>
  <si>
    <t>3-5</t>
  </si>
  <si>
    <t>2-3</t>
  </si>
  <si>
    <t>About to Sleep</t>
  </si>
  <si>
    <t>Below average recency, frequency &amp; monetary values</t>
  </si>
  <si>
    <t>1-3</t>
  </si>
  <si>
    <t>At Risk</t>
  </si>
  <si>
    <t>Spent big money, purchased often but long time ago</t>
  </si>
  <si>
    <t>2-6</t>
  </si>
  <si>
    <t>Can't Lose Them</t>
  </si>
  <si>
    <t>Made big purchases and often, but long time ago</t>
  </si>
  <si>
    <t>1</t>
  </si>
  <si>
    <t>Lost</t>
  </si>
  <si>
    <t>Low spenders, low frequency, purchased long time ago</t>
  </si>
  <si>
    <t>Others</t>
  </si>
  <si>
    <t xml:space="preserve">incorrect data OR enterprise level customer </t>
  </si>
  <si>
    <t>FAV Book
(For Recommendation Engine)</t>
  </si>
  <si>
    <t>Top 2 Favoriate Books based on F*</t>
  </si>
  <si>
    <t>Top 2 Favoriate Books based on M*</t>
  </si>
  <si>
    <t>Top 1 Book total M* Value</t>
  </si>
  <si>
    <t>Top 2 Book total M* Value</t>
  </si>
  <si>
    <t>history19</t>
  </si>
  <si>
    <t>history19, music14</t>
  </si>
  <si>
    <t>history19, conthist20</t>
  </si>
  <si>
    <t>history19,conthist20,</t>
  </si>
  <si>
    <t>music14, health35</t>
  </si>
  <si>
    <t>music14</t>
  </si>
  <si>
    <t>music</t>
  </si>
  <si>
    <t>health35, music14</t>
  </si>
  <si>
    <t>history19, health35</t>
  </si>
  <si>
    <t>history</t>
  </si>
  <si>
    <t>health</t>
  </si>
  <si>
    <t>history19, religon8</t>
  </si>
  <si>
    <t>music14, history19</t>
  </si>
  <si>
    <t>encyclopedia44, history19</t>
  </si>
  <si>
    <t>（history19, music14, conthist20, health35, travelguides31，religon8, videos50, art12, hobby40, nonbooks99, learning37, encyclopedia44)</t>
  </si>
  <si>
    <t>Q1</t>
  </si>
  <si>
    <r>
      <rPr>
        <sz val="12"/>
        <color theme="1"/>
        <rFont val="等线"/>
        <charset val="134"/>
        <scheme val="minor"/>
      </rPr>
      <t>书店最popular的书和之后要推荐给top2 segements FAV书种类一致？那么如何提升那个</t>
    </r>
    <r>
      <rPr>
        <sz val="12"/>
        <color rgb="FFFF0000"/>
        <rFont val="Calibri (Body)"/>
        <charset val="134"/>
      </rPr>
      <t>20%+ incremental sales</t>
    </r>
    <r>
      <rPr>
        <sz val="12"/>
        <color theme="1"/>
        <rFont val="等线"/>
        <charset val="134"/>
        <scheme val="minor"/>
      </rPr>
      <t>？</t>
    </r>
  </si>
  <si>
    <t>Q2</t>
  </si>
  <si>
    <r>
      <rPr>
        <sz val="12"/>
        <color theme="1"/>
        <rFont val="等线"/>
        <charset val="134"/>
        <scheme val="minor"/>
      </rPr>
      <t>CMO 更看重书的销售量/counts?还是</t>
    </r>
    <r>
      <rPr>
        <b/>
        <sz val="12"/>
        <color theme="1"/>
        <rFont val="等线"/>
        <charset val="134"/>
        <scheme val="minor"/>
      </rPr>
      <t>销售总额/revenue</t>
    </r>
    <r>
      <rPr>
        <sz val="12"/>
        <color theme="1"/>
        <rFont val="等线"/>
        <charset val="134"/>
        <scheme val="minor"/>
      </rPr>
      <t>?</t>
    </r>
  </si>
  <si>
    <t>我们要自己定一下</t>
  </si>
  <si>
    <t>Economic Impact -- Counts &amp; Revenue</t>
  </si>
  <si>
    <t>A/B testing -- 根据user 特性，将一些人转换到另一个更合适的组群</t>
  </si>
  <si>
    <t>Q3</t>
  </si>
  <si>
    <t>保留10个组还是7个组，或者划分更多组？</t>
  </si>
  <si>
    <t>Q4</t>
  </si>
  <si>
    <t>Need Attention -- what's FAV?</t>
  </si>
  <si>
    <t>Q5</t>
  </si>
  <si>
    <t>Others -- 是否需要take care？</t>
  </si>
  <si>
    <t>TYPE</t>
  </si>
  <si>
    <t>AMOUNT</t>
  </si>
  <si>
    <t>%</t>
  </si>
  <si>
    <t>Overall Total Sales</t>
  </si>
  <si>
    <t>History19</t>
  </si>
  <si>
    <t>Music14</t>
  </si>
  <si>
    <t>conthist20</t>
  </si>
  <si>
    <t>Health35</t>
  </si>
  <si>
    <t>可考虑方向</t>
  </si>
  <si>
    <t>经济实惠，考虑成本和回报率</t>
  </si>
  <si>
    <t>hard to wake up group -- cold call &amp; cold email</t>
  </si>
  <si>
    <t>high potential to wake up - discount/ pay highly attention</t>
  </si>
  <si>
    <t xml:space="preserve">Customer Satification Manager -- survey -- improve product </t>
  </si>
  <si>
    <t>Top 1 Favoriate Books based on F*</t>
  </si>
  <si>
    <t>3-6</t>
  </si>
  <si>
    <t>书店最popular的书和之后要推荐给top2 segements FAV书种类一致？那么如何提升那个20%+ incremental sales？</t>
  </si>
  <si>
    <t>CMO 更看重书的销售量/counts?还是销售总额/revenue?</t>
  </si>
  <si>
    <t>R</t>
  </si>
  <si>
    <t>F</t>
  </si>
  <si>
    <t>M</t>
  </si>
  <si>
    <t>Most Popular Books based on F* Counts, 从大到小从左到右排列top 5</t>
  </si>
  <si>
    <t>Most Popular Books based on M* Values</t>
  </si>
  <si>
    <t>Top 1 Book M* Total Amount</t>
  </si>
  <si>
    <t>Top 2 Book M* Total Amount</t>
  </si>
  <si>
    <t>history19, music14, conthist20, health35, travelguides31</t>
  </si>
  <si>
    <t>history19, conthist20, music14, travelguides31, health35</t>
  </si>
  <si>
    <t>history19: 270456</t>
  </si>
  <si>
    <t>conthist20: 175414</t>
  </si>
  <si>
    <t>history19, conthist20, music14, health35, travelguides31</t>
  </si>
  <si>
    <t>history19: 523555</t>
  </si>
  <si>
    <t>conthist20: 348966</t>
  </si>
  <si>
    <t>music14, health35, conthist20, history19, learning37</t>
  </si>
  <si>
    <t>history19, conthist20, music14, health35, videos50</t>
  </si>
  <si>
    <t>history19: 90887</t>
  </si>
  <si>
    <t>conthist20: 75150</t>
  </si>
  <si>
    <t>music14, health35, learning37, history19, conthist20</t>
  </si>
  <si>
    <t>music14, health35, history19, videos50, conthist20</t>
  </si>
  <si>
    <t>music14: 10289</t>
  </si>
  <si>
    <t>health35: 8360</t>
  </si>
  <si>
    <t>health35, music14, history19, conthist20, travelguides31</t>
  </si>
  <si>
    <t>history19, health35, conthist20, music14, travelguides31</t>
  </si>
  <si>
    <t>history19: 15484</t>
  </si>
  <si>
    <t>health35: 13210</t>
  </si>
  <si>
    <t>music14, health35, history19, conthist20, nonbooks99</t>
  </si>
  <si>
    <t>history19, music14, conthist20, health35, videos50</t>
  </si>
  <si>
    <t>history19: 55075</t>
  </si>
  <si>
    <t>music14: 49295</t>
  </si>
  <si>
    <t>history19,conthist20, music14, health35, travelguides31</t>
  </si>
  <si>
    <t>history19: 241418</t>
  </si>
  <si>
    <t>conthist20: 124889</t>
  </si>
  <si>
    <t>history19, health35, religon8, hobby40, conthist20</t>
  </si>
  <si>
    <t>history19, religon8, health35, hobby40, conthist20</t>
  </si>
  <si>
    <t>history19: 1599</t>
  </si>
  <si>
    <t>religon8: 1167</t>
  </si>
  <si>
    <t>history19, health35, travelguides31, conthist20, religon8</t>
  </si>
  <si>
    <t>history19, conthist20, travelguides31, health35, art12</t>
  </si>
  <si>
    <t>history19: 97060</t>
  </si>
  <si>
    <t>conthist20: 46723</t>
  </si>
  <si>
    <t>music14, history19, health35, conthist20, travelguides31</t>
  </si>
  <si>
    <t>encyclopedia44, history19, music14, religon8, conthist20</t>
  </si>
  <si>
    <t>encyclopedia44: 13762</t>
  </si>
  <si>
    <t>history19: 13428</t>
  </si>
  <si>
    <r>
      <rPr>
        <sz val="14"/>
        <color theme="1"/>
        <rFont val="等线"/>
        <charset val="134"/>
        <scheme val="minor"/>
      </rPr>
      <t>（</t>
    </r>
    <r>
      <rPr>
        <sz val="14"/>
        <color rgb="FFFF0000"/>
        <rFont val="等线"/>
        <charset val="134"/>
        <scheme val="minor"/>
      </rPr>
      <t xml:space="preserve">history19, music14, conthist20, health35, travelguides31，religon8, </t>
    </r>
    <r>
      <rPr>
        <sz val="14"/>
        <color theme="1"/>
        <rFont val="等线"/>
        <charset val="134"/>
        <scheme val="minor"/>
      </rPr>
      <t>videos50, art12, hobby40, nonbooks99, learning37, encyclopedia44)</t>
    </r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</si>
</sst>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_([$$-409]* #,##0.00_);_([$$-409]* \(#,##0.00\);_([$$-409]* &quot;-&quot;??_);_(@_)"/>
  </numFmts>
  <fonts count="33">
    <font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name val="等线"/>
      <charset val="134"/>
      <scheme val="minor"/>
    </font>
    <font>
      <sz val="12"/>
      <color theme="5" tint="-0.249977111117893"/>
      <name val="等线"/>
      <charset val="134"/>
      <scheme val="minor"/>
    </font>
    <font>
      <sz val="14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rgb="FFC00000"/>
      <name val="等线"/>
      <charset val="134"/>
      <scheme val="minor"/>
    </font>
    <font>
      <b/>
      <sz val="12"/>
      <color rgb="FFC00000"/>
      <name val="等线"/>
      <charset val="134"/>
      <scheme val="minor"/>
    </font>
    <font>
      <sz val="12"/>
      <color theme="4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4"/>
      <color rgb="FFFF0000"/>
      <name val="等线"/>
      <charset val="134"/>
      <scheme val="minor"/>
    </font>
    <font>
      <sz val="12"/>
      <color rgb="FFFF0000"/>
      <name val="Calibri (Body)"/>
      <charset val="134"/>
    </font>
  </fonts>
  <fills count="39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1" borderId="5" applyNumberFormat="0" applyFont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29" fillId="23" borderId="6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77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2" fillId="3" borderId="0" xfId="0" applyFont="1" applyFill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/>
    <xf numFmtId="0" fontId="2" fillId="0" borderId="1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49" fontId="0" fillId="4" borderId="1" xfId="0" applyNumberFormat="1" applyFill="1" applyBorder="1"/>
    <xf numFmtId="0" fontId="2" fillId="0" borderId="0" xfId="0" applyFont="1" applyFill="1" applyAlignment="1">
      <alignment wrapText="1"/>
    </xf>
    <xf numFmtId="0" fontId="0" fillId="0" borderId="1" xfId="0" applyBorder="1"/>
    <xf numFmtId="0" fontId="4" fillId="0" borderId="0" xfId="0" applyFont="1" applyAlignment="1"/>
    <xf numFmtId="0" fontId="4" fillId="0" borderId="0" xfId="0" applyFont="1" applyAlignment="1">
      <alignment wrapText="1"/>
    </xf>
    <xf numFmtId="0" fontId="3" fillId="0" borderId="0" xfId="0" applyFont="1" applyFill="1"/>
    <xf numFmtId="0" fontId="2" fillId="0" borderId="0" xfId="0" applyFont="1" applyFill="1"/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5" fillId="0" borderId="0" xfId="11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6" fontId="5" fillId="0" borderId="0" xfId="4" applyNumberFormat="1" applyFont="1" applyAlignment="1">
      <alignment horizontal="center" vertical="center" wrapText="1"/>
    </xf>
    <xf numFmtId="176" fontId="5" fillId="0" borderId="0" xfId="4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0" fontId="6" fillId="2" borderId="1" xfId="1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0" fontId="5" fillId="0" borderId="1" xfId="11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10" fontId="5" fillId="5" borderId="1" xfId="11" applyNumberFormat="1" applyFont="1" applyFill="1" applyBorder="1" applyAlignment="1">
      <alignment horizontal="left" vertical="center"/>
    </xf>
    <xf numFmtId="10" fontId="7" fillId="5" borderId="2" xfId="11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10" fontId="7" fillId="5" borderId="3" xfId="11" applyNumberFormat="1" applyFont="1" applyFill="1" applyBorder="1" applyAlignment="1">
      <alignment horizontal="center" vertical="center"/>
    </xf>
    <xf numFmtId="10" fontId="7" fillId="5" borderId="4" xfId="1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0" fontId="5" fillId="0" borderId="0" xfId="11" applyNumberFormat="1" applyFont="1" applyAlignment="1">
      <alignment vertical="center" wrapText="1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0" fontId="5" fillId="0" borderId="0" xfId="11" applyNumberFormat="1" applyFont="1" applyAlignment="1">
      <alignment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vertical="center"/>
    </xf>
    <xf numFmtId="176" fontId="5" fillId="0" borderId="0" xfId="4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6" fontId="6" fillId="3" borderId="0" xfId="4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5" fillId="0" borderId="0" xfId="4" applyNumberFormat="1" applyFont="1" applyFill="1" applyAlignment="1">
      <alignment horizontal="center" vertical="center" wrapText="1"/>
    </xf>
    <xf numFmtId="176" fontId="5" fillId="0" borderId="0" xfId="4" applyNumberFormat="1" applyFont="1" applyFill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10" fontId="5" fillId="0" borderId="1" xfId="11" applyNumberFormat="1" applyFont="1" applyFill="1" applyBorder="1" applyAlignment="1">
      <alignment horizontal="left" vertical="center"/>
    </xf>
    <xf numFmtId="10" fontId="9" fillId="0" borderId="2" xfId="11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0" fontId="9" fillId="0" borderId="4" xfId="11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0" fontId="9" fillId="5" borderId="2" xfId="11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10" fontId="9" fillId="5" borderId="3" xfId="11" applyNumberFormat="1" applyFont="1" applyFill="1" applyBorder="1" applyAlignment="1">
      <alignment horizontal="center" vertical="center"/>
    </xf>
    <xf numFmtId="10" fontId="9" fillId="5" borderId="4" xfId="1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10" fontId="5" fillId="0" borderId="2" xfId="11" applyNumberFormat="1" applyFont="1" applyFill="1" applyBorder="1" applyAlignment="1">
      <alignment horizontal="center" vertical="center"/>
    </xf>
    <xf numFmtId="10" fontId="5" fillId="0" borderId="4" xfId="11" applyNumberFormat="1" applyFont="1" applyFill="1" applyBorder="1" applyAlignment="1">
      <alignment horizontal="center" vertical="center"/>
    </xf>
    <xf numFmtId="10" fontId="5" fillId="0" borderId="3" xfId="1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5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zoomScale="80" zoomScaleNormal="80" workbookViewId="0">
      <selection activeCell="C13" sqref="C13"/>
    </sheetView>
  </sheetViews>
  <sheetFormatPr defaultColWidth="11" defaultRowHeight="15.6"/>
  <cols>
    <col min="1" max="1" width="14.6666666666667" customWidth="1"/>
    <col min="2" max="2" width="47" customWidth="1"/>
    <col min="3" max="3" width="13.3333333333333" customWidth="1"/>
    <col min="9" max="12" width="12" customWidth="1"/>
    <col min="13" max="13" width="23.1666666666667" customWidth="1"/>
  </cols>
  <sheetData>
    <row r="1" spans="1:13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28" t="s">
        <v>10</v>
      </c>
      <c r="M1" s="28" t="s">
        <v>11</v>
      </c>
    </row>
    <row r="2" spans="1:13">
      <c r="A2" s="59" t="s">
        <v>12</v>
      </c>
      <c r="B2" s="59" t="s">
        <v>13</v>
      </c>
      <c r="C2" s="59">
        <v>1106</v>
      </c>
      <c r="D2" s="60">
        <v>0.0328</v>
      </c>
      <c r="E2" s="72">
        <f>SUM(D2:D3)</f>
        <v>0.1458</v>
      </c>
      <c r="F2" s="62" t="s">
        <v>14</v>
      </c>
      <c r="G2" s="62" t="s">
        <v>14</v>
      </c>
      <c r="H2" s="62" t="s">
        <v>14</v>
      </c>
      <c r="I2" s="76">
        <v>59</v>
      </c>
      <c r="J2" s="76">
        <v>29.3</v>
      </c>
      <c r="K2" s="76">
        <v>929.6</v>
      </c>
      <c r="L2" s="76">
        <v>32401</v>
      </c>
      <c r="M2" s="76">
        <v>1353137</v>
      </c>
    </row>
    <row r="3" spans="1:13">
      <c r="A3" s="59" t="s">
        <v>15</v>
      </c>
      <c r="B3" s="59" t="s">
        <v>16</v>
      </c>
      <c r="C3" s="59">
        <v>3809</v>
      </c>
      <c r="D3" s="60">
        <v>0.113</v>
      </c>
      <c r="E3" s="73"/>
      <c r="F3" s="62" t="s">
        <v>17</v>
      </c>
      <c r="G3" s="62" t="s">
        <v>17</v>
      </c>
      <c r="H3" s="62" t="s">
        <v>17</v>
      </c>
      <c r="I3" s="76">
        <v>93</v>
      </c>
      <c r="J3" s="76">
        <v>12.63</v>
      </c>
      <c r="K3" s="76">
        <v>360.4</v>
      </c>
      <c r="L3" s="76">
        <v>48109</v>
      </c>
      <c r="M3" s="76">
        <v>1682379</v>
      </c>
    </row>
    <row r="4" spans="1:13">
      <c r="A4" s="59" t="s">
        <v>18</v>
      </c>
      <c r="B4" s="59" t="s">
        <v>19</v>
      </c>
      <c r="C4" s="59">
        <v>7059</v>
      </c>
      <c r="D4" s="60">
        <v>0.2094</v>
      </c>
      <c r="E4" s="60"/>
      <c r="F4" s="62" t="s">
        <v>17</v>
      </c>
      <c r="G4" s="62" t="s">
        <v>20</v>
      </c>
      <c r="H4" s="62" t="s">
        <v>20</v>
      </c>
      <c r="I4" s="76">
        <v>76</v>
      </c>
      <c r="J4" s="76">
        <v>3.29</v>
      </c>
      <c r="K4" s="76">
        <v>80.6</v>
      </c>
      <c r="L4" s="76">
        <v>23206</v>
      </c>
      <c r="M4" s="76">
        <v>698905</v>
      </c>
    </row>
    <row r="5" spans="1:13">
      <c r="A5" s="59" t="s">
        <v>21</v>
      </c>
      <c r="B5" s="59" t="s">
        <v>22</v>
      </c>
      <c r="C5" s="59">
        <v>1857</v>
      </c>
      <c r="D5" s="60">
        <v>0.0551</v>
      </c>
      <c r="E5" s="72">
        <f>SUM(D5:D8)</f>
        <v>0.4205</v>
      </c>
      <c r="F5" s="62" t="s">
        <v>23</v>
      </c>
      <c r="G5" s="62" t="s">
        <v>20</v>
      </c>
      <c r="H5" s="62" t="s">
        <v>24</v>
      </c>
      <c r="I5" s="76">
        <v>192</v>
      </c>
      <c r="J5" s="76">
        <v>1.62</v>
      </c>
      <c r="K5" s="76">
        <v>29.7</v>
      </c>
      <c r="L5" s="76">
        <v>3011</v>
      </c>
      <c r="M5" s="76">
        <v>62457</v>
      </c>
    </row>
    <row r="6" spans="1:13">
      <c r="A6" s="59" t="s">
        <v>25</v>
      </c>
      <c r="B6" s="59" t="s">
        <v>26</v>
      </c>
      <c r="C6" s="59">
        <v>780</v>
      </c>
      <c r="D6" s="60">
        <v>0.0231</v>
      </c>
      <c r="E6" s="74"/>
      <c r="F6" s="62" t="s">
        <v>27</v>
      </c>
      <c r="G6" s="62" t="s">
        <v>27</v>
      </c>
      <c r="H6" s="62" t="s">
        <v>28</v>
      </c>
      <c r="I6" s="76">
        <v>234</v>
      </c>
      <c r="J6" s="76">
        <v>6.43</v>
      </c>
      <c r="K6" s="76">
        <v>131.4</v>
      </c>
      <c r="L6" s="76">
        <v>5015</v>
      </c>
      <c r="M6" s="76">
        <v>102176</v>
      </c>
    </row>
    <row r="7" spans="1:13">
      <c r="A7" s="59" t="s">
        <v>29</v>
      </c>
      <c r="B7" s="59" t="s">
        <v>30</v>
      </c>
      <c r="C7" s="59">
        <v>7589</v>
      </c>
      <c r="D7" s="60">
        <v>0.2251</v>
      </c>
      <c r="E7" s="74"/>
      <c r="F7" s="62" t="s">
        <v>28</v>
      </c>
      <c r="G7" s="62" t="s">
        <v>31</v>
      </c>
      <c r="H7" s="62" t="s">
        <v>31</v>
      </c>
      <c r="I7" s="76">
        <v>505</v>
      </c>
      <c r="J7" s="76">
        <v>2.03</v>
      </c>
      <c r="K7" s="76">
        <v>41.8</v>
      </c>
      <c r="L7" s="76">
        <v>15406</v>
      </c>
      <c r="M7" s="76">
        <v>389209</v>
      </c>
    </row>
    <row r="8" spans="1:13">
      <c r="A8" s="59" t="s">
        <v>32</v>
      </c>
      <c r="B8" s="59" t="s">
        <v>33</v>
      </c>
      <c r="C8" s="59">
        <v>3952</v>
      </c>
      <c r="D8" s="60">
        <v>0.1172</v>
      </c>
      <c r="E8" s="73"/>
      <c r="F8" s="62" t="s">
        <v>24</v>
      </c>
      <c r="G8" s="62" t="s">
        <v>34</v>
      </c>
      <c r="H8" s="62" t="s">
        <v>34</v>
      </c>
      <c r="I8" s="76">
        <v>716</v>
      </c>
      <c r="J8" s="76">
        <v>7.88</v>
      </c>
      <c r="K8" s="76">
        <v>222.6</v>
      </c>
      <c r="L8" s="76">
        <v>31148</v>
      </c>
      <c r="M8" s="76">
        <v>1312631</v>
      </c>
    </row>
    <row r="9" spans="1:13">
      <c r="A9" s="59" t="s">
        <v>35</v>
      </c>
      <c r="B9" s="59" t="s">
        <v>36</v>
      </c>
      <c r="C9" s="59">
        <v>7</v>
      </c>
      <c r="D9" s="60">
        <v>0.00021</v>
      </c>
      <c r="E9" s="60"/>
      <c r="F9" s="62" t="s">
        <v>37</v>
      </c>
      <c r="G9" s="62" t="s">
        <v>14</v>
      </c>
      <c r="H9" s="62" t="s">
        <v>14</v>
      </c>
      <c r="I9" s="76">
        <v>1378</v>
      </c>
      <c r="J9" s="76">
        <v>23.71</v>
      </c>
      <c r="K9" s="76">
        <v>972.2</v>
      </c>
      <c r="L9" s="76">
        <v>166</v>
      </c>
      <c r="M9" s="76">
        <v>11297</v>
      </c>
    </row>
    <row r="10" spans="1:13">
      <c r="A10" s="59" t="s">
        <v>38</v>
      </c>
      <c r="B10" s="59" t="s">
        <v>39</v>
      </c>
      <c r="C10" s="59">
        <v>5264</v>
      </c>
      <c r="D10" s="60">
        <v>0.1562</v>
      </c>
      <c r="E10" s="60"/>
      <c r="F10" s="62" t="s">
        <v>37</v>
      </c>
      <c r="G10" s="62" t="s">
        <v>20</v>
      </c>
      <c r="H10" s="62" t="s">
        <v>20</v>
      </c>
      <c r="I10" s="76">
        <v>1560</v>
      </c>
      <c r="J10" s="76">
        <v>2.78</v>
      </c>
      <c r="K10" s="76">
        <v>68.9</v>
      </c>
      <c r="L10" s="76">
        <v>14657</v>
      </c>
      <c r="M10" s="76">
        <v>522292</v>
      </c>
    </row>
    <row r="11" spans="1:13">
      <c r="A11" s="59" t="s">
        <v>40</v>
      </c>
      <c r="B11" s="59" t="s">
        <v>41</v>
      </c>
      <c r="C11" s="59">
        <v>2285</v>
      </c>
      <c r="D11" s="60">
        <v>0.0678</v>
      </c>
      <c r="E11" s="60"/>
      <c r="F11" s="75"/>
      <c r="G11" s="75"/>
      <c r="H11" s="75"/>
      <c r="I11" s="76">
        <v>332</v>
      </c>
      <c r="J11" s="76">
        <v>10.09</v>
      </c>
      <c r="K11" s="76">
        <v>343.3</v>
      </c>
      <c r="L11" s="76">
        <v>23046</v>
      </c>
      <c r="M11" s="76">
        <v>1038737</v>
      </c>
    </row>
  </sheetData>
  <mergeCells count="2">
    <mergeCell ref="E2:E3"/>
    <mergeCell ref="E5:E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5"/>
  <sheetViews>
    <sheetView zoomScale="130" zoomScaleNormal="130" topLeftCell="H1" workbookViewId="0">
      <selection activeCell="A1" sqref="A1:H11"/>
    </sheetView>
  </sheetViews>
  <sheetFormatPr defaultColWidth="11" defaultRowHeight="15.6"/>
  <cols>
    <col min="1" max="1" width="17.6666666666667" style="22" customWidth="1"/>
    <col min="2" max="2" width="64.5" style="22" customWidth="1"/>
    <col min="3" max="3" width="17.3333333333333" style="22" customWidth="1"/>
    <col min="4" max="5" width="13.6666666666667" style="23" customWidth="1"/>
    <col min="6" max="8" width="11" style="22"/>
    <col min="9" max="9" width="28.5" style="22" customWidth="1"/>
    <col min="10" max="10" width="20.5" style="24" customWidth="1"/>
    <col min="11" max="11" width="22.1666666666667" style="22" customWidth="1"/>
    <col min="12" max="12" width="16" style="25" customWidth="1"/>
    <col min="13" max="13" width="17" style="26" customWidth="1"/>
    <col min="14" max="15" width="11" style="27"/>
    <col min="16" max="16" width="12.5" style="27" customWidth="1"/>
    <col min="17" max="16384" width="11" style="27"/>
  </cols>
  <sheetData>
    <row r="1" s="20" customFormat="1" ht="31.2" spans="1:14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8" t="s">
        <v>4</v>
      </c>
      <c r="G1" s="28" t="s">
        <v>5</v>
      </c>
      <c r="H1" s="28" t="s">
        <v>6</v>
      </c>
      <c r="I1" s="49" t="s">
        <v>42</v>
      </c>
      <c r="J1" s="49" t="s">
        <v>43</v>
      </c>
      <c r="K1" s="49" t="s">
        <v>44</v>
      </c>
      <c r="L1" s="50" t="s">
        <v>45</v>
      </c>
      <c r="M1" s="50" t="s">
        <v>46</v>
      </c>
      <c r="N1" s="51"/>
    </row>
    <row r="2" s="21" customFormat="1" spans="1:14">
      <c r="A2" s="59" t="s">
        <v>12</v>
      </c>
      <c r="B2" s="59" t="s">
        <v>13</v>
      </c>
      <c r="C2" s="59">
        <v>1106</v>
      </c>
      <c r="D2" s="60">
        <v>0.0328</v>
      </c>
      <c r="E2" s="61">
        <f>SUM(D2:D3)</f>
        <v>0.1458</v>
      </c>
      <c r="F2" s="62" t="s">
        <v>14</v>
      </c>
      <c r="G2" s="62" t="s">
        <v>14</v>
      </c>
      <c r="H2" s="62" t="s">
        <v>14</v>
      </c>
      <c r="I2" s="62" t="s">
        <v>47</v>
      </c>
      <c r="J2" s="70" t="s">
        <v>48</v>
      </c>
      <c r="K2" s="62" t="s">
        <v>49</v>
      </c>
      <c r="L2" s="53">
        <v>270456</v>
      </c>
      <c r="M2" s="54">
        <v>175414</v>
      </c>
      <c r="N2" s="51"/>
    </row>
    <row r="3" s="21" customFormat="1" spans="1:14">
      <c r="A3" s="59" t="s">
        <v>15</v>
      </c>
      <c r="B3" s="59" t="s">
        <v>16</v>
      </c>
      <c r="C3" s="59">
        <v>3809</v>
      </c>
      <c r="D3" s="60">
        <v>0.113</v>
      </c>
      <c r="E3" s="63"/>
      <c r="F3" s="64" t="s">
        <v>17</v>
      </c>
      <c r="G3" s="64" t="s">
        <v>17</v>
      </c>
      <c r="H3" s="64" t="s">
        <v>17</v>
      </c>
      <c r="I3" s="62" t="s">
        <v>47</v>
      </c>
      <c r="J3" s="70" t="s">
        <v>48</v>
      </c>
      <c r="K3" s="62" t="s">
        <v>50</v>
      </c>
      <c r="L3" s="53">
        <v>310231</v>
      </c>
      <c r="M3" s="54">
        <v>227395</v>
      </c>
      <c r="N3" s="51"/>
    </row>
    <row r="4" s="21" customFormat="1" spans="1:14">
      <c r="A4" s="59" t="s">
        <v>18</v>
      </c>
      <c r="B4" s="59" t="s">
        <v>19</v>
      </c>
      <c r="C4" s="59">
        <v>7059</v>
      </c>
      <c r="D4" s="60">
        <v>0.2094</v>
      </c>
      <c r="E4" s="60"/>
      <c r="F4" s="64" t="s">
        <v>17</v>
      </c>
      <c r="G4" s="64" t="s">
        <v>20</v>
      </c>
      <c r="H4" s="64" t="s">
        <v>20</v>
      </c>
      <c r="I4" s="62"/>
      <c r="J4" s="70" t="s">
        <v>51</v>
      </c>
      <c r="K4" s="62" t="s">
        <v>50</v>
      </c>
      <c r="L4" s="53">
        <v>114359</v>
      </c>
      <c r="M4" s="54">
        <v>93432</v>
      </c>
      <c r="N4" s="51"/>
    </row>
    <row r="5" s="20" customFormat="1" spans="1:16">
      <c r="A5" s="33" t="s">
        <v>21</v>
      </c>
      <c r="B5" s="33" t="s">
        <v>22</v>
      </c>
      <c r="C5" s="33">
        <v>1857</v>
      </c>
      <c r="D5" s="34">
        <v>0.0551</v>
      </c>
      <c r="E5" s="65">
        <f>SUM(D5:D8)</f>
        <v>0.4205</v>
      </c>
      <c r="F5" s="66" t="s">
        <v>23</v>
      </c>
      <c r="G5" s="66" t="s">
        <v>20</v>
      </c>
      <c r="H5" s="66" t="s">
        <v>24</v>
      </c>
      <c r="I5" s="66" t="s">
        <v>52</v>
      </c>
      <c r="J5" s="71" t="s">
        <v>51</v>
      </c>
      <c r="K5" s="66" t="s">
        <v>51</v>
      </c>
      <c r="L5" s="53">
        <v>10289</v>
      </c>
      <c r="M5" s="54">
        <v>8360</v>
      </c>
      <c r="N5" s="51"/>
      <c r="O5" s="56" t="s">
        <v>53</v>
      </c>
      <c r="P5" s="57">
        <f>L5+M7</f>
        <v>59584</v>
      </c>
    </row>
    <row r="6" s="20" customFormat="1" spans="1:16">
      <c r="A6" s="33" t="s">
        <v>25</v>
      </c>
      <c r="B6" s="33" t="s">
        <v>26</v>
      </c>
      <c r="C6" s="33">
        <v>780</v>
      </c>
      <c r="D6" s="34">
        <v>0.0231</v>
      </c>
      <c r="E6" s="67"/>
      <c r="F6" s="66" t="s">
        <v>27</v>
      </c>
      <c r="G6" s="66" t="s">
        <v>27</v>
      </c>
      <c r="H6" s="66" t="s">
        <v>28</v>
      </c>
      <c r="I6" s="66"/>
      <c r="J6" s="71" t="s">
        <v>54</v>
      </c>
      <c r="K6" s="66" t="s">
        <v>55</v>
      </c>
      <c r="L6" s="53">
        <v>15484</v>
      </c>
      <c r="M6" s="54">
        <v>13210</v>
      </c>
      <c r="N6" s="51"/>
      <c r="O6" s="56" t="s">
        <v>56</v>
      </c>
      <c r="P6" s="57">
        <f>L6+L7+L8</f>
        <v>311977</v>
      </c>
    </row>
    <row r="7" s="20" customFormat="1" spans="1:16">
      <c r="A7" s="33" t="s">
        <v>29</v>
      </c>
      <c r="B7" s="33" t="s">
        <v>30</v>
      </c>
      <c r="C7" s="33">
        <v>7589</v>
      </c>
      <c r="D7" s="34">
        <v>0.2251</v>
      </c>
      <c r="E7" s="67"/>
      <c r="F7" s="66" t="s">
        <v>28</v>
      </c>
      <c r="G7" s="66" t="s">
        <v>31</v>
      </c>
      <c r="H7" s="66" t="s">
        <v>31</v>
      </c>
      <c r="I7" s="66"/>
      <c r="J7" s="71" t="s">
        <v>51</v>
      </c>
      <c r="K7" s="66" t="s">
        <v>48</v>
      </c>
      <c r="L7" s="53">
        <v>55075</v>
      </c>
      <c r="M7" s="54">
        <v>49295</v>
      </c>
      <c r="N7" s="51"/>
      <c r="O7" s="56" t="s">
        <v>57</v>
      </c>
      <c r="P7" s="57">
        <f>M5+M6</f>
        <v>21570</v>
      </c>
    </row>
    <row r="8" s="20" customFormat="1" spans="1:14">
      <c r="A8" s="33" t="s">
        <v>32</v>
      </c>
      <c r="B8" s="33" t="s">
        <v>33</v>
      </c>
      <c r="C8" s="33">
        <v>3952</v>
      </c>
      <c r="D8" s="34">
        <v>0.1172</v>
      </c>
      <c r="E8" s="68"/>
      <c r="F8" s="66" t="s">
        <v>24</v>
      </c>
      <c r="G8" s="66" t="s">
        <v>34</v>
      </c>
      <c r="H8" s="66" t="s">
        <v>34</v>
      </c>
      <c r="I8" s="66" t="s">
        <v>47</v>
      </c>
      <c r="J8" s="71" t="s">
        <v>55</v>
      </c>
      <c r="K8" s="66" t="s">
        <v>50</v>
      </c>
      <c r="L8" s="53">
        <v>241418</v>
      </c>
      <c r="M8" s="54">
        <v>124889</v>
      </c>
      <c r="N8" s="51"/>
    </row>
    <row r="9" s="21" customFormat="1" spans="1:14">
      <c r="A9" s="30" t="s">
        <v>35</v>
      </c>
      <c r="B9" s="30" t="s">
        <v>36</v>
      </c>
      <c r="C9" s="30">
        <v>7</v>
      </c>
      <c r="D9" s="31">
        <v>0.00021</v>
      </c>
      <c r="E9" s="31"/>
      <c r="F9" s="32" t="s">
        <v>37</v>
      </c>
      <c r="G9" s="32" t="s">
        <v>14</v>
      </c>
      <c r="H9" s="32" t="s">
        <v>14</v>
      </c>
      <c r="I9" s="32" t="s">
        <v>47</v>
      </c>
      <c r="J9" s="52" t="s">
        <v>55</v>
      </c>
      <c r="K9" s="32" t="s">
        <v>58</v>
      </c>
      <c r="L9" s="53">
        <v>1599</v>
      </c>
      <c r="M9" s="54">
        <v>1167</v>
      </c>
      <c r="N9" s="51"/>
    </row>
    <row r="10" s="21" customFormat="1" spans="1:14">
      <c r="A10" s="30" t="s">
        <v>38</v>
      </c>
      <c r="B10" s="30" t="s">
        <v>39</v>
      </c>
      <c r="C10" s="30">
        <v>5264</v>
      </c>
      <c r="D10" s="31">
        <v>0.1562</v>
      </c>
      <c r="E10" s="31"/>
      <c r="F10" s="32" t="s">
        <v>37</v>
      </c>
      <c r="G10" s="32" t="s">
        <v>20</v>
      </c>
      <c r="H10" s="32" t="s">
        <v>20</v>
      </c>
      <c r="I10" s="32" t="s">
        <v>47</v>
      </c>
      <c r="J10" s="52" t="s">
        <v>55</v>
      </c>
      <c r="K10" s="32" t="s">
        <v>49</v>
      </c>
      <c r="L10" s="53">
        <v>97060</v>
      </c>
      <c r="M10" s="54">
        <v>46723</v>
      </c>
      <c r="N10" s="51"/>
    </row>
    <row r="11" s="20" customFormat="1" spans="1:14">
      <c r="A11" s="30" t="s">
        <v>40</v>
      </c>
      <c r="B11" s="30" t="s">
        <v>41</v>
      </c>
      <c r="C11" s="30">
        <v>2285</v>
      </c>
      <c r="D11" s="31">
        <v>0.0678</v>
      </c>
      <c r="E11" s="31"/>
      <c r="F11" s="39"/>
      <c r="G11" s="39"/>
      <c r="H11" s="39"/>
      <c r="I11" s="39"/>
      <c r="J11" s="58" t="s">
        <v>59</v>
      </c>
      <c r="K11" s="39" t="s">
        <v>60</v>
      </c>
      <c r="L11" s="53">
        <v>13762</v>
      </c>
      <c r="M11" s="54">
        <v>13428</v>
      </c>
      <c r="N11" s="51"/>
    </row>
    <row r="12" s="20" customFormat="1" ht="31.2" spans="1:14">
      <c r="A12" s="24"/>
      <c r="B12" s="24" t="s">
        <v>61</v>
      </c>
      <c r="C12" s="22"/>
      <c r="D12" s="23"/>
      <c r="E12" s="23"/>
      <c r="F12" s="22"/>
      <c r="G12" s="22"/>
      <c r="H12" s="22"/>
      <c r="I12" s="22"/>
      <c r="J12" s="24"/>
      <c r="K12" s="22"/>
      <c r="L12" s="25"/>
      <c r="M12" s="54"/>
      <c r="N12" s="51"/>
    </row>
    <row r="13" spans="14:14">
      <c r="N13" s="22"/>
    </row>
    <row r="15" ht="31.2" spans="1:5">
      <c r="A15" s="22" t="s">
        <v>62</v>
      </c>
      <c r="B15" s="40" t="s">
        <v>63</v>
      </c>
      <c r="C15" s="40"/>
      <c r="D15" s="41"/>
      <c r="E15" s="41"/>
    </row>
    <row r="16" spans="1:5">
      <c r="A16" s="22" t="s">
        <v>64</v>
      </c>
      <c r="B16" s="42" t="s">
        <v>65</v>
      </c>
      <c r="C16" s="43" t="s">
        <v>66</v>
      </c>
      <c r="D16" s="44" t="s">
        <v>67</v>
      </c>
      <c r="E16" s="44"/>
    </row>
    <row r="17" spans="2:5">
      <c r="B17" s="42"/>
      <c r="C17" s="42"/>
      <c r="D17" s="44" t="s">
        <v>68</v>
      </c>
      <c r="E17" s="44"/>
    </row>
    <row r="18" spans="1:5">
      <c r="A18" s="22" t="s">
        <v>69</v>
      </c>
      <c r="B18" s="42" t="s">
        <v>70</v>
      </c>
      <c r="C18" s="42"/>
      <c r="D18" s="44"/>
      <c r="E18" s="44"/>
    </row>
    <row r="19" spans="1:5">
      <c r="A19" s="22" t="s">
        <v>71</v>
      </c>
      <c r="B19" s="42" t="s">
        <v>72</v>
      </c>
      <c r="C19" s="42"/>
      <c r="D19" s="44"/>
      <c r="E19" s="44"/>
    </row>
    <row r="20" spans="1:5">
      <c r="A20" s="22" t="s">
        <v>73</v>
      </c>
      <c r="B20" s="42" t="s">
        <v>74</v>
      </c>
      <c r="C20" s="42"/>
      <c r="D20" s="44"/>
      <c r="E20" s="44"/>
    </row>
    <row r="21" spans="2:5">
      <c r="B21" s="42"/>
      <c r="C21" s="42"/>
      <c r="D21" s="44"/>
      <c r="E21" s="44"/>
    </row>
    <row r="22" spans="1:5">
      <c r="A22" s="45" t="s">
        <v>75</v>
      </c>
      <c r="B22" s="46" t="s">
        <v>76</v>
      </c>
      <c r="C22" s="46" t="s">
        <v>77</v>
      </c>
      <c r="D22" s="44"/>
      <c r="E22" s="44"/>
    </row>
    <row r="23" spans="1:5">
      <c r="A23" s="22" t="s">
        <v>78</v>
      </c>
      <c r="B23" s="47">
        <v>7173217.778</v>
      </c>
      <c r="C23" s="42"/>
      <c r="D23" s="44"/>
      <c r="E23" s="44"/>
    </row>
    <row r="24" spans="1:5">
      <c r="A24" s="48" t="s">
        <v>79</v>
      </c>
      <c r="B24" s="47">
        <v>1316880.745</v>
      </c>
      <c r="C24" s="44">
        <f>B24/$B$23</f>
        <v>0.1835829868485</v>
      </c>
      <c r="D24" s="44"/>
      <c r="E24" s="44"/>
    </row>
    <row r="25" spans="1:5">
      <c r="A25" s="22" t="s">
        <v>80</v>
      </c>
      <c r="B25" s="47">
        <v>733043.35</v>
      </c>
      <c r="C25" s="44">
        <f>B25/$B$23</f>
        <v>0.102191704293186</v>
      </c>
      <c r="D25" s="44"/>
      <c r="E25" s="44"/>
    </row>
    <row r="26" spans="1:5">
      <c r="A26" s="22" t="s">
        <v>81</v>
      </c>
      <c r="B26" s="47">
        <v>841142.08</v>
      </c>
      <c r="C26" s="44">
        <f t="shared" ref="C26:C27" si="0">B26/$B$23</f>
        <v>0.117261472609929</v>
      </c>
      <c r="D26" s="44"/>
      <c r="E26" s="44"/>
    </row>
    <row r="27" spans="1:5">
      <c r="A27" s="22" t="s">
        <v>82</v>
      </c>
      <c r="B27" s="47">
        <v>594062.33</v>
      </c>
      <c r="C27" s="44">
        <f t="shared" si="0"/>
        <v>0.0828167146718963</v>
      </c>
      <c r="D27" s="44"/>
      <c r="E27" s="44"/>
    </row>
    <row r="28" spans="2:5">
      <c r="B28" s="42"/>
      <c r="C28" s="42"/>
      <c r="D28" s="44"/>
      <c r="E28" s="44"/>
    </row>
    <row r="29" spans="2:5">
      <c r="B29" s="42"/>
      <c r="C29" s="42"/>
      <c r="D29" s="44"/>
      <c r="E29" s="44"/>
    </row>
    <row r="30" spans="1:2">
      <c r="A30" s="69" t="s">
        <v>83</v>
      </c>
      <c r="B30" s="69"/>
    </row>
    <row r="31" spans="1:2">
      <c r="A31" s="69"/>
      <c r="B31" s="69" t="s">
        <v>84</v>
      </c>
    </row>
    <row r="32" spans="1:2">
      <c r="A32" s="69"/>
      <c r="B32" s="69" t="s">
        <v>85</v>
      </c>
    </row>
    <row r="33" spans="1:2">
      <c r="A33" s="69"/>
      <c r="B33" s="69" t="s">
        <v>86</v>
      </c>
    </row>
    <row r="34" spans="1:2">
      <c r="A34" s="69"/>
      <c r="B34" s="69" t="s">
        <v>87</v>
      </c>
    </row>
    <row r="35" spans="1:2">
      <c r="A35" s="69"/>
      <c r="B35" s="69"/>
    </row>
  </sheetData>
  <mergeCells count="2">
    <mergeCell ref="E2:E3"/>
    <mergeCell ref="E5:E8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H1" workbookViewId="0">
      <selection activeCell="B36" sqref="B36"/>
    </sheetView>
  </sheetViews>
  <sheetFormatPr defaultColWidth="11" defaultRowHeight="15.6"/>
  <cols>
    <col min="1" max="1" width="17.6666666666667" style="22" customWidth="1"/>
    <col min="2" max="2" width="64.5" style="22" customWidth="1"/>
    <col min="3" max="3" width="17.3333333333333" style="22" customWidth="1"/>
    <col min="4" max="5" width="13.6666666666667" style="23" customWidth="1"/>
    <col min="6" max="8" width="11" style="22"/>
    <col min="9" max="9" width="28.5" style="22" customWidth="1"/>
    <col min="10" max="10" width="20.5" style="24" customWidth="1"/>
    <col min="11" max="11" width="22.1666666666667" style="22" customWidth="1"/>
    <col min="12" max="12" width="16" style="25" customWidth="1"/>
    <col min="13" max="13" width="17" style="26" customWidth="1"/>
    <col min="14" max="15" width="11" style="27"/>
    <col min="16" max="16" width="12.5" style="27" customWidth="1"/>
    <col min="17" max="16384" width="11" style="27"/>
  </cols>
  <sheetData>
    <row r="1" s="20" customFormat="1" ht="31.2" spans="1:14">
      <c r="A1" s="28" t="s">
        <v>0</v>
      </c>
      <c r="B1" s="28" t="s">
        <v>1</v>
      </c>
      <c r="C1" s="28" t="s">
        <v>2</v>
      </c>
      <c r="D1" s="29" t="s">
        <v>3</v>
      </c>
      <c r="E1" s="29"/>
      <c r="F1" s="28" t="s">
        <v>4</v>
      </c>
      <c r="G1" s="28" t="s">
        <v>5</v>
      </c>
      <c r="H1" s="28" t="s">
        <v>6</v>
      </c>
      <c r="I1" s="49" t="s">
        <v>42</v>
      </c>
      <c r="J1" s="49" t="s">
        <v>88</v>
      </c>
      <c r="K1" s="49" t="s">
        <v>44</v>
      </c>
      <c r="L1" s="50" t="s">
        <v>45</v>
      </c>
      <c r="M1" s="50" t="s">
        <v>46</v>
      </c>
      <c r="N1" s="51"/>
    </row>
    <row r="2" s="21" customFormat="1" spans="1:14">
      <c r="A2" s="30" t="s">
        <v>12</v>
      </c>
      <c r="B2" s="30" t="s">
        <v>13</v>
      </c>
      <c r="C2" s="30">
        <v>1106</v>
      </c>
      <c r="D2" s="31">
        <v>0.0328</v>
      </c>
      <c r="E2" s="31"/>
      <c r="F2" s="32" t="s">
        <v>14</v>
      </c>
      <c r="G2" s="32" t="s">
        <v>14</v>
      </c>
      <c r="H2" s="32" t="s">
        <v>14</v>
      </c>
      <c r="I2" s="32" t="s">
        <v>47</v>
      </c>
      <c r="J2" s="52" t="s">
        <v>48</v>
      </c>
      <c r="K2" s="32" t="s">
        <v>49</v>
      </c>
      <c r="L2" s="53">
        <v>270456</v>
      </c>
      <c r="M2" s="54">
        <v>175414</v>
      </c>
      <c r="N2" s="51"/>
    </row>
    <row r="3" s="21" customFormat="1" spans="1:14">
      <c r="A3" s="30" t="s">
        <v>15</v>
      </c>
      <c r="B3" s="30" t="s">
        <v>16</v>
      </c>
      <c r="C3" s="30">
        <v>6577</v>
      </c>
      <c r="D3" s="31">
        <v>0.1951</v>
      </c>
      <c r="E3" s="31"/>
      <c r="F3" s="32" t="s">
        <v>89</v>
      </c>
      <c r="G3" s="32" t="s">
        <v>89</v>
      </c>
      <c r="H3" s="32" t="s">
        <v>89</v>
      </c>
      <c r="I3" s="32" t="s">
        <v>47</v>
      </c>
      <c r="J3" s="52" t="s">
        <v>48</v>
      </c>
      <c r="K3" s="32" t="s">
        <v>49</v>
      </c>
      <c r="L3" s="53">
        <v>523555</v>
      </c>
      <c r="M3" s="54">
        <v>348966</v>
      </c>
      <c r="N3" s="51"/>
    </row>
    <row r="4" s="21" customFormat="1" spans="1:14">
      <c r="A4" s="30" t="s">
        <v>18</v>
      </c>
      <c r="B4" s="30" t="s">
        <v>19</v>
      </c>
      <c r="C4" s="30">
        <v>6183</v>
      </c>
      <c r="D4" s="31">
        <v>0.1834</v>
      </c>
      <c r="E4" s="31"/>
      <c r="F4" s="32" t="s">
        <v>14</v>
      </c>
      <c r="G4" s="32" t="s">
        <v>31</v>
      </c>
      <c r="H4" s="32" t="s">
        <v>20</v>
      </c>
      <c r="I4" s="32"/>
      <c r="J4" s="52" t="s">
        <v>51</v>
      </c>
      <c r="K4" s="32" t="s">
        <v>49</v>
      </c>
      <c r="L4" s="53">
        <v>90887</v>
      </c>
      <c r="M4" s="54">
        <v>75150</v>
      </c>
      <c r="N4" s="51"/>
    </row>
    <row r="5" s="20" customFormat="1" spans="1:16">
      <c r="A5" s="33" t="s">
        <v>21</v>
      </c>
      <c r="B5" s="33" t="s">
        <v>22</v>
      </c>
      <c r="C5" s="33">
        <v>1857</v>
      </c>
      <c r="D5" s="34">
        <v>0.0551</v>
      </c>
      <c r="E5" s="35">
        <f>SUM(D5:D8)</f>
        <v>0.4205</v>
      </c>
      <c r="F5" s="36" t="s">
        <v>23</v>
      </c>
      <c r="G5" s="36" t="s">
        <v>20</v>
      </c>
      <c r="H5" s="36" t="s">
        <v>24</v>
      </c>
      <c r="I5" s="36" t="s">
        <v>52</v>
      </c>
      <c r="J5" s="55" t="s">
        <v>51</v>
      </c>
      <c r="K5" s="36" t="s">
        <v>51</v>
      </c>
      <c r="L5" s="53">
        <v>10289</v>
      </c>
      <c r="M5" s="54">
        <v>8360</v>
      </c>
      <c r="N5" s="51"/>
      <c r="O5" s="56" t="s">
        <v>53</v>
      </c>
      <c r="P5" s="57">
        <f>L5+M7</f>
        <v>59584</v>
      </c>
    </row>
    <row r="6" s="20" customFormat="1" spans="1:16">
      <c r="A6" s="33" t="s">
        <v>25</v>
      </c>
      <c r="B6" s="33" t="s">
        <v>26</v>
      </c>
      <c r="C6" s="33">
        <v>780</v>
      </c>
      <c r="D6" s="34">
        <v>0.0231</v>
      </c>
      <c r="E6" s="37"/>
      <c r="F6" s="36" t="s">
        <v>27</v>
      </c>
      <c r="G6" s="36" t="s">
        <v>27</v>
      </c>
      <c r="H6" s="36" t="s">
        <v>28</v>
      </c>
      <c r="I6" s="36"/>
      <c r="J6" s="55" t="s">
        <v>54</v>
      </c>
      <c r="K6" s="36" t="s">
        <v>55</v>
      </c>
      <c r="L6" s="53">
        <v>15484</v>
      </c>
      <c r="M6" s="54">
        <v>13210</v>
      </c>
      <c r="N6" s="51"/>
      <c r="O6" s="56" t="s">
        <v>56</v>
      </c>
      <c r="P6" s="57">
        <f>L6+L7+L8</f>
        <v>311977</v>
      </c>
    </row>
    <row r="7" s="20" customFormat="1" spans="1:16">
      <c r="A7" s="33" t="s">
        <v>29</v>
      </c>
      <c r="B7" s="33" t="s">
        <v>30</v>
      </c>
      <c r="C7" s="33">
        <v>7589</v>
      </c>
      <c r="D7" s="34">
        <v>0.2251</v>
      </c>
      <c r="E7" s="37"/>
      <c r="F7" s="36" t="s">
        <v>28</v>
      </c>
      <c r="G7" s="36" t="s">
        <v>31</v>
      </c>
      <c r="H7" s="36" t="s">
        <v>31</v>
      </c>
      <c r="I7" s="36"/>
      <c r="J7" s="55" t="s">
        <v>51</v>
      </c>
      <c r="K7" s="36" t="s">
        <v>48</v>
      </c>
      <c r="L7" s="53">
        <v>55075</v>
      </c>
      <c r="M7" s="54">
        <v>49295</v>
      </c>
      <c r="N7" s="51"/>
      <c r="O7" s="56" t="s">
        <v>57</v>
      </c>
      <c r="P7" s="57">
        <f>M5+M6</f>
        <v>21570</v>
      </c>
    </row>
    <row r="8" s="20" customFormat="1" spans="1:14">
      <c r="A8" s="33" t="s">
        <v>32</v>
      </c>
      <c r="B8" s="33" t="s">
        <v>33</v>
      </c>
      <c r="C8" s="33">
        <v>3952</v>
      </c>
      <c r="D8" s="34">
        <v>0.1172</v>
      </c>
      <c r="E8" s="38"/>
      <c r="F8" s="36" t="s">
        <v>24</v>
      </c>
      <c r="G8" s="36" t="s">
        <v>34</v>
      </c>
      <c r="H8" s="36" t="s">
        <v>34</v>
      </c>
      <c r="I8" s="36" t="s">
        <v>47</v>
      </c>
      <c r="J8" s="55" t="s">
        <v>55</v>
      </c>
      <c r="K8" s="36" t="s">
        <v>50</v>
      </c>
      <c r="L8" s="53">
        <v>241418</v>
      </c>
      <c r="M8" s="54">
        <v>124889</v>
      </c>
      <c r="N8" s="51"/>
    </row>
    <row r="9" s="21" customFormat="1" spans="1:14">
      <c r="A9" s="30" t="s">
        <v>35</v>
      </c>
      <c r="B9" s="30" t="s">
        <v>36</v>
      </c>
      <c r="C9" s="30">
        <v>7</v>
      </c>
      <c r="D9" s="31">
        <v>0.00021</v>
      </c>
      <c r="E9" s="31"/>
      <c r="F9" s="32" t="s">
        <v>37</v>
      </c>
      <c r="G9" s="32" t="s">
        <v>14</v>
      </c>
      <c r="H9" s="32" t="s">
        <v>14</v>
      </c>
      <c r="I9" s="32" t="s">
        <v>47</v>
      </c>
      <c r="J9" s="52" t="s">
        <v>55</v>
      </c>
      <c r="K9" s="32" t="s">
        <v>58</v>
      </c>
      <c r="L9" s="53">
        <v>1599</v>
      </c>
      <c r="M9" s="54">
        <v>1167</v>
      </c>
      <c r="N9" s="51"/>
    </row>
    <row r="10" s="21" customFormat="1" spans="1:14">
      <c r="A10" s="30" t="s">
        <v>38</v>
      </c>
      <c r="B10" s="30" t="s">
        <v>39</v>
      </c>
      <c r="C10" s="30">
        <v>5264</v>
      </c>
      <c r="D10" s="31">
        <v>0.1562</v>
      </c>
      <c r="E10" s="31"/>
      <c r="F10" s="32" t="s">
        <v>37</v>
      </c>
      <c r="G10" s="32" t="s">
        <v>20</v>
      </c>
      <c r="H10" s="32" t="s">
        <v>20</v>
      </c>
      <c r="I10" s="32" t="s">
        <v>47</v>
      </c>
      <c r="J10" s="52" t="s">
        <v>55</v>
      </c>
      <c r="K10" s="32" t="s">
        <v>49</v>
      </c>
      <c r="L10" s="53">
        <v>97060</v>
      </c>
      <c r="M10" s="54">
        <v>46723</v>
      </c>
      <c r="N10" s="51"/>
    </row>
    <row r="11" s="20" customFormat="1" spans="1:14">
      <c r="A11" s="30" t="s">
        <v>40</v>
      </c>
      <c r="B11" s="30" t="s">
        <v>41</v>
      </c>
      <c r="C11" s="30">
        <v>393</v>
      </c>
      <c r="D11" s="31">
        <v>0.0117</v>
      </c>
      <c r="E11" s="31"/>
      <c r="F11" s="39"/>
      <c r="G11" s="39"/>
      <c r="H11" s="39"/>
      <c r="I11" s="39"/>
      <c r="J11" s="58" t="s">
        <v>59</v>
      </c>
      <c r="K11" s="39" t="s">
        <v>60</v>
      </c>
      <c r="L11" s="53">
        <v>13762</v>
      </c>
      <c r="M11" s="54">
        <v>13428</v>
      </c>
      <c r="N11" s="51"/>
    </row>
    <row r="12" s="20" customFormat="1" ht="31.2" spans="1:14">
      <c r="A12" s="24"/>
      <c r="B12" s="24" t="s">
        <v>61</v>
      </c>
      <c r="C12" s="22"/>
      <c r="D12" s="23"/>
      <c r="E12" s="23"/>
      <c r="F12" s="22"/>
      <c r="G12" s="22"/>
      <c r="H12" s="22"/>
      <c r="I12" s="22"/>
      <c r="J12" s="24"/>
      <c r="K12" s="22"/>
      <c r="L12" s="25"/>
      <c r="M12" s="54"/>
      <c r="N12" s="51"/>
    </row>
    <row r="13" spans="14:14">
      <c r="N13" s="22"/>
    </row>
    <row r="15" ht="31.2" spans="1:5">
      <c r="A15" s="22" t="s">
        <v>62</v>
      </c>
      <c r="B15" s="40" t="s">
        <v>90</v>
      </c>
      <c r="C15" s="40"/>
      <c r="D15" s="41"/>
      <c r="E15" s="41"/>
    </row>
    <row r="16" spans="1:5">
      <c r="A16" s="22" t="s">
        <v>64</v>
      </c>
      <c r="B16" s="42" t="s">
        <v>91</v>
      </c>
      <c r="C16" s="43" t="s">
        <v>66</v>
      </c>
      <c r="D16" s="44"/>
      <c r="E16" s="44"/>
    </row>
    <row r="17" spans="2:5">
      <c r="B17" s="42"/>
      <c r="C17" s="42"/>
      <c r="D17" s="44"/>
      <c r="E17" s="44"/>
    </row>
    <row r="18" spans="2:5">
      <c r="B18" s="42"/>
      <c r="C18" s="42"/>
      <c r="D18" s="44"/>
      <c r="E18" s="44"/>
    </row>
    <row r="19" spans="2:5">
      <c r="B19" s="42"/>
      <c r="C19" s="42"/>
      <c r="D19" s="44"/>
      <c r="E19" s="44"/>
    </row>
    <row r="20" spans="2:5">
      <c r="B20" s="42"/>
      <c r="C20" s="42"/>
      <c r="D20" s="44"/>
      <c r="E20" s="44"/>
    </row>
    <row r="21" spans="2:5">
      <c r="B21" s="42"/>
      <c r="C21" s="42"/>
      <c r="D21" s="44"/>
      <c r="E21" s="44"/>
    </row>
    <row r="22" spans="1:5">
      <c r="A22" s="45" t="s">
        <v>75</v>
      </c>
      <c r="B22" s="46" t="s">
        <v>76</v>
      </c>
      <c r="C22" s="46" t="s">
        <v>77</v>
      </c>
      <c r="D22" s="44"/>
      <c r="E22" s="44"/>
    </row>
    <row r="23" spans="1:5">
      <c r="A23" s="22" t="s">
        <v>78</v>
      </c>
      <c r="B23" s="47">
        <v>7173217.778</v>
      </c>
      <c r="C23" s="42"/>
      <c r="D23" s="44"/>
      <c r="E23" s="44"/>
    </row>
    <row r="24" spans="1:5">
      <c r="A24" s="48" t="s">
        <v>79</v>
      </c>
      <c r="B24" s="47">
        <v>1316880.745</v>
      </c>
      <c r="C24" s="44">
        <f>B24/$B$23</f>
        <v>0.1835829868485</v>
      </c>
      <c r="D24" s="44"/>
      <c r="E24" s="44"/>
    </row>
    <row r="25" spans="1:5">
      <c r="A25" s="22" t="s">
        <v>80</v>
      </c>
      <c r="B25" s="47">
        <v>733043.35</v>
      </c>
      <c r="C25" s="44">
        <f>B25/$B$23</f>
        <v>0.102191704293186</v>
      </c>
      <c r="D25" s="44"/>
      <c r="E25" s="44"/>
    </row>
    <row r="26" spans="1:5">
      <c r="A26" s="22" t="s">
        <v>81</v>
      </c>
      <c r="B26" s="47">
        <v>841142.08</v>
      </c>
      <c r="C26" s="44">
        <f t="shared" ref="C26:C27" si="0">B26/$B$23</f>
        <v>0.117261472609929</v>
      </c>
      <c r="D26" s="44"/>
      <c r="E26" s="44"/>
    </row>
    <row r="27" spans="1:5">
      <c r="A27" s="22" t="s">
        <v>82</v>
      </c>
      <c r="B27" s="47">
        <v>594062.33</v>
      </c>
      <c r="C27" s="44">
        <f t="shared" si="0"/>
        <v>0.0828167146718963</v>
      </c>
      <c r="D27" s="44"/>
      <c r="E27" s="44"/>
    </row>
    <row r="28" spans="2:5">
      <c r="B28" s="42"/>
      <c r="C28" s="42"/>
      <c r="D28" s="44"/>
      <c r="E28" s="44"/>
    </row>
    <row r="29" spans="2:5">
      <c r="B29" s="42"/>
      <c r="C29" s="42"/>
      <c r="D29" s="44"/>
      <c r="E29" s="44"/>
    </row>
  </sheetData>
  <mergeCells count="1">
    <mergeCell ref="E5:E8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G2" sqref="G2"/>
    </sheetView>
  </sheetViews>
  <sheetFormatPr defaultColWidth="11" defaultRowHeight="15.6"/>
  <cols>
    <col min="1" max="1" width="17.6666666666667" customWidth="1"/>
    <col min="2" max="2" width="20.8333333333333" customWidth="1"/>
    <col min="6" max="6" width="26.1666666666667" style="3" customWidth="1"/>
    <col min="7" max="7" width="31.3333333333333" style="3" customWidth="1"/>
    <col min="8" max="8" width="23.3333333333333" style="3" customWidth="1"/>
    <col min="9" max="9" width="21.5" customWidth="1"/>
  </cols>
  <sheetData>
    <row r="1" s="1" customFormat="1" ht="46.8" spans="1:9">
      <c r="A1" s="4" t="s">
        <v>0</v>
      </c>
      <c r="B1" s="4" t="s">
        <v>1</v>
      </c>
      <c r="C1" s="4" t="s">
        <v>92</v>
      </c>
      <c r="D1" s="4" t="s">
        <v>93</v>
      </c>
      <c r="E1" s="4" t="s">
        <v>94</v>
      </c>
      <c r="F1" s="5" t="s">
        <v>95</v>
      </c>
      <c r="G1" s="5" t="s">
        <v>96</v>
      </c>
      <c r="H1" s="6" t="s">
        <v>97</v>
      </c>
      <c r="I1" s="6" t="s">
        <v>98</v>
      </c>
    </row>
    <row r="2" s="2" customFormat="1" ht="31.2" spans="1:9">
      <c r="A2" s="7" t="s">
        <v>12</v>
      </c>
      <c r="B2" s="7"/>
      <c r="C2" s="8" t="s">
        <v>14</v>
      </c>
      <c r="D2" s="8" t="s">
        <v>14</v>
      </c>
      <c r="E2" s="8" t="s">
        <v>14</v>
      </c>
      <c r="F2" s="9" t="s">
        <v>99</v>
      </c>
      <c r="G2" s="9" t="s">
        <v>100</v>
      </c>
      <c r="H2" s="10" t="s">
        <v>101</v>
      </c>
      <c r="I2" s="2" t="s">
        <v>102</v>
      </c>
    </row>
    <row r="3" s="2" customFormat="1" ht="31.2" spans="1:9">
      <c r="A3" s="7" t="s">
        <v>15</v>
      </c>
      <c r="B3" s="7"/>
      <c r="C3" s="8" t="s">
        <v>89</v>
      </c>
      <c r="D3" s="8" t="s">
        <v>89</v>
      </c>
      <c r="E3" s="8" t="s">
        <v>89</v>
      </c>
      <c r="F3" s="9" t="s">
        <v>99</v>
      </c>
      <c r="G3" s="9" t="s">
        <v>103</v>
      </c>
      <c r="H3" s="10" t="s">
        <v>104</v>
      </c>
      <c r="I3" s="2" t="s">
        <v>105</v>
      </c>
    </row>
    <row r="4" s="2" customFormat="1" ht="31.2" spans="1:9">
      <c r="A4" s="7" t="s">
        <v>18</v>
      </c>
      <c r="B4" s="7"/>
      <c r="C4" s="8" t="s">
        <v>14</v>
      </c>
      <c r="D4" s="8" t="s">
        <v>31</v>
      </c>
      <c r="E4" s="8" t="s">
        <v>20</v>
      </c>
      <c r="F4" s="9" t="s">
        <v>106</v>
      </c>
      <c r="G4" s="9" t="s">
        <v>107</v>
      </c>
      <c r="H4" s="11" t="s">
        <v>108</v>
      </c>
      <c r="I4" s="18" t="s">
        <v>109</v>
      </c>
    </row>
    <row r="5" s="1" customFormat="1" ht="31.2" spans="1:9">
      <c r="A5" s="12" t="s">
        <v>21</v>
      </c>
      <c r="B5" s="12"/>
      <c r="C5" s="13" t="s">
        <v>23</v>
      </c>
      <c r="D5" s="13" t="s">
        <v>20</v>
      </c>
      <c r="E5" s="13" t="s">
        <v>24</v>
      </c>
      <c r="F5" s="9" t="s">
        <v>110</v>
      </c>
      <c r="G5" s="9" t="s">
        <v>111</v>
      </c>
      <c r="H5" s="14" t="s">
        <v>112</v>
      </c>
      <c r="I5" s="19" t="s">
        <v>113</v>
      </c>
    </row>
    <row r="6" s="1" customFormat="1" ht="31.2" spans="1:9">
      <c r="A6" s="12" t="s">
        <v>25</v>
      </c>
      <c r="B6" s="12"/>
      <c r="C6" s="13" t="s">
        <v>27</v>
      </c>
      <c r="D6" s="13" t="s">
        <v>27</v>
      </c>
      <c r="E6" s="13" t="s">
        <v>28</v>
      </c>
      <c r="F6" s="9" t="s">
        <v>114</v>
      </c>
      <c r="G6" s="9" t="s">
        <v>115</v>
      </c>
      <c r="H6" s="14" t="s">
        <v>116</v>
      </c>
      <c r="I6" s="19" t="s">
        <v>117</v>
      </c>
    </row>
    <row r="7" s="1" customFormat="1" ht="31.2" spans="1:9">
      <c r="A7" s="12" t="s">
        <v>29</v>
      </c>
      <c r="B7" s="12"/>
      <c r="C7" s="13" t="s">
        <v>28</v>
      </c>
      <c r="D7" s="13" t="s">
        <v>31</v>
      </c>
      <c r="E7" s="13" t="s">
        <v>31</v>
      </c>
      <c r="F7" s="9" t="s">
        <v>118</v>
      </c>
      <c r="G7" s="9" t="s">
        <v>119</v>
      </c>
      <c r="H7" s="11" t="s">
        <v>120</v>
      </c>
      <c r="I7" s="18" t="s">
        <v>121</v>
      </c>
    </row>
    <row r="8" s="1" customFormat="1" ht="31.2" spans="1:9">
      <c r="A8" s="12" t="s">
        <v>32</v>
      </c>
      <c r="B8" s="12"/>
      <c r="C8" s="13" t="s">
        <v>24</v>
      </c>
      <c r="D8" s="13" t="s">
        <v>34</v>
      </c>
      <c r="E8" s="13" t="s">
        <v>34</v>
      </c>
      <c r="F8" s="9" t="s">
        <v>115</v>
      </c>
      <c r="G8" s="9" t="s">
        <v>122</v>
      </c>
      <c r="H8" s="10" t="s">
        <v>123</v>
      </c>
      <c r="I8" s="2" t="s">
        <v>124</v>
      </c>
    </row>
    <row r="9" s="2" customFormat="1" ht="31.2" spans="1:9">
      <c r="A9" s="7" t="s">
        <v>35</v>
      </c>
      <c r="B9" s="7"/>
      <c r="C9" s="8" t="s">
        <v>37</v>
      </c>
      <c r="D9" s="8" t="s">
        <v>14</v>
      </c>
      <c r="E9" s="8" t="s">
        <v>14</v>
      </c>
      <c r="F9" s="9" t="s">
        <v>125</v>
      </c>
      <c r="G9" s="9" t="s">
        <v>126</v>
      </c>
      <c r="H9" s="14" t="s">
        <v>127</v>
      </c>
      <c r="I9" s="19" t="s">
        <v>128</v>
      </c>
    </row>
    <row r="10" s="2" customFormat="1" ht="46.8" spans="1:9">
      <c r="A10" s="7" t="s">
        <v>38</v>
      </c>
      <c r="B10" s="7"/>
      <c r="C10" s="8" t="s">
        <v>37</v>
      </c>
      <c r="D10" s="8" t="s">
        <v>20</v>
      </c>
      <c r="E10" s="8" t="s">
        <v>20</v>
      </c>
      <c r="F10" s="9" t="s">
        <v>129</v>
      </c>
      <c r="G10" s="9" t="s">
        <v>130</v>
      </c>
      <c r="H10" s="11" t="s">
        <v>131</v>
      </c>
      <c r="I10" s="18" t="s">
        <v>132</v>
      </c>
    </row>
    <row r="11" s="1" customFormat="1" ht="31.2" spans="1:9">
      <c r="A11" s="15" t="s">
        <v>40</v>
      </c>
      <c r="B11" s="15"/>
      <c r="C11" s="15"/>
      <c r="D11" s="15"/>
      <c r="E11" s="15"/>
      <c r="F11" s="9" t="s">
        <v>133</v>
      </c>
      <c r="G11" s="9" t="s">
        <v>134</v>
      </c>
      <c r="H11" s="14" t="s">
        <v>135</v>
      </c>
      <c r="I11" s="19" t="s">
        <v>136</v>
      </c>
    </row>
    <row r="12" s="1" customFormat="1" ht="17.4" spans="1:8">
      <c r="A12" s="16" t="s">
        <v>137</v>
      </c>
      <c r="B12" s="16"/>
      <c r="C12" s="16"/>
      <c r="D12" s="16"/>
      <c r="E12" s="16"/>
      <c r="F12" s="16"/>
      <c r="G12" s="16"/>
      <c r="H12" s="17"/>
    </row>
    <row r="13" ht="17.4" spans="1:8">
      <c r="A13" s="16"/>
      <c r="B13" s="16"/>
      <c r="C13" s="16"/>
      <c r="D13" s="16"/>
      <c r="E13" s="16"/>
      <c r="F13" s="16"/>
      <c r="G13" s="16"/>
      <c r="H13" s="17"/>
    </row>
    <row r="14" ht="17.4" spans="1:8">
      <c r="A14" s="16"/>
      <c r="B14" s="16"/>
      <c r="C14" s="16"/>
      <c r="D14" s="16"/>
      <c r="E14" s="16"/>
      <c r="F14" s="16"/>
      <c r="G14" s="16"/>
      <c r="H14" s="17"/>
    </row>
    <row r="15" ht="17.4" spans="1:8">
      <c r="A15" s="16"/>
      <c r="B15" s="16"/>
      <c r="C15" s="16"/>
      <c r="D15" s="16"/>
      <c r="E15" s="16"/>
      <c r="F15" s="16"/>
      <c r="G15" s="16"/>
      <c r="H15" s="17"/>
    </row>
    <row r="16" ht="17.4" spans="1:8">
      <c r="A16" s="16"/>
      <c r="B16" s="16"/>
      <c r="C16" s="16"/>
      <c r="D16" s="16"/>
      <c r="E16" s="16"/>
      <c r="F16" s="16"/>
      <c r="G16" s="16"/>
      <c r="H16" s="17"/>
    </row>
    <row r="17" ht="17.4" spans="1:8">
      <c r="A17" s="16"/>
      <c r="B17" s="16"/>
      <c r="C17" s="16"/>
      <c r="D17" s="16"/>
      <c r="E17" s="16"/>
      <c r="F17" s="16"/>
      <c r="G17" s="16"/>
      <c r="H17" s="1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Marekting Analysis Data</vt:lpstr>
      <vt:lpstr>Method2 Segments</vt:lpstr>
      <vt:lpstr>Method 1 Segments</vt:lpstr>
      <vt:lpstr>Detailed 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海浪还年轻</cp:lastModifiedBy>
  <dcterms:created xsi:type="dcterms:W3CDTF">2020-12-07T05:16:00Z</dcterms:created>
  <dcterms:modified xsi:type="dcterms:W3CDTF">2020-12-10T00:20:42Z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