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1">
      <go:sheetsCustomData xmlns:go="http://customooxmlschemas.google.com/" r:id="rId5" roundtripDataSignature="AMtx7mh9T3z/2Nk2MbIdX29V34LtK1NaZQ=="/>
    </ext>
  </extLst>
</workbook>
</file>

<file path=xl/sharedStrings.xml><?xml version="1.0" encoding="utf-8"?>
<sst xmlns="http://schemas.openxmlformats.org/spreadsheetml/2006/main" count="215" uniqueCount="89">
  <si>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</si>
  <si>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</si>
  <si>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</si>
  <si>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</si>
  <si>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</si>
  <si>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</si>
  <si>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</si>
  <si>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</si>
  <si>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</si>
  <si>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ENGLISH: The items recommended to me matched my interestsITALIAN: Gli articoli che mi sono stati consigliati corrispondevano ai miei interessiRUSSIAN: Предметы, рекомендованные мне, соответствовали моим интересам</t>
  </si>
  <si>
    <t>ENGLISH: The recommender system helped me to discover new climbing crags and climbing routesITALIAN: Il sistema di raccomandazione mi ha aiutato a scoprire nuove falesie e vie di arrampicataRUSSIAN: Система рекомендаций помогла мне открыть для себя новые скалы и маршруты для восхождений.</t>
  </si>
  <si>
    <t>ENGLISH: Climbing crags and routes recommended to me are diverseITALIAN: Le falesie e le vie consigliate a me sono diverseRUSSIAN: Скалолазные трассы и сектора, рекомендованные мне, разнообразны.</t>
  </si>
  <si>
    <t>ENGLISH: The layout of the recommender system is attractiveITALIAN: Il layout del sistema di raccomandazione è attraenteRUSSIAN: Интерфейс рекомендательной системы привлекателен</t>
  </si>
  <si>
    <t>ENGLISH: The recommender explains why the crags are recommended to meITALIAN: Il suggeritore spiega perché le falesie mi sono consigliateRUSSIAN: Рекомендательная система объясняет, почему мне рекомендуются определенные сектора</t>
  </si>
  <si>
    <t>ENGLISH: The information provided for the recommended items is sufficient for me to make a decisionITALIAN: Le informazioni fornite per gli articoli consigliati sono sufficienti per prendere una decisioneRUSSIAN: Информация, предоставленная о рекомендуемых секторах и маршрутов, достаточна для меня, чтобы принять решение</t>
  </si>
  <si>
    <t>ENGLISH: The recommender allows me to modify my taste profileITALIAN: Il suggeritore mi permette di modificare il mio profilo di gustoRUSSIAN: Рекомендательная система позволяет мне изменить мои предпочтения</t>
  </si>
  <si>
    <t>ENGLISH: I understood why the items were recommended to meITALIAN: Ho capito perché gli articoli mi sono stati consigliatiRUSSIAN: Я понял, почему мне рекомендовали предметы</t>
  </si>
  <si>
    <t>ENGLISH: The recommender system gave me good suggestionsITALIAN: Il sistema di raccomandazione mi ha dato buoni suggerimentiRUSSIAN: Система рекомендаций дала мне хорошие предложения</t>
  </si>
  <si>
    <t>ENGLISH: Overall, I am satisfied with the recommenderITALIAN: Nel complesso, sono soddisfatto del suggeritoreRUSSIAN: В целом я доволен рекомендациями</t>
  </si>
  <si>
    <t>ENGLISH: I am convinced of the items recommended to meITALIAN: Sono convinto degli articoli che mi sono stati consigliatiRUSSIAN: Я убежден в тех рекомендациях, которые мне предложили</t>
  </si>
  <si>
    <t>ENGLISH: I will use this recommender website againITALIAN: Userò di nuovo questo sito di raccomandazioneRUSSIAN: Я буду использовать этот рекомендательный сайт снова</t>
  </si>
  <si>
    <t>ENGLISH: I would visit the climbing crags and try to climb climbing routes recommended, given the opportunityITALIAN: Visiterei le falesie di arrampicata e proverei a scalare le vie di arrampicata consigliate, data l'opportunitàRUSSIAN: Я бы посетил скалолазные сектора и попытался бы пролезть рекомендуемые скалолазные маршруты, если бы была возможность</t>
  </si>
  <si>
    <t>ENGLISH: I think that I would like to use this system frequentlyITALIAN: Penso che mi piacerebbe usare spesso questo sistemaRUSSIAN: Я думаю, что хотел бы часто использовать эту систему</t>
  </si>
  <si>
    <t>ENGLISH: I found the system unnecessarily complexITALIAN: Ho trovato il sistema inutilmente complessoRUSSIAN: Я нашел систему излишне сложной</t>
  </si>
  <si>
    <t>ENGLISH: I thought the system was easy to useITALIAN: Ho pensato che il sistema fosse facile da usareRUSSIAN: Я думаю, что система проста в использовании</t>
  </si>
  <si>
    <t>ENGLISH: I think that I would need support of a technical person to be able to use the systemITALIAN: Penso che avrei bisogno del supporto di una persona tecnica per poter utilizzare il sistemaRUSSIAN: Я думаю, что мне потребуется поддержка технического специалиста, чтобы иметь возможность использовать систему</t>
  </si>
  <si>
    <t>ENGLISH: I found the various functions in this system were well integratedITALIAN: Ho trovato che le varie funzioni in questo sistema erano ben integrateRUSSIAN: Я обнаружил, что различные функции в этой системе хорошо интегрированы.</t>
  </si>
  <si>
    <t>ENGLISH: I thought there was too much inconsistency in this systemITALIAN: Ho pensato che ci fosse troppa incoerenza in questo sistemaRUSSIAN: Я думал, что в этой системе слишком много несогласованности.</t>
  </si>
  <si>
    <t>ENGLISH: I would imagine that most people would learn to use the system very quicklyITALIAN: Immagino che la maggior parte delle persone imparerebbe a usare il sistema molto rapidamenteRUSSIAN: Я полагаю, что большинство людей очень быстро научатся пользоваться системой.</t>
  </si>
  <si>
    <t>ENGLISH: I found the system very cumbersome to useITALIAN: Ho trovato il sistema molto macchinoso da usareRUSSIAN: Я нашел систему очень громоздкой в использовании</t>
  </si>
  <si>
    <t>ENGLISH: I felt very confident using the systemITALIAN: Mi sentivo molto sicuro usando il sistemaRUSSIAN: Я чувствовал себя очень уверенно, используя систему</t>
  </si>
  <si>
    <t>ENGLISH: I needed to learn a lot of things before I could get going with this systemITALIAN: Avevo bisogno di imparare molte cose prima di poter iniziare con questo sistemaRUSSIAN: Мне нужно было многому научиться, прежде чем я смог начать работать с этой системой.</t>
  </si>
  <si>
    <t>ENGLISH: What is your age?ITALIAN: Quanti anni hai?RUSSIAN: Сколько тебе лет?</t>
  </si>
  <si>
    <t>ENGLISH: What is your gender?ITALIAN: Qual è il tuo genere?RUSSIAN: Укажите ваш пол?</t>
  </si>
  <si>
    <t>ENGLISH: In which country are you living now?ITALIAN: In che paese vivi adesso?RUSSIAN: В какой стране ты живешь?</t>
  </si>
  <si>
    <t>ENGLISH: How many years have you climbed?ITALIAN: Quanti anni hai scalato?RUSSIAN: Сколько лет ты занимаешься скалолазание?</t>
  </si>
  <si>
    <t>ENGLISH: What type of electronic guidebook do you usually use to find a climbing crag in a specified region, or specified climbing route?ITALIAN: Quale guida elettronica di arrampicata usi per trovare un settore di arrampicata o una via di arrampicata?RUSSIAN: Какой электронный скалолазный гайдбук вы используете, для того, чтобы найти скалолазный сектор или скалолазный маршрут?</t>
  </si>
  <si>
    <t>ENGLISH: What is your preferred climbing style?ITALIAN: Qual è il tuo stile di arrampicata preferito?RUSSIAN: Каков ваш любимый вид скалолазания?</t>
  </si>
  <si>
    <t>ENGLISH: Add here any comments related to the website (interface usage, errors, suggestions).ITALIAN: Aggiungi qui eventuali commenti relativi al sito Web (utilizzo dell'interfaccia, errori, suggerimenti).RUSSIAN: Добавляйте сюда любые комментарии, связанные с сайтом (использование интерфейса, ошибки, предложения).</t>
  </si>
  <si>
    <t>Open-Ended Response</t>
  </si>
  <si>
    <t>Response</t>
  </si>
  <si>
    <t>Other (please specify)</t>
  </si>
  <si>
    <t>website</t>
  </si>
  <si>
    <t>mobile application</t>
  </si>
  <si>
    <t>real book</t>
  </si>
  <si>
    <t>Please, specify the source</t>
  </si>
  <si>
    <t>indoor bouldering</t>
  </si>
  <si>
    <t>indoor lead climbing</t>
  </si>
  <si>
    <t>outdoor bouldering</t>
  </si>
  <si>
    <t>outdoor lead climbing</t>
  </si>
  <si>
    <t>0</t>
  </si>
  <si>
    <t>25 - 35</t>
  </si>
  <si>
    <t>Male</t>
  </si>
  <si>
    <t>Russia</t>
  </si>
  <si>
    <t>16-20</t>
  </si>
  <si>
    <t>allclimb</t>
  </si>
  <si>
    <t>deepwater solo</t>
  </si>
  <si>
    <t>Сделать выбор языка</t>
  </si>
  <si>
    <t>11-15</t>
  </si>
  <si>
    <t>All good</t>
  </si>
  <si>
    <t>7-10</t>
  </si>
  <si>
    <t>Adding the route photos would be perfect, as in AllClimb app</t>
  </si>
  <si>
    <t>36 - 45</t>
  </si>
  <si>
    <t>Female</t>
  </si>
  <si>
    <t>21-25</t>
  </si>
  <si>
    <t>drytooling indoor + outdoor</t>
  </si>
  <si>
    <t>good system</t>
  </si>
  <si>
    <t>18 - 24</t>
  </si>
  <si>
    <t>UK</t>
  </si>
  <si>
    <t>3-4</t>
  </si>
  <si>
    <t xml:space="preserve">Mountaineering </t>
  </si>
  <si>
    <t xml:space="preserve">Green dots of different size on the green map (grass/forest) background can be hard to see   Could state best crag matches based on options more clearly  Add distance option, e.g I only way to travel 50 miles from my house </t>
  </si>
  <si>
    <t xml:space="preserve">Mexico </t>
  </si>
  <si>
    <t>All good!</t>
  </si>
  <si>
    <t>Prefer not to say</t>
  </si>
  <si>
    <t>💪🏾👍🏾</t>
  </si>
  <si>
    <t>46 - 55</t>
  </si>
  <si>
    <t>Italy</t>
  </si>
  <si>
    <t>1-2</t>
  </si>
  <si>
    <t>Nothing</t>
  </si>
  <si>
    <t>—</t>
  </si>
  <si>
    <t>allclimb.ru</t>
  </si>
  <si>
    <t>Я не понимаю разницы между типами рекоммендации Favorite и Training.</t>
  </si>
  <si>
    <t>5-6</t>
  </si>
  <si>
    <t>👍</t>
  </si>
  <si>
    <t>I would like a more concise list of recommendations. Also, would be nice to have information on the best season/time of the day for the recommended crags.  By the way, the system is very useful and I managed to find some specific route that I climbed just by adjusting the filters, which is a nice check! Keep up the good work!</t>
  </si>
  <si>
    <t>thecrag.com; 8a.nu; 27crags.com; climbook.com; escalibur.eu; and others, depending on the region I'm gonna climb!</t>
  </si>
  <si>
    <t>outdoor mountain climbing (multi-pitch routes)</t>
  </si>
  <si>
    <t>This is only my personal feeling but I'm strongly convinced that no expert/fanatic climber will ever use a similar recommender system. There's too much valuable aspects for an expert climber in the social interactions coming from buying the guide of a climbing spot, talking with friends and other climbers about route difficulties (and the access, the sun exposition, the morphological traits of a climbing, the history of an ascent), knowing the route-setters, listening the gossips behind a climb, etc. that I'm skeptic an app could ever become a substitute. The reasons why I decide to invest my time and energies in an outdoor route go well beyond my preferred style and my current abilities and, if I decide to overcome my limits, its not just because I've found a route with a certain grade or a route which is bolted on a certain terrain. My two cents! Good luck with your work.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</si>
</sst>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sz val="11.0"/>
      <color rgb="FF333333"/>
      <name val="Arial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 t="s">
        <v>35</v>
      </c>
      <c r="AL1" s="1" t="s">
        <v>36</v>
      </c>
      <c r="AM1" s="1"/>
      <c r="AN1" s="1"/>
      <c r="AO1" s="1"/>
      <c r="AP1" s="1" t="s">
        <v>37</v>
      </c>
      <c r="AQ1" s="1"/>
      <c r="AR1" s="1"/>
      <c r="AS1" s="1"/>
      <c r="AT1" s="1"/>
      <c r="AU1" s="1" t="s">
        <v>38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39</v>
      </c>
      <c r="X2" s="1" t="s">
        <v>39</v>
      </c>
      <c r="Y2" s="1" t="s">
        <v>39</v>
      </c>
      <c r="Z2" s="1" t="s">
        <v>39</v>
      </c>
      <c r="AA2" s="1" t="s">
        <v>39</v>
      </c>
      <c r="AB2" s="1" t="s">
        <v>39</v>
      </c>
      <c r="AC2" s="1" t="s">
        <v>39</v>
      </c>
      <c r="AD2" s="1" t="s">
        <v>39</v>
      </c>
      <c r="AE2" s="1" t="s">
        <v>39</v>
      </c>
      <c r="AF2" s="1" t="s">
        <v>39</v>
      </c>
      <c r="AG2" s="1" t="s">
        <v>40</v>
      </c>
      <c r="AH2" s="1" t="s">
        <v>40</v>
      </c>
      <c r="AI2" s="1" t="s">
        <v>40</v>
      </c>
      <c r="AJ2" s="1" t="s">
        <v>41</v>
      </c>
      <c r="AK2" s="1" t="s">
        <v>40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41</v>
      </c>
      <c r="AU2" s="1" t="s">
        <v>39</v>
      </c>
    </row>
    <row r="3">
      <c r="A3" s="2">
        <v>1.4005476708E10</v>
      </c>
      <c r="B3" s="2">
        <v>3.30185615E8</v>
      </c>
      <c r="C3" s="3">
        <v>44684.72238425926</v>
      </c>
      <c r="D3" s="3">
        <v>44684.72876157407</v>
      </c>
      <c r="J3" s="2">
        <v>100.0</v>
      </c>
      <c r="K3" s="2">
        <v>100.0</v>
      </c>
      <c r="L3" s="2">
        <v>100.0</v>
      </c>
      <c r="M3" s="2">
        <v>60.0</v>
      </c>
      <c r="N3" s="2">
        <v>100.0</v>
      </c>
      <c r="O3" s="2">
        <v>100.0</v>
      </c>
      <c r="P3" s="2">
        <v>60.0</v>
      </c>
      <c r="Q3" s="2">
        <v>100.0</v>
      </c>
      <c r="R3" s="2">
        <v>100.0</v>
      </c>
      <c r="S3" s="2">
        <v>100.0</v>
      </c>
      <c r="T3" s="2">
        <v>100.0</v>
      </c>
      <c r="U3" s="2">
        <v>100.0</v>
      </c>
      <c r="V3" s="2">
        <v>100.0</v>
      </c>
      <c r="W3" s="2">
        <v>100.0</v>
      </c>
      <c r="X3" s="2" t="s">
        <v>50</v>
      </c>
      <c r="Y3" s="2">
        <v>100.0</v>
      </c>
      <c r="Z3" s="2">
        <v>80.0</v>
      </c>
      <c r="AA3" s="2">
        <v>100.0</v>
      </c>
      <c r="AB3" s="2" t="s">
        <v>50</v>
      </c>
      <c r="AC3" s="2">
        <v>100.0</v>
      </c>
      <c r="AD3" s="2">
        <v>20.0</v>
      </c>
      <c r="AE3" s="2">
        <v>100.0</v>
      </c>
      <c r="AF3" s="2">
        <v>20.0</v>
      </c>
      <c r="AG3" s="2" t="s">
        <v>51</v>
      </c>
      <c r="AH3" s="2" t="s">
        <v>52</v>
      </c>
      <c r="AI3" s="2" t="s">
        <v>53</v>
      </c>
      <c r="AK3" s="2" t="s">
        <v>54</v>
      </c>
      <c r="AL3" s="2" t="s">
        <v>42</v>
      </c>
      <c r="AO3" s="2" t="s">
        <v>55</v>
      </c>
      <c r="AP3" s="2" t="s">
        <v>46</v>
      </c>
      <c r="AR3" s="2" t="s">
        <v>48</v>
      </c>
      <c r="AS3" s="2" t="s">
        <v>49</v>
      </c>
      <c r="AT3" s="2" t="s">
        <v>56</v>
      </c>
      <c r="AU3" s="2" t="s">
        <v>57</v>
      </c>
    </row>
    <row r="4">
      <c r="A4" s="2">
        <v>1.4005476602E10</v>
      </c>
      <c r="B4" s="2">
        <v>3.30185615E8</v>
      </c>
      <c r="C4" s="3">
        <v>44684.72001157407</v>
      </c>
      <c r="D4" s="3">
        <v>44684.72487268518</v>
      </c>
      <c r="J4" s="2">
        <v>100.0</v>
      </c>
      <c r="K4" s="2">
        <v>80.0</v>
      </c>
      <c r="L4" s="2">
        <v>80.0</v>
      </c>
      <c r="M4" s="2">
        <v>60.0</v>
      </c>
      <c r="N4" s="2">
        <v>60.0</v>
      </c>
      <c r="O4" s="2">
        <v>100.0</v>
      </c>
      <c r="P4" s="2">
        <v>60.0</v>
      </c>
      <c r="Q4" s="2">
        <v>100.0</v>
      </c>
      <c r="R4" s="2">
        <v>80.0</v>
      </c>
      <c r="S4" s="2">
        <v>80.0</v>
      </c>
      <c r="T4" s="2">
        <v>60.0</v>
      </c>
      <c r="U4" s="2">
        <v>40.0</v>
      </c>
      <c r="V4" s="2">
        <v>100.0</v>
      </c>
      <c r="W4" s="2">
        <v>60.0</v>
      </c>
      <c r="X4" s="2">
        <v>60.0</v>
      </c>
      <c r="Y4" s="2">
        <v>80.0</v>
      </c>
      <c r="Z4" s="2">
        <v>20.0</v>
      </c>
      <c r="AA4" s="2">
        <v>60.0</v>
      </c>
      <c r="AB4" s="2">
        <v>60.0</v>
      </c>
      <c r="AC4" s="2">
        <v>80.0</v>
      </c>
      <c r="AD4" s="2">
        <v>20.0</v>
      </c>
      <c r="AE4" s="2">
        <v>80.0</v>
      </c>
      <c r="AF4" s="2">
        <v>20.0</v>
      </c>
      <c r="AG4" s="2" t="s">
        <v>51</v>
      </c>
      <c r="AH4" s="2" t="s">
        <v>52</v>
      </c>
      <c r="AI4" s="2" t="s">
        <v>53</v>
      </c>
      <c r="AK4" s="2" t="s">
        <v>58</v>
      </c>
      <c r="AM4" s="2" t="s">
        <v>43</v>
      </c>
      <c r="AN4" s="2" t="s">
        <v>44</v>
      </c>
      <c r="AP4" s="2" t="s">
        <v>46</v>
      </c>
      <c r="AR4" s="2" t="s">
        <v>48</v>
      </c>
      <c r="AU4" s="2" t="s">
        <v>59</v>
      </c>
    </row>
    <row r="5">
      <c r="A5" s="2">
        <v>1.4005467805E10</v>
      </c>
      <c r="B5" s="2">
        <v>3.30185615E8</v>
      </c>
      <c r="C5" s="3">
        <v>44684.47219907407</v>
      </c>
      <c r="D5" s="3">
        <v>44684.47883101852</v>
      </c>
      <c r="J5" s="2">
        <v>100.0</v>
      </c>
      <c r="K5" s="2">
        <v>100.0</v>
      </c>
      <c r="L5" s="2">
        <v>80.0</v>
      </c>
      <c r="M5" s="2">
        <v>60.0</v>
      </c>
      <c r="N5" s="2">
        <v>100.0</v>
      </c>
      <c r="O5" s="2">
        <v>60.0</v>
      </c>
      <c r="P5" s="2">
        <v>60.0</v>
      </c>
      <c r="Q5" s="2">
        <v>60.0</v>
      </c>
      <c r="R5" s="2">
        <v>100.0</v>
      </c>
      <c r="S5" s="2">
        <v>100.0</v>
      </c>
      <c r="T5" s="2">
        <v>60.0</v>
      </c>
      <c r="U5" s="2">
        <v>60.0</v>
      </c>
      <c r="V5" s="2">
        <v>100.0</v>
      </c>
      <c r="W5" s="2">
        <v>80.0</v>
      </c>
      <c r="X5" s="2" t="s">
        <v>50</v>
      </c>
      <c r="Y5" s="2">
        <v>100.0</v>
      </c>
      <c r="Z5" s="2" t="s">
        <v>50</v>
      </c>
      <c r="AA5" s="2">
        <v>60.0</v>
      </c>
      <c r="AB5" s="2" t="s">
        <v>50</v>
      </c>
      <c r="AC5" s="2">
        <v>100.0</v>
      </c>
      <c r="AD5" s="2" t="s">
        <v>50</v>
      </c>
      <c r="AE5" s="2">
        <v>80.0</v>
      </c>
      <c r="AF5" s="2" t="s">
        <v>50</v>
      </c>
      <c r="AG5" s="2" t="s">
        <v>51</v>
      </c>
      <c r="AH5" s="2" t="s">
        <v>52</v>
      </c>
      <c r="AI5" s="2" t="s">
        <v>53</v>
      </c>
      <c r="AK5" s="2" t="s">
        <v>60</v>
      </c>
      <c r="AM5" s="2" t="s">
        <v>43</v>
      </c>
      <c r="AN5" s="2" t="s">
        <v>44</v>
      </c>
      <c r="AS5" s="2" t="s">
        <v>49</v>
      </c>
      <c r="AU5" s="2" t="s">
        <v>61</v>
      </c>
    </row>
    <row r="6">
      <c r="A6" s="2">
        <v>1.4005456427E10</v>
      </c>
      <c r="B6" s="2">
        <v>3.30185615E8</v>
      </c>
      <c r="C6" s="3">
        <v>44683.42832175926</v>
      </c>
      <c r="D6" s="3">
        <v>44683.43715277778</v>
      </c>
      <c r="J6" s="2">
        <v>99.0</v>
      </c>
      <c r="K6" s="2">
        <v>98.0</v>
      </c>
      <c r="L6" s="2">
        <v>76.0</v>
      </c>
      <c r="M6" s="2">
        <v>74.0</v>
      </c>
      <c r="N6" s="2">
        <v>52.0</v>
      </c>
      <c r="O6" s="2">
        <v>100.0</v>
      </c>
      <c r="P6" s="2">
        <v>99.0</v>
      </c>
      <c r="Q6" s="2">
        <v>100.0</v>
      </c>
      <c r="R6" s="2">
        <v>100.0</v>
      </c>
      <c r="S6" s="2">
        <v>100.0</v>
      </c>
      <c r="T6" s="2">
        <v>99.0</v>
      </c>
      <c r="U6" s="2">
        <v>99.0</v>
      </c>
      <c r="V6" s="2">
        <v>100.0</v>
      </c>
      <c r="W6" s="2">
        <v>99.0</v>
      </c>
      <c r="X6" s="2">
        <v>2.0</v>
      </c>
      <c r="Y6" s="2">
        <v>99.0</v>
      </c>
      <c r="Z6" s="2">
        <v>1.0</v>
      </c>
      <c r="AA6" s="2">
        <v>100.0</v>
      </c>
      <c r="AB6" s="2">
        <v>1.0</v>
      </c>
      <c r="AC6" s="2">
        <v>2.0</v>
      </c>
      <c r="AD6" s="2">
        <v>1.0</v>
      </c>
      <c r="AE6" s="2">
        <v>98.0</v>
      </c>
      <c r="AF6" s="2">
        <v>1.0</v>
      </c>
      <c r="AG6" s="2" t="s">
        <v>62</v>
      </c>
      <c r="AH6" s="2" t="s">
        <v>63</v>
      </c>
      <c r="AI6" s="2" t="s">
        <v>53</v>
      </c>
      <c r="AK6" s="2" t="s">
        <v>64</v>
      </c>
      <c r="AM6" s="2" t="s">
        <v>43</v>
      </c>
      <c r="AO6" s="2" t="s">
        <v>55</v>
      </c>
      <c r="AQ6" s="2" t="s">
        <v>47</v>
      </c>
      <c r="AS6" s="2" t="s">
        <v>49</v>
      </c>
      <c r="AT6" s="2" t="s">
        <v>65</v>
      </c>
      <c r="AU6" s="2" t="s">
        <v>66</v>
      </c>
    </row>
    <row r="7">
      <c r="A7" s="2">
        <v>1.4005371333E10</v>
      </c>
      <c r="B7" s="2">
        <v>3.30185615E8</v>
      </c>
      <c r="C7" s="3">
        <v>44676.0441087963</v>
      </c>
      <c r="D7" s="3">
        <v>44676.04993055556</v>
      </c>
      <c r="J7" s="2">
        <v>100.0</v>
      </c>
      <c r="K7" s="2">
        <v>100.0</v>
      </c>
      <c r="L7" s="2">
        <v>100.0</v>
      </c>
      <c r="M7" s="2">
        <v>90.0</v>
      </c>
      <c r="N7" s="2">
        <v>41.0</v>
      </c>
      <c r="O7" s="2">
        <v>89.0</v>
      </c>
      <c r="P7" s="2">
        <v>51.0</v>
      </c>
      <c r="Q7" s="2">
        <v>89.0</v>
      </c>
      <c r="R7" s="2">
        <v>90.0</v>
      </c>
      <c r="S7" s="2">
        <v>100.0</v>
      </c>
      <c r="T7" s="2">
        <v>100.0</v>
      </c>
      <c r="U7" s="2">
        <v>100.0</v>
      </c>
      <c r="V7" s="2">
        <v>100.0</v>
      </c>
      <c r="W7" s="2">
        <v>79.0</v>
      </c>
      <c r="X7" s="2">
        <v>24.0</v>
      </c>
      <c r="Y7" s="2">
        <v>90.0</v>
      </c>
      <c r="Z7" s="2" t="s">
        <v>50</v>
      </c>
      <c r="AA7" s="2">
        <v>80.0</v>
      </c>
      <c r="AB7" s="2" t="s">
        <v>50</v>
      </c>
      <c r="AC7" s="2">
        <v>100.0</v>
      </c>
      <c r="AD7" s="2">
        <v>2.0</v>
      </c>
      <c r="AE7" s="2">
        <v>100.0</v>
      </c>
      <c r="AF7" s="2" t="s">
        <v>50</v>
      </c>
      <c r="AG7" s="2" t="s">
        <v>67</v>
      </c>
      <c r="AH7" s="2" t="s">
        <v>52</v>
      </c>
      <c r="AI7" s="2" t="s">
        <v>68</v>
      </c>
      <c r="AK7" s="2" t="s">
        <v>69</v>
      </c>
      <c r="AL7" s="2" t="s">
        <v>42</v>
      </c>
      <c r="AM7" s="2" t="s">
        <v>43</v>
      </c>
      <c r="AN7" s="2" t="s">
        <v>44</v>
      </c>
      <c r="AS7" s="2" t="s">
        <v>49</v>
      </c>
      <c r="AT7" s="2" t="s">
        <v>70</v>
      </c>
      <c r="AU7" s="2" t="s">
        <v>71</v>
      </c>
    </row>
    <row r="8">
      <c r="A8" s="2">
        <v>1.4005370586E10</v>
      </c>
      <c r="B8" s="2">
        <v>3.30185615E8</v>
      </c>
      <c r="C8" s="3">
        <v>44675.91979166667</v>
      </c>
      <c r="D8" s="3">
        <v>44675.92517361111</v>
      </c>
      <c r="J8" s="2">
        <v>92.0</v>
      </c>
      <c r="K8" s="2">
        <v>93.0</v>
      </c>
      <c r="L8" s="2">
        <v>92.0</v>
      </c>
      <c r="M8" s="2">
        <v>94.0</v>
      </c>
      <c r="N8" s="2">
        <v>92.0</v>
      </c>
      <c r="O8" s="2">
        <v>88.0</v>
      </c>
      <c r="P8" s="2">
        <v>95.0</v>
      </c>
      <c r="Q8" s="2">
        <v>95.0</v>
      </c>
      <c r="R8" s="2">
        <v>95.0</v>
      </c>
      <c r="S8" s="2">
        <v>98.0</v>
      </c>
      <c r="T8" s="2">
        <v>91.0</v>
      </c>
      <c r="U8" s="2">
        <v>87.0</v>
      </c>
      <c r="V8" s="2">
        <v>90.0</v>
      </c>
      <c r="W8" s="2">
        <v>92.0</v>
      </c>
      <c r="X8" s="2">
        <v>15.0</v>
      </c>
      <c r="Y8" s="2">
        <v>90.0</v>
      </c>
      <c r="Z8" s="2">
        <v>13.0</v>
      </c>
      <c r="AA8" s="2">
        <v>88.0</v>
      </c>
      <c r="AB8" s="2">
        <v>11.0</v>
      </c>
      <c r="AC8" s="2">
        <v>91.0</v>
      </c>
      <c r="AD8" s="2">
        <v>15.0</v>
      </c>
      <c r="AE8" s="2">
        <v>87.0</v>
      </c>
      <c r="AF8" s="2">
        <v>14.0</v>
      </c>
      <c r="AG8" s="2" t="s">
        <v>51</v>
      </c>
      <c r="AH8" s="2" t="s">
        <v>63</v>
      </c>
      <c r="AI8" s="2" t="s">
        <v>41</v>
      </c>
      <c r="AJ8" s="2" t="s">
        <v>72</v>
      </c>
      <c r="AK8" s="2" t="s">
        <v>60</v>
      </c>
      <c r="AL8" s="2" t="s">
        <v>42</v>
      </c>
      <c r="AS8" s="2" t="s">
        <v>49</v>
      </c>
      <c r="AU8" s="2" t="s">
        <v>73</v>
      </c>
    </row>
    <row r="9">
      <c r="A9" s="2">
        <v>1.400536812E10</v>
      </c>
      <c r="B9" s="2">
        <v>3.30185615E8</v>
      </c>
      <c r="C9" s="3">
        <v>44675.73947916667</v>
      </c>
      <c r="D9" s="3">
        <v>44675.742638888885</v>
      </c>
      <c r="J9" s="2">
        <v>85.0</v>
      </c>
      <c r="K9" s="2">
        <v>100.0</v>
      </c>
      <c r="L9" s="2">
        <v>100.0</v>
      </c>
      <c r="M9" s="2">
        <v>100.0</v>
      </c>
      <c r="N9" s="2">
        <v>74.0</v>
      </c>
      <c r="O9" s="2">
        <v>90.0</v>
      </c>
      <c r="P9" s="2">
        <v>60.0</v>
      </c>
      <c r="Q9" s="2">
        <v>91.0</v>
      </c>
      <c r="R9" s="2">
        <v>100.0</v>
      </c>
      <c r="S9" s="2">
        <v>100.0</v>
      </c>
      <c r="T9" s="2">
        <v>100.0</v>
      </c>
      <c r="U9" s="2">
        <v>100.0</v>
      </c>
      <c r="V9" s="2">
        <v>100.0</v>
      </c>
      <c r="W9" s="2">
        <v>100.0</v>
      </c>
      <c r="X9" s="2" t="s">
        <v>50</v>
      </c>
      <c r="Y9" s="2">
        <v>100.0</v>
      </c>
      <c r="Z9" s="2" t="s">
        <v>50</v>
      </c>
      <c r="AA9" s="2">
        <v>100.0</v>
      </c>
      <c r="AB9" s="2" t="s">
        <v>50</v>
      </c>
      <c r="AC9" s="2">
        <v>100.0</v>
      </c>
      <c r="AD9" s="2" t="s">
        <v>50</v>
      </c>
      <c r="AE9" s="2">
        <v>88.0</v>
      </c>
      <c r="AF9" s="2" t="s">
        <v>50</v>
      </c>
      <c r="AG9" s="2" t="s">
        <v>51</v>
      </c>
      <c r="AH9" s="2" t="s">
        <v>74</v>
      </c>
      <c r="AI9" s="2" t="s">
        <v>53</v>
      </c>
      <c r="AK9" s="2" t="s">
        <v>69</v>
      </c>
      <c r="AL9" s="2" t="s">
        <v>42</v>
      </c>
      <c r="AS9" s="2" t="s">
        <v>49</v>
      </c>
      <c r="AU9" s="2" t="s">
        <v>75</v>
      </c>
    </row>
    <row r="10">
      <c r="A10" s="2">
        <v>1.4005367663E10</v>
      </c>
      <c r="B10" s="2">
        <v>3.30185615E8</v>
      </c>
      <c r="C10" s="3">
        <v>44675.69700231482</v>
      </c>
      <c r="D10" s="3">
        <v>44675.70347222222</v>
      </c>
      <c r="J10" s="2">
        <v>80.0</v>
      </c>
      <c r="K10" s="2">
        <v>100.0</v>
      </c>
      <c r="L10" s="2">
        <v>80.0</v>
      </c>
      <c r="M10" s="2">
        <v>90.0</v>
      </c>
      <c r="N10" s="2">
        <v>90.0</v>
      </c>
      <c r="O10" s="2">
        <v>100.0</v>
      </c>
      <c r="P10" s="2">
        <v>92.0</v>
      </c>
      <c r="Q10" s="2">
        <v>100.0</v>
      </c>
      <c r="R10" s="2">
        <v>80.0</v>
      </c>
      <c r="S10" s="2">
        <v>100.0</v>
      </c>
      <c r="T10" s="2">
        <v>95.0</v>
      </c>
      <c r="U10" s="2">
        <v>80.0</v>
      </c>
      <c r="V10" s="2">
        <v>70.0</v>
      </c>
      <c r="W10" s="2">
        <v>80.0</v>
      </c>
      <c r="X10" s="2" t="s">
        <v>50</v>
      </c>
      <c r="Y10" s="2">
        <v>90.0</v>
      </c>
      <c r="Z10" s="2" t="s">
        <v>50</v>
      </c>
      <c r="AA10" s="2">
        <v>70.0</v>
      </c>
      <c r="AB10" s="2" t="s">
        <v>50</v>
      </c>
      <c r="AC10" s="2">
        <v>80.0</v>
      </c>
      <c r="AD10" s="2" t="s">
        <v>50</v>
      </c>
      <c r="AE10" s="2">
        <v>81.0</v>
      </c>
      <c r="AF10" s="2">
        <v>50.0</v>
      </c>
      <c r="AG10" s="2" t="s">
        <v>76</v>
      </c>
      <c r="AH10" s="2" t="s">
        <v>52</v>
      </c>
      <c r="AI10" s="2" t="s">
        <v>77</v>
      </c>
      <c r="AK10" s="2" t="s">
        <v>78</v>
      </c>
      <c r="AL10" s="2" t="s">
        <v>42</v>
      </c>
      <c r="AO10" s="2" t="s">
        <v>79</v>
      </c>
      <c r="AQ10" s="2" t="s">
        <v>47</v>
      </c>
      <c r="AU10" s="2" t="s">
        <v>80</v>
      </c>
    </row>
    <row r="11">
      <c r="A11" s="2">
        <v>1.4005366961E10</v>
      </c>
      <c r="B11" s="2">
        <v>3.30185615E8</v>
      </c>
      <c r="C11" s="3">
        <v>44675.62228009259</v>
      </c>
      <c r="D11" s="3">
        <v>44675.642164351855</v>
      </c>
      <c r="J11" s="2">
        <v>100.0</v>
      </c>
      <c r="K11" s="2">
        <v>100.0</v>
      </c>
      <c r="L11" s="2">
        <v>80.0</v>
      </c>
      <c r="M11" s="2">
        <v>100.0</v>
      </c>
      <c r="N11" s="2">
        <v>100.0</v>
      </c>
      <c r="O11" s="2">
        <v>80.0</v>
      </c>
      <c r="P11" s="2">
        <v>100.0</v>
      </c>
      <c r="Q11" s="2">
        <v>80.0</v>
      </c>
      <c r="R11" s="2">
        <v>100.0</v>
      </c>
      <c r="S11" s="2">
        <v>100.0</v>
      </c>
      <c r="T11" s="2">
        <v>100.0</v>
      </c>
      <c r="U11" s="2">
        <v>100.0</v>
      </c>
      <c r="V11" s="2">
        <v>100.0</v>
      </c>
      <c r="W11" s="2">
        <v>100.0</v>
      </c>
      <c r="X11" s="2" t="s">
        <v>50</v>
      </c>
      <c r="Y11" s="2">
        <v>100.0</v>
      </c>
      <c r="Z11" s="2" t="s">
        <v>50</v>
      </c>
      <c r="AA11" s="2">
        <v>100.0</v>
      </c>
      <c r="AB11" s="2" t="s">
        <v>50</v>
      </c>
      <c r="AC11" s="2">
        <v>100.0</v>
      </c>
      <c r="AD11" s="2" t="s">
        <v>50</v>
      </c>
      <c r="AE11" s="2">
        <v>100.0</v>
      </c>
      <c r="AF11" s="2" t="s">
        <v>50</v>
      </c>
      <c r="AG11" s="2" t="s">
        <v>51</v>
      </c>
      <c r="AH11" s="2" t="s">
        <v>52</v>
      </c>
      <c r="AI11" s="2" t="s">
        <v>53</v>
      </c>
      <c r="AK11" s="2" t="s">
        <v>60</v>
      </c>
      <c r="AL11" s="2" t="s">
        <v>42</v>
      </c>
      <c r="AN11" s="2" t="s">
        <v>44</v>
      </c>
      <c r="AO11" s="2" t="s">
        <v>81</v>
      </c>
      <c r="AS11" s="2" t="s">
        <v>49</v>
      </c>
      <c r="AU11" s="2" t="s">
        <v>82</v>
      </c>
    </row>
    <row r="12">
      <c r="A12" s="2">
        <v>1.4005361113E10</v>
      </c>
      <c r="B12" s="2">
        <v>3.30185615E8</v>
      </c>
      <c r="C12" s="3">
        <v>44674.884664351855</v>
      </c>
      <c r="D12" s="3">
        <v>44674.895266203705</v>
      </c>
      <c r="J12" s="2">
        <v>100.0</v>
      </c>
      <c r="K12" s="2">
        <v>100.0</v>
      </c>
      <c r="L12" s="2">
        <v>96.0</v>
      </c>
      <c r="M12" s="2">
        <v>95.0</v>
      </c>
      <c r="N12" s="2">
        <v>100.0</v>
      </c>
      <c r="O12" s="2">
        <v>95.0</v>
      </c>
      <c r="P12" s="2">
        <v>96.0</v>
      </c>
      <c r="Q12" s="2">
        <v>93.0</v>
      </c>
      <c r="R12" s="2">
        <v>96.0</v>
      </c>
      <c r="S12" s="2">
        <v>98.0</v>
      </c>
      <c r="T12" s="2">
        <v>96.0</v>
      </c>
      <c r="U12" s="2">
        <v>99.0</v>
      </c>
      <c r="V12" s="2">
        <v>96.0</v>
      </c>
      <c r="W12" s="2">
        <v>97.0</v>
      </c>
      <c r="X12" s="2">
        <v>14.0</v>
      </c>
      <c r="Y12" s="2">
        <v>100.0</v>
      </c>
      <c r="Z12" s="2">
        <v>8.0</v>
      </c>
      <c r="AA12" s="2">
        <v>100.0</v>
      </c>
      <c r="AB12" s="2">
        <v>7.0</v>
      </c>
      <c r="AC12" s="2">
        <v>100.0</v>
      </c>
      <c r="AD12" s="2">
        <v>4.0</v>
      </c>
      <c r="AE12" s="2">
        <v>100.0</v>
      </c>
      <c r="AF12" s="2">
        <v>3.0</v>
      </c>
      <c r="AG12" s="2" t="s">
        <v>51</v>
      </c>
      <c r="AH12" s="2" t="s">
        <v>63</v>
      </c>
      <c r="AI12" s="2" t="s">
        <v>53</v>
      </c>
      <c r="AK12" s="2" t="s">
        <v>83</v>
      </c>
      <c r="AL12" s="2" t="s">
        <v>42</v>
      </c>
      <c r="AS12" s="2" t="s">
        <v>49</v>
      </c>
      <c r="AU12" s="2" t="s">
        <v>84</v>
      </c>
    </row>
    <row r="13">
      <c r="A13" s="2">
        <v>1.4005344514E10</v>
      </c>
      <c r="B13" s="2">
        <v>3.30185615E8</v>
      </c>
      <c r="C13" s="3">
        <v>44673.47421296296</v>
      </c>
      <c r="D13" s="3">
        <v>44673.52280092592</v>
      </c>
      <c r="J13" s="2">
        <v>90.0</v>
      </c>
      <c r="K13" s="2">
        <v>100.0</v>
      </c>
      <c r="L13" s="2">
        <v>70.0</v>
      </c>
      <c r="M13" s="2">
        <v>40.0</v>
      </c>
      <c r="N13" s="2">
        <v>70.0</v>
      </c>
      <c r="O13" s="2">
        <v>90.0</v>
      </c>
      <c r="P13" s="2">
        <v>90.0</v>
      </c>
      <c r="Q13" s="2">
        <v>100.0</v>
      </c>
      <c r="R13" s="2">
        <v>90.0</v>
      </c>
      <c r="S13" s="2">
        <v>90.0</v>
      </c>
      <c r="T13" s="2">
        <v>70.0</v>
      </c>
      <c r="U13" s="2">
        <v>90.0</v>
      </c>
      <c r="V13" s="2">
        <v>100.0</v>
      </c>
      <c r="W13" s="2">
        <v>70.0</v>
      </c>
      <c r="X13" s="2">
        <v>20.0</v>
      </c>
      <c r="Y13" s="2">
        <v>80.0</v>
      </c>
      <c r="Z13" s="2">
        <v>20.0</v>
      </c>
      <c r="AA13" s="2">
        <v>60.0</v>
      </c>
      <c r="AB13" s="2">
        <v>50.0</v>
      </c>
      <c r="AC13" s="2">
        <v>80.0</v>
      </c>
      <c r="AD13" s="2">
        <v>30.0</v>
      </c>
      <c r="AE13" s="2">
        <v>90.0</v>
      </c>
      <c r="AF13" s="2">
        <v>10.0</v>
      </c>
      <c r="AG13" s="2" t="s">
        <v>51</v>
      </c>
      <c r="AH13" s="2" t="s">
        <v>52</v>
      </c>
      <c r="AI13" s="2" t="s">
        <v>77</v>
      </c>
      <c r="AK13" s="2" t="s">
        <v>60</v>
      </c>
      <c r="AN13" s="2" t="s">
        <v>44</v>
      </c>
      <c r="AP13" s="2" t="s">
        <v>46</v>
      </c>
      <c r="AS13" s="2" t="s">
        <v>49</v>
      </c>
      <c r="AU13" s="2" t="s">
        <v>85</v>
      </c>
    </row>
    <row r="14">
      <c r="A14" s="2">
        <v>1.4005249305E10</v>
      </c>
      <c r="B14" s="2">
        <v>3.30185615E8</v>
      </c>
      <c r="C14" s="3">
        <v>44664.83122685185</v>
      </c>
      <c r="D14" s="3">
        <v>44665.45814814815</v>
      </c>
      <c r="J14" s="2">
        <v>20.0</v>
      </c>
      <c r="K14" s="2" t="s">
        <v>50</v>
      </c>
      <c r="L14" s="2" t="s">
        <v>50</v>
      </c>
      <c r="M14" s="2">
        <v>50.0</v>
      </c>
      <c r="N14" s="2" t="s">
        <v>50</v>
      </c>
      <c r="O14" s="2">
        <v>20.0</v>
      </c>
      <c r="P14" s="2">
        <v>100.0</v>
      </c>
      <c r="Q14" s="2">
        <v>100.0</v>
      </c>
      <c r="R14" s="2">
        <v>20.0</v>
      </c>
      <c r="S14" s="2">
        <v>10.0</v>
      </c>
      <c r="T14" s="2">
        <v>10.0</v>
      </c>
      <c r="U14" s="2" t="s">
        <v>50</v>
      </c>
      <c r="V14" s="2">
        <v>30.0</v>
      </c>
      <c r="W14" s="2">
        <v>5.0</v>
      </c>
      <c r="X14" s="2" t="s">
        <v>50</v>
      </c>
      <c r="Y14" s="2">
        <v>100.0</v>
      </c>
      <c r="Z14" s="2" t="s">
        <v>50</v>
      </c>
      <c r="AA14" s="2">
        <v>40.0</v>
      </c>
      <c r="AB14" s="2" t="s">
        <v>50</v>
      </c>
      <c r="AC14" s="2">
        <v>100.0</v>
      </c>
      <c r="AD14" s="2" t="s">
        <v>50</v>
      </c>
      <c r="AE14" s="2">
        <v>100.0</v>
      </c>
      <c r="AF14" s="2" t="s">
        <v>50</v>
      </c>
      <c r="AG14" s="2" t="s">
        <v>76</v>
      </c>
      <c r="AH14" s="2" t="s">
        <v>52</v>
      </c>
      <c r="AI14" s="2" t="s">
        <v>77</v>
      </c>
      <c r="AK14" s="2" t="s">
        <v>58</v>
      </c>
      <c r="AL14" s="2" t="s">
        <v>42</v>
      </c>
      <c r="AN14" s="2" t="s">
        <v>44</v>
      </c>
      <c r="AO14" s="2" t="s">
        <v>86</v>
      </c>
      <c r="AS14" s="2" t="s">
        <v>49</v>
      </c>
      <c r="AT14" s="2" t="s">
        <v>87</v>
      </c>
      <c r="AU14" s="2" t="s">
        <v>88</v>
      </c>
    </row>
    <row r="16">
      <c r="J16" s="2">
        <f t="shared" ref="J16:AF16" si="1">J3/20</f>
        <v>5</v>
      </c>
      <c r="K16" s="2">
        <f t="shared" si="1"/>
        <v>5</v>
      </c>
      <c r="L16" s="2">
        <f t="shared" si="1"/>
        <v>5</v>
      </c>
      <c r="M16" s="2">
        <f t="shared" si="1"/>
        <v>3</v>
      </c>
      <c r="N16" s="2">
        <f t="shared" si="1"/>
        <v>5</v>
      </c>
      <c r="O16" s="2">
        <f t="shared" si="1"/>
        <v>5</v>
      </c>
      <c r="P16" s="2">
        <f t="shared" si="1"/>
        <v>3</v>
      </c>
      <c r="Q16" s="2">
        <f t="shared" si="1"/>
        <v>5</v>
      </c>
      <c r="R16" s="2">
        <f t="shared" si="1"/>
        <v>5</v>
      </c>
      <c r="S16" s="2">
        <f t="shared" si="1"/>
        <v>5</v>
      </c>
      <c r="T16" s="2">
        <f t="shared" si="1"/>
        <v>5</v>
      </c>
      <c r="U16" s="2">
        <f t="shared" si="1"/>
        <v>5</v>
      </c>
      <c r="V16" s="2">
        <f t="shared" si="1"/>
        <v>5</v>
      </c>
      <c r="W16" s="2">
        <f t="shared" si="1"/>
        <v>5</v>
      </c>
      <c r="X16" s="2">
        <f t="shared" si="1"/>
        <v>0</v>
      </c>
      <c r="Y16" s="2">
        <f t="shared" si="1"/>
        <v>5</v>
      </c>
      <c r="Z16" s="2">
        <f t="shared" si="1"/>
        <v>4</v>
      </c>
      <c r="AA16" s="2">
        <f t="shared" si="1"/>
        <v>5</v>
      </c>
      <c r="AB16" s="2">
        <f t="shared" si="1"/>
        <v>0</v>
      </c>
      <c r="AC16" s="2">
        <f t="shared" si="1"/>
        <v>5</v>
      </c>
      <c r="AD16" s="2">
        <f t="shared" si="1"/>
        <v>1</v>
      </c>
      <c r="AE16" s="2">
        <f t="shared" si="1"/>
        <v>5</v>
      </c>
      <c r="AF16" s="2">
        <f t="shared" si="1"/>
        <v>1</v>
      </c>
    </row>
    <row r="17">
      <c r="J17" s="2">
        <f t="shared" ref="J17:AF17" si="2">J4/20</f>
        <v>5</v>
      </c>
      <c r="K17" s="2">
        <f t="shared" si="2"/>
        <v>4</v>
      </c>
      <c r="L17" s="2">
        <f t="shared" si="2"/>
        <v>4</v>
      </c>
      <c r="M17" s="2">
        <f t="shared" si="2"/>
        <v>3</v>
      </c>
      <c r="N17" s="2">
        <f t="shared" si="2"/>
        <v>3</v>
      </c>
      <c r="O17" s="2">
        <f t="shared" si="2"/>
        <v>5</v>
      </c>
      <c r="P17" s="2">
        <f t="shared" si="2"/>
        <v>3</v>
      </c>
      <c r="Q17" s="2">
        <f t="shared" si="2"/>
        <v>5</v>
      </c>
      <c r="R17" s="2">
        <f t="shared" si="2"/>
        <v>4</v>
      </c>
      <c r="S17" s="2">
        <f t="shared" si="2"/>
        <v>4</v>
      </c>
      <c r="T17" s="2">
        <f t="shared" si="2"/>
        <v>3</v>
      </c>
      <c r="U17" s="2">
        <f t="shared" si="2"/>
        <v>2</v>
      </c>
      <c r="V17" s="2">
        <f t="shared" si="2"/>
        <v>5</v>
      </c>
      <c r="W17" s="2">
        <f t="shared" si="2"/>
        <v>3</v>
      </c>
      <c r="X17" s="2">
        <f t="shared" si="2"/>
        <v>3</v>
      </c>
      <c r="Y17" s="2">
        <f t="shared" si="2"/>
        <v>4</v>
      </c>
      <c r="Z17" s="2">
        <f t="shared" si="2"/>
        <v>1</v>
      </c>
      <c r="AA17" s="2">
        <f t="shared" si="2"/>
        <v>3</v>
      </c>
      <c r="AB17" s="2">
        <f t="shared" si="2"/>
        <v>3</v>
      </c>
      <c r="AC17" s="2">
        <f t="shared" si="2"/>
        <v>4</v>
      </c>
      <c r="AD17" s="2">
        <f t="shared" si="2"/>
        <v>1</v>
      </c>
      <c r="AE17" s="2">
        <f t="shared" si="2"/>
        <v>4</v>
      </c>
      <c r="AF17" s="2">
        <f t="shared" si="2"/>
        <v>1</v>
      </c>
    </row>
    <row r="18">
      <c r="J18" s="2">
        <f t="shared" ref="J18:AF18" si="3">J5/20</f>
        <v>5</v>
      </c>
      <c r="K18" s="2">
        <f t="shared" si="3"/>
        <v>5</v>
      </c>
      <c r="L18" s="2">
        <f t="shared" si="3"/>
        <v>4</v>
      </c>
      <c r="M18" s="2">
        <f t="shared" si="3"/>
        <v>3</v>
      </c>
      <c r="N18" s="2">
        <f t="shared" si="3"/>
        <v>5</v>
      </c>
      <c r="O18" s="2">
        <f t="shared" si="3"/>
        <v>3</v>
      </c>
      <c r="P18" s="2">
        <f t="shared" si="3"/>
        <v>3</v>
      </c>
      <c r="Q18" s="2">
        <f t="shared" si="3"/>
        <v>3</v>
      </c>
      <c r="R18" s="2">
        <f t="shared" si="3"/>
        <v>5</v>
      </c>
      <c r="S18" s="2">
        <f t="shared" si="3"/>
        <v>5</v>
      </c>
      <c r="T18" s="2">
        <f t="shared" si="3"/>
        <v>3</v>
      </c>
      <c r="U18" s="2">
        <f t="shared" si="3"/>
        <v>3</v>
      </c>
      <c r="V18" s="2">
        <f t="shared" si="3"/>
        <v>5</v>
      </c>
      <c r="W18" s="2">
        <f t="shared" si="3"/>
        <v>4</v>
      </c>
      <c r="X18" s="2">
        <f t="shared" si="3"/>
        <v>0</v>
      </c>
      <c r="Y18" s="2">
        <f t="shared" si="3"/>
        <v>5</v>
      </c>
      <c r="Z18" s="2">
        <f t="shared" si="3"/>
        <v>0</v>
      </c>
      <c r="AA18" s="2">
        <f t="shared" si="3"/>
        <v>3</v>
      </c>
      <c r="AB18" s="2">
        <f t="shared" si="3"/>
        <v>0</v>
      </c>
      <c r="AC18" s="2">
        <f t="shared" si="3"/>
        <v>5</v>
      </c>
      <c r="AD18" s="2">
        <f t="shared" si="3"/>
        <v>0</v>
      </c>
      <c r="AE18" s="2">
        <f t="shared" si="3"/>
        <v>4</v>
      </c>
      <c r="AF18" s="2">
        <f t="shared" si="3"/>
        <v>0</v>
      </c>
    </row>
    <row r="19">
      <c r="J19" s="2">
        <f t="shared" ref="J19:AF19" si="4">J6/20</f>
        <v>4.95</v>
      </c>
      <c r="K19" s="2">
        <f t="shared" si="4"/>
        <v>4.9</v>
      </c>
      <c r="L19" s="2">
        <f t="shared" si="4"/>
        <v>3.8</v>
      </c>
      <c r="M19" s="2">
        <f t="shared" si="4"/>
        <v>3.7</v>
      </c>
      <c r="N19" s="2">
        <f t="shared" si="4"/>
        <v>2.6</v>
      </c>
      <c r="O19" s="2">
        <f t="shared" si="4"/>
        <v>5</v>
      </c>
      <c r="P19" s="2">
        <f t="shared" si="4"/>
        <v>4.95</v>
      </c>
      <c r="Q19" s="2">
        <f t="shared" si="4"/>
        <v>5</v>
      </c>
      <c r="R19" s="2">
        <f t="shared" si="4"/>
        <v>5</v>
      </c>
      <c r="S19" s="2">
        <f t="shared" si="4"/>
        <v>5</v>
      </c>
      <c r="T19" s="2">
        <f t="shared" si="4"/>
        <v>4.95</v>
      </c>
      <c r="U19" s="2">
        <f t="shared" si="4"/>
        <v>4.95</v>
      </c>
      <c r="V19" s="2">
        <f t="shared" si="4"/>
        <v>5</v>
      </c>
      <c r="W19" s="2">
        <f t="shared" si="4"/>
        <v>4.95</v>
      </c>
      <c r="X19" s="2">
        <f t="shared" si="4"/>
        <v>0.1</v>
      </c>
      <c r="Y19" s="2">
        <f t="shared" si="4"/>
        <v>4.95</v>
      </c>
      <c r="Z19" s="2">
        <f t="shared" si="4"/>
        <v>0.05</v>
      </c>
      <c r="AA19" s="2">
        <f t="shared" si="4"/>
        <v>5</v>
      </c>
      <c r="AB19" s="2">
        <f t="shared" si="4"/>
        <v>0.05</v>
      </c>
      <c r="AC19" s="2">
        <f t="shared" si="4"/>
        <v>0.1</v>
      </c>
      <c r="AD19" s="2">
        <f t="shared" si="4"/>
        <v>0.05</v>
      </c>
      <c r="AE19" s="2">
        <f t="shared" si="4"/>
        <v>4.9</v>
      </c>
      <c r="AF19" s="2">
        <f t="shared" si="4"/>
        <v>0.05</v>
      </c>
    </row>
    <row r="20">
      <c r="J20" s="2">
        <f t="shared" ref="J20:AF20" si="5">J7/20</f>
        <v>5</v>
      </c>
      <c r="K20" s="2">
        <f t="shared" si="5"/>
        <v>5</v>
      </c>
      <c r="L20" s="2">
        <f t="shared" si="5"/>
        <v>5</v>
      </c>
      <c r="M20" s="2">
        <f t="shared" si="5"/>
        <v>4.5</v>
      </c>
      <c r="N20" s="2">
        <f t="shared" si="5"/>
        <v>2.05</v>
      </c>
      <c r="O20" s="2">
        <f t="shared" si="5"/>
        <v>4.45</v>
      </c>
      <c r="P20" s="2">
        <f t="shared" si="5"/>
        <v>2.55</v>
      </c>
      <c r="Q20" s="2">
        <f t="shared" si="5"/>
        <v>4.45</v>
      </c>
      <c r="R20" s="2">
        <f t="shared" si="5"/>
        <v>4.5</v>
      </c>
      <c r="S20" s="2">
        <f t="shared" si="5"/>
        <v>5</v>
      </c>
      <c r="T20" s="2">
        <f t="shared" si="5"/>
        <v>5</v>
      </c>
      <c r="U20" s="2">
        <f t="shared" si="5"/>
        <v>5</v>
      </c>
      <c r="V20" s="2">
        <f t="shared" si="5"/>
        <v>5</v>
      </c>
      <c r="W20" s="2">
        <f t="shared" si="5"/>
        <v>3.95</v>
      </c>
      <c r="X20" s="2">
        <f t="shared" si="5"/>
        <v>1.2</v>
      </c>
      <c r="Y20" s="2">
        <f t="shared" si="5"/>
        <v>4.5</v>
      </c>
      <c r="Z20" s="2">
        <f t="shared" si="5"/>
        <v>0</v>
      </c>
      <c r="AA20" s="2">
        <f t="shared" si="5"/>
        <v>4</v>
      </c>
      <c r="AB20" s="2">
        <f t="shared" si="5"/>
        <v>0</v>
      </c>
      <c r="AC20" s="2">
        <f t="shared" si="5"/>
        <v>5</v>
      </c>
      <c r="AD20" s="2">
        <f t="shared" si="5"/>
        <v>0.1</v>
      </c>
      <c r="AE20" s="2">
        <f t="shared" si="5"/>
        <v>5</v>
      </c>
      <c r="AF20" s="2">
        <f t="shared" si="5"/>
        <v>0</v>
      </c>
    </row>
    <row r="21" ht="15.75" customHeight="1">
      <c r="J21" s="2">
        <f t="shared" ref="J21:AF21" si="6">J8/20</f>
        <v>4.6</v>
      </c>
      <c r="K21" s="2">
        <f t="shared" si="6"/>
        <v>4.65</v>
      </c>
      <c r="L21" s="2">
        <f t="shared" si="6"/>
        <v>4.6</v>
      </c>
      <c r="M21" s="2">
        <f t="shared" si="6"/>
        <v>4.7</v>
      </c>
      <c r="N21" s="2">
        <f t="shared" si="6"/>
        <v>4.6</v>
      </c>
      <c r="O21" s="2">
        <f t="shared" si="6"/>
        <v>4.4</v>
      </c>
      <c r="P21" s="2">
        <f t="shared" si="6"/>
        <v>4.75</v>
      </c>
      <c r="Q21" s="2">
        <f t="shared" si="6"/>
        <v>4.75</v>
      </c>
      <c r="R21" s="2">
        <f t="shared" si="6"/>
        <v>4.75</v>
      </c>
      <c r="S21" s="2">
        <f t="shared" si="6"/>
        <v>4.9</v>
      </c>
      <c r="T21" s="2">
        <f t="shared" si="6"/>
        <v>4.55</v>
      </c>
      <c r="U21" s="2">
        <f t="shared" si="6"/>
        <v>4.35</v>
      </c>
      <c r="V21" s="2">
        <f t="shared" si="6"/>
        <v>4.5</v>
      </c>
      <c r="W21" s="2">
        <f t="shared" si="6"/>
        <v>4.6</v>
      </c>
      <c r="X21" s="2">
        <f t="shared" si="6"/>
        <v>0.75</v>
      </c>
      <c r="Y21" s="2">
        <f t="shared" si="6"/>
        <v>4.5</v>
      </c>
      <c r="Z21" s="2">
        <f t="shared" si="6"/>
        <v>0.65</v>
      </c>
      <c r="AA21" s="2">
        <f t="shared" si="6"/>
        <v>4.4</v>
      </c>
      <c r="AB21" s="2">
        <f t="shared" si="6"/>
        <v>0.55</v>
      </c>
      <c r="AC21" s="2">
        <f t="shared" si="6"/>
        <v>4.55</v>
      </c>
      <c r="AD21" s="2">
        <f t="shared" si="6"/>
        <v>0.75</v>
      </c>
      <c r="AE21" s="2">
        <f t="shared" si="6"/>
        <v>4.35</v>
      </c>
      <c r="AF21" s="2">
        <f t="shared" si="6"/>
        <v>0.7</v>
      </c>
    </row>
    <row r="22" ht="15.75" customHeight="1">
      <c r="J22" s="2">
        <f t="shared" ref="J22:AF22" si="7">J9/20</f>
        <v>4.25</v>
      </c>
      <c r="K22" s="2">
        <f t="shared" si="7"/>
        <v>5</v>
      </c>
      <c r="L22" s="2">
        <f t="shared" si="7"/>
        <v>5</v>
      </c>
      <c r="M22" s="2">
        <f t="shared" si="7"/>
        <v>5</v>
      </c>
      <c r="N22" s="2">
        <f t="shared" si="7"/>
        <v>3.7</v>
      </c>
      <c r="O22" s="2">
        <f t="shared" si="7"/>
        <v>4.5</v>
      </c>
      <c r="P22" s="2">
        <f t="shared" si="7"/>
        <v>3</v>
      </c>
      <c r="Q22" s="2">
        <f t="shared" si="7"/>
        <v>4.55</v>
      </c>
      <c r="R22" s="2">
        <f t="shared" si="7"/>
        <v>5</v>
      </c>
      <c r="S22" s="2">
        <f t="shared" si="7"/>
        <v>5</v>
      </c>
      <c r="T22" s="2">
        <f t="shared" si="7"/>
        <v>5</v>
      </c>
      <c r="U22" s="2">
        <f t="shared" si="7"/>
        <v>5</v>
      </c>
      <c r="V22" s="2">
        <f t="shared" si="7"/>
        <v>5</v>
      </c>
      <c r="W22" s="2">
        <f t="shared" si="7"/>
        <v>5</v>
      </c>
      <c r="X22" s="2">
        <f t="shared" si="7"/>
        <v>0</v>
      </c>
      <c r="Y22" s="2">
        <f t="shared" si="7"/>
        <v>5</v>
      </c>
      <c r="Z22" s="2">
        <f t="shared" si="7"/>
        <v>0</v>
      </c>
      <c r="AA22" s="2">
        <f t="shared" si="7"/>
        <v>5</v>
      </c>
      <c r="AB22" s="2">
        <f t="shared" si="7"/>
        <v>0</v>
      </c>
      <c r="AC22" s="2">
        <f t="shared" si="7"/>
        <v>5</v>
      </c>
      <c r="AD22" s="2">
        <f t="shared" si="7"/>
        <v>0</v>
      </c>
      <c r="AE22" s="2">
        <f t="shared" si="7"/>
        <v>4.4</v>
      </c>
      <c r="AF22" s="2">
        <f t="shared" si="7"/>
        <v>0</v>
      </c>
    </row>
    <row r="23" ht="15.75" customHeight="1">
      <c r="J23" s="2">
        <f t="shared" ref="J23:AF23" si="8">J10/20</f>
        <v>4</v>
      </c>
      <c r="K23" s="2">
        <f t="shared" si="8"/>
        <v>5</v>
      </c>
      <c r="L23" s="2">
        <f t="shared" si="8"/>
        <v>4</v>
      </c>
      <c r="M23" s="2">
        <f t="shared" si="8"/>
        <v>4.5</v>
      </c>
      <c r="N23" s="2">
        <f t="shared" si="8"/>
        <v>4.5</v>
      </c>
      <c r="O23" s="2">
        <f t="shared" si="8"/>
        <v>5</v>
      </c>
      <c r="P23" s="2">
        <f t="shared" si="8"/>
        <v>4.6</v>
      </c>
      <c r="Q23" s="2">
        <f t="shared" si="8"/>
        <v>5</v>
      </c>
      <c r="R23" s="2">
        <f t="shared" si="8"/>
        <v>4</v>
      </c>
      <c r="S23" s="2">
        <f t="shared" si="8"/>
        <v>5</v>
      </c>
      <c r="T23" s="2">
        <f t="shared" si="8"/>
        <v>4.75</v>
      </c>
      <c r="U23" s="2">
        <f t="shared" si="8"/>
        <v>4</v>
      </c>
      <c r="V23" s="2">
        <f t="shared" si="8"/>
        <v>3.5</v>
      </c>
      <c r="W23" s="2">
        <f t="shared" si="8"/>
        <v>4</v>
      </c>
      <c r="X23" s="2">
        <f t="shared" si="8"/>
        <v>0</v>
      </c>
      <c r="Y23" s="2">
        <f t="shared" si="8"/>
        <v>4.5</v>
      </c>
      <c r="Z23" s="2">
        <f t="shared" si="8"/>
        <v>0</v>
      </c>
      <c r="AA23" s="2">
        <f t="shared" si="8"/>
        <v>3.5</v>
      </c>
      <c r="AB23" s="2">
        <f t="shared" si="8"/>
        <v>0</v>
      </c>
      <c r="AC23" s="2">
        <f t="shared" si="8"/>
        <v>4</v>
      </c>
      <c r="AD23" s="2">
        <f t="shared" si="8"/>
        <v>0</v>
      </c>
      <c r="AE23" s="2">
        <f t="shared" si="8"/>
        <v>4.05</v>
      </c>
      <c r="AF23" s="2">
        <f t="shared" si="8"/>
        <v>2.5</v>
      </c>
    </row>
    <row r="24" ht="15.75" customHeight="1">
      <c r="J24" s="2">
        <f t="shared" ref="J24:AF24" si="9">J11/20</f>
        <v>5</v>
      </c>
      <c r="K24" s="2">
        <f t="shared" si="9"/>
        <v>5</v>
      </c>
      <c r="L24" s="2">
        <f t="shared" si="9"/>
        <v>4</v>
      </c>
      <c r="M24" s="2">
        <f t="shared" si="9"/>
        <v>5</v>
      </c>
      <c r="N24" s="2">
        <f t="shared" si="9"/>
        <v>5</v>
      </c>
      <c r="O24" s="2">
        <f t="shared" si="9"/>
        <v>4</v>
      </c>
      <c r="P24" s="2">
        <f t="shared" si="9"/>
        <v>5</v>
      </c>
      <c r="Q24" s="2">
        <f t="shared" si="9"/>
        <v>4</v>
      </c>
      <c r="R24" s="2">
        <f t="shared" si="9"/>
        <v>5</v>
      </c>
      <c r="S24" s="2">
        <f t="shared" si="9"/>
        <v>5</v>
      </c>
      <c r="T24" s="2">
        <f t="shared" si="9"/>
        <v>5</v>
      </c>
      <c r="U24" s="2">
        <f t="shared" si="9"/>
        <v>5</v>
      </c>
      <c r="V24" s="2">
        <f t="shared" si="9"/>
        <v>5</v>
      </c>
      <c r="W24" s="2">
        <f t="shared" si="9"/>
        <v>5</v>
      </c>
      <c r="X24" s="2">
        <f t="shared" si="9"/>
        <v>0</v>
      </c>
      <c r="Y24" s="2">
        <f t="shared" si="9"/>
        <v>5</v>
      </c>
      <c r="Z24" s="2">
        <f t="shared" si="9"/>
        <v>0</v>
      </c>
      <c r="AA24" s="2">
        <f t="shared" si="9"/>
        <v>5</v>
      </c>
      <c r="AB24" s="2">
        <f t="shared" si="9"/>
        <v>0</v>
      </c>
      <c r="AC24" s="2">
        <f t="shared" si="9"/>
        <v>5</v>
      </c>
      <c r="AD24" s="2">
        <f t="shared" si="9"/>
        <v>0</v>
      </c>
      <c r="AE24" s="2">
        <f t="shared" si="9"/>
        <v>5</v>
      </c>
      <c r="AF24" s="2">
        <f t="shared" si="9"/>
        <v>0</v>
      </c>
    </row>
    <row r="25" ht="15.75" customHeight="1">
      <c r="J25" s="2">
        <f t="shared" ref="J25:AF25" si="10">J12/20</f>
        <v>5</v>
      </c>
      <c r="K25" s="2">
        <f t="shared" si="10"/>
        <v>5</v>
      </c>
      <c r="L25" s="2">
        <f t="shared" si="10"/>
        <v>4.8</v>
      </c>
      <c r="M25" s="2">
        <f t="shared" si="10"/>
        <v>4.75</v>
      </c>
      <c r="N25" s="2">
        <f t="shared" si="10"/>
        <v>5</v>
      </c>
      <c r="O25" s="2">
        <f t="shared" si="10"/>
        <v>4.75</v>
      </c>
      <c r="P25" s="2">
        <f t="shared" si="10"/>
        <v>4.8</v>
      </c>
      <c r="Q25" s="2">
        <f t="shared" si="10"/>
        <v>4.65</v>
      </c>
      <c r="R25" s="2">
        <f t="shared" si="10"/>
        <v>4.8</v>
      </c>
      <c r="S25" s="2">
        <f t="shared" si="10"/>
        <v>4.9</v>
      </c>
      <c r="T25" s="2">
        <f t="shared" si="10"/>
        <v>4.8</v>
      </c>
      <c r="U25" s="2">
        <f t="shared" si="10"/>
        <v>4.95</v>
      </c>
      <c r="V25" s="2">
        <f t="shared" si="10"/>
        <v>4.8</v>
      </c>
      <c r="W25" s="2">
        <f t="shared" si="10"/>
        <v>4.85</v>
      </c>
      <c r="X25" s="2">
        <f t="shared" si="10"/>
        <v>0.7</v>
      </c>
      <c r="Y25" s="2">
        <f t="shared" si="10"/>
        <v>5</v>
      </c>
      <c r="Z25" s="2">
        <f t="shared" si="10"/>
        <v>0.4</v>
      </c>
      <c r="AA25" s="2">
        <f t="shared" si="10"/>
        <v>5</v>
      </c>
      <c r="AB25" s="2">
        <f t="shared" si="10"/>
        <v>0.35</v>
      </c>
      <c r="AC25" s="2">
        <f t="shared" si="10"/>
        <v>5</v>
      </c>
      <c r="AD25" s="2">
        <f t="shared" si="10"/>
        <v>0.2</v>
      </c>
      <c r="AE25" s="2">
        <f t="shared" si="10"/>
        <v>5</v>
      </c>
      <c r="AF25" s="2">
        <f t="shared" si="10"/>
        <v>0.15</v>
      </c>
    </row>
    <row r="26" ht="15.75" customHeight="1">
      <c r="J26" s="2">
        <f t="shared" ref="J26:AF26" si="11">J13/20</f>
        <v>4.5</v>
      </c>
      <c r="K26" s="2">
        <f t="shared" si="11"/>
        <v>5</v>
      </c>
      <c r="L26" s="2">
        <f t="shared" si="11"/>
        <v>3.5</v>
      </c>
      <c r="M26" s="2">
        <f t="shared" si="11"/>
        <v>2</v>
      </c>
      <c r="N26" s="2">
        <f t="shared" si="11"/>
        <v>3.5</v>
      </c>
      <c r="O26" s="2">
        <f t="shared" si="11"/>
        <v>4.5</v>
      </c>
      <c r="P26" s="2">
        <f t="shared" si="11"/>
        <v>4.5</v>
      </c>
      <c r="Q26" s="2">
        <f t="shared" si="11"/>
        <v>5</v>
      </c>
      <c r="R26" s="2">
        <f t="shared" si="11"/>
        <v>4.5</v>
      </c>
      <c r="S26" s="2">
        <f t="shared" si="11"/>
        <v>4.5</v>
      </c>
      <c r="T26" s="2">
        <f t="shared" si="11"/>
        <v>3.5</v>
      </c>
      <c r="U26" s="2">
        <f t="shared" si="11"/>
        <v>4.5</v>
      </c>
      <c r="V26" s="2">
        <f t="shared" si="11"/>
        <v>5</v>
      </c>
      <c r="W26" s="2">
        <f t="shared" si="11"/>
        <v>3.5</v>
      </c>
      <c r="X26" s="2">
        <f t="shared" si="11"/>
        <v>1</v>
      </c>
      <c r="Y26" s="2">
        <f t="shared" si="11"/>
        <v>4</v>
      </c>
      <c r="Z26" s="2">
        <f t="shared" si="11"/>
        <v>1</v>
      </c>
      <c r="AA26" s="2">
        <f t="shared" si="11"/>
        <v>3</v>
      </c>
      <c r="AB26" s="2">
        <f t="shared" si="11"/>
        <v>2.5</v>
      </c>
      <c r="AC26" s="2">
        <f t="shared" si="11"/>
        <v>4</v>
      </c>
      <c r="AD26" s="2">
        <f t="shared" si="11"/>
        <v>1.5</v>
      </c>
      <c r="AE26" s="2">
        <f t="shared" si="11"/>
        <v>4.5</v>
      </c>
      <c r="AF26" s="2">
        <f t="shared" si="11"/>
        <v>0.5</v>
      </c>
    </row>
    <row r="27" ht="15.75" customHeight="1">
      <c r="J27" s="2">
        <f t="shared" ref="J27:AF27" si="12">J14/20</f>
        <v>1</v>
      </c>
      <c r="K27" s="2">
        <f t="shared" si="12"/>
        <v>0</v>
      </c>
      <c r="L27" s="2">
        <f t="shared" si="12"/>
        <v>0</v>
      </c>
      <c r="M27" s="2">
        <f t="shared" si="12"/>
        <v>2.5</v>
      </c>
      <c r="N27" s="2">
        <f t="shared" si="12"/>
        <v>0</v>
      </c>
      <c r="O27" s="2">
        <f t="shared" si="12"/>
        <v>1</v>
      </c>
      <c r="P27" s="2">
        <f t="shared" si="12"/>
        <v>5</v>
      </c>
      <c r="Q27" s="2">
        <f t="shared" si="12"/>
        <v>5</v>
      </c>
      <c r="R27" s="2">
        <f t="shared" si="12"/>
        <v>1</v>
      </c>
      <c r="S27" s="2">
        <f t="shared" si="12"/>
        <v>0.5</v>
      </c>
      <c r="T27" s="2">
        <f t="shared" si="12"/>
        <v>0.5</v>
      </c>
      <c r="U27" s="2">
        <f t="shared" si="12"/>
        <v>0</v>
      </c>
      <c r="V27" s="2">
        <f t="shared" si="12"/>
        <v>1.5</v>
      </c>
      <c r="W27" s="2">
        <f t="shared" si="12"/>
        <v>0.25</v>
      </c>
      <c r="X27" s="2">
        <f t="shared" si="12"/>
        <v>0</v>
      </c>
      <c r="Y27" s="2">
        <f t="shared" si="12"/>
        <v>5</v>
      </c>
      <c r="Z27" s="2">
        <f t="shared" si="12"/>
        <v>0</v>
      </c>
      <c r="AA27" s="2">
        <f t="shared" si="12"/>
        <v>2</v>
      </c>
      <c r="AB27" s="2">
        <f t="shared" si="12"/>
        <v>0</v>
      </c>
      <c r="AC27" s="2">
        <f t="shared" si="12"/>
        <v>5</v>
      </c>
      <c r="AD27" s="2">
        <f t="shared" si="12"/>
        <v>0</v>
      </c>
      <c r="AE27" s="2">
        <f t="shared" si="12"/>
        <v>5</v>
      </c>
      <c r="AF27" s="2">
        <f t="shared" si="12"/>
        <v>0</v>
      </c>
    </row>
    <row r="28" ht="15.75" customHeight="1">
      <c r="X28" s="4">
        <v>2.0</v>
      </c>
      <c r="Z28" s="4">
        <v>4.0</v>
      </c>
      <c r="AB28" s="4">
        <v>6.0</v>
      </c>
      <c r="AD28" s="4">
        <v>8.0</v>
      </c>
      <c r="AF28" s="4">
        <v>10.0</v>
      </c>
    </row>
    <row r="29" ht="15.75" customHeight="1">
      <c r="J29" s="2">
        <f t="shared" ref="J29:W29" si="13">AVERAGE(J16:J27)</f>
        <v>4.441666667</v>
      </c>
      <c r="K29" s="2">
        <f t="shared" si="13"/>
        <v>4.4625</v>
      </c>
      <c r="L29" s="2">
        <f t="shared" si="13"/>
        <v>3.975</v>
      </c>
      <c r="M29" s="2">
        <f t="shared" si="13"/>
        <v>3.804166667</v>
      </c>
      <c r="N29" s="2">
        <f t="shared" si="13"/>
        <v>3.6625</v>
      </c>
      <c r="O29" s="2">
        <f t="shared" si="13"/>
        <v>4.216666667</v>
      </c>
      <c r="P29" s="2">
        <f t="shared" si="13"/>
        <v>4.0125</v>
      </c>
      <c r="Q29" s="2">
        <f t="shared" si="13"/>
        <v>4.616666667</v>
      </c>
      <c r="R29" s="2">
        <f t="shared" si="13"/>
        <v>4.379166667</v>
      </c>
      <c r="S29" s="2">
        <f t="shared" si="13"/>
        <v>4.483333333</v>
      </c>
      <c r="T29" s="2">
        <f t="shared" si="13"/>
        <v>4.0875</v>
      </c>
      <c r="U29" s="2">
        <f t="shared" si="13"/>
        <v>3.979166667</v>
      </c>
      <c r="V29" s="2">
        <f t="shared" si="13"/>
        <v>4.525</v>
      </c>
      <c r="W29" s="2">
        <f t="shared" si="13"/>
        <v>4.008333333</v>
      </c>
      <c r="X29" s="2">
        <f>AVERAGE(X16:X28)</f>
        <v>0.6730769231</v>
      </c>
      <c r="Y29" s="2">
        <f>AVERAGE(Y16:Y27)</f>
        <v>4.704166667</v>
      </c>
      <c r="Z29" s="2">
        <f>AVERAGE(Z16:Z28)</f>
        <v>0.8538461538</v>
      </c>
      <c r="AA29" s="2">
        <f>AVERAGE(AA16:AA27)</f>
        <v>3.991666667</v>
      </c>
      <c r="AB29" s="2">
        <f>AVERAGE(AB16:AB28)</f>
        <v>0.9576923077</v>
      </c>
      <c r="AC29" s="2">
        <f>AVERAGE(AC16:AC27)</f>
        <v>4.304166667</v>
      </c>
      <c r="AD29" s="2">
        <f>AVERAGE(AD16:AD28)</f>
        <v>0.9692307692</v>
      </c>
      <c r="AE29" s="2">
        <f>AVERAGE(AE16:AE27)</f>
        <v>4.6</v>
      </c>
      <c r="AF29" s="2">
        <f>AVERAGE(AF16:AF28)</f>
        <v>1.223076923</v>
      </c>
    </row>
    <row r="30" ht="15.75" customHeight="1"/>
    <row r="31" ht="15.75" customHeight="1">
      <c r="W31" s="2">
        <f>SUM(W29,Y29,AA29,AC29,AE29)-5</f>
        <v>16.60833333</v>
      </c>
      <c r="X31" s="2">
        <f>25-SUM(X29,Z29,AB29,AD29,AG29,AG29,AF29,AG29,AF29)</f>
        <v>19.1</v>
      </c>
    </row>
    <row r="32" ht="15.75" customHeight="1">
      <c r="W32" s="2">
        <f>(W31+X31)*2.5</f>
        <v>89.27083333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2022-05-07T11:52:00Z</dcterms:created>
  <dc:creator>PyExcelerate</dc:creator>
</cp:coreProperties>
</file>