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YYY\Desktop\"/>
    </mc:Choice>
  </mc:AlternateContent>
  <xr:revisionPtr revIDLastSave="0" documentId="13_ncr:1_{5D90E7AA-B034-488C-A4F0-2E6B2123C030}" xr6:coauthVersionLast="46" xr6:coauthVersionMax="46" xr10:uidLastSave="{00000000-0000-0000-0000-000000000000}"/>
  <bookViews>
    <workbookView xWindow="-120" yWindow="-120" windowWidth="29040" windowHeight="17640" activeTab="1" xr2:uid="{1DFC781D-C8C3-4741-AF28-AFDFDBC6E456}"/>
  </bookViews>
  <sheets>
    <sheet name="Sayfa1" sheetId="1" r:id="rId1"/>
    <sheet name="Sayf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2"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2"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2" i="1"/>
</calcChain>
</file>

<file path=xl/sharedStrings.xml><?xml version="1.0" encoding="utf-8"?>
<sst xmlns="http://schemas.openxmlformats.org/spreadsheetml/2006/main" count="308" uniqueCount="172">
  <si>
    <t>OOID</t>
  </si>
  <si>
    <t>OgrenciID</t>
  </si>
  <si>
    <t>OturumID</t>
  </si>
  <si>
    <t>DonemID</t>
  </si>
  <si>
    <t>DersID</t>
  </si>
  <si>
    <t>SID</t>
  </si>
  <si>
    <t>OturumSession</t>
  </si>
  <si>
    <t>SinavSoru</t>
  </si>
  <si>
    <t>SinavSure</t>
  </si>
  <si>
    <t>EkSureVerilmeAdedi</t>
  </si>
  <si>
    <t>ToplamVerilenEkSure</t>
  </si>
  <si>
    <t>Dogru</t>
  </si>
  <si>
    <t>Yanlis</t>
  </si>
  <si>
    <t>Bos</t>
  </si>
  <si>
    <t>Cevaplanmadi</t>
  </si>
  <si>
    <t>Puan</t>
  </si>
  <si>
    <t>SinavBaslangic</t>
  </si>
  <si>
    <t>SinavBitis</t>
  </si>
  <si>
    <t>IsTarihOverride</t>
  </si>
  <si>
    <t>IsSinavBasladi</t>
  </si>
  <si>
    <t>IsSinavBitti</t>
  </si>
  <si>
    <t>IsSuresiBitti</t>
  </si>
  <si>
    <t>IsSinavDegerlendirildi</t>
  </si>
  <si>
    <t>OgrenciBaslamaTarihi</t>
  </si>
  <si>
    <t>OgrenciSonGorulme</t>
  </si>
  <si>
    <t>OgrenciBitisTarihi</t>
  </si>
  <si>
    <t>OgrenciIP</t>
  </si>
  <si>
    <t>OturumAciklama</t>
  </si>
  <si>
    <t>IsDeleted</t>
  </si>
  <si>
    <t>Devamsiz</t>
  </si>
  <si>
    <t>DevamsizYuzde</t>
  </si>
  <si>
    <t>ff6a6tqjjtgipvoinm89ugvd80</t>
  </si>
  <si>
    <t>85.10.203.89</t>
  </si>
  <si>
    <t>lp6od7sjihsshlcfr8pr3ks5b1</t>
  </si>
  <si>
    <t>95.70.185.221</t>
  </si>
  <si>
    <t>ngdkvasr5vtnmv45pkbjbj6hp1</t>
  </si>
  <si>
    <t>46.2.204.239</t>
  </si>
  <si>
    <t>9cbhhlalp454bgjhk0g5gt1an4</t>
  </si>
  <si>
    <t>24.133.92.226</t>
  </si>
  <si>
    <t>e377jqq6iicic4e00su9g2kq46</t>
  </si>
  <si>
    <t>195.174.158.5</t>
  </si>
  <si>
    <t>kd2k0ou41jdfai2gdiu9dkbm75</t>
  </si>
  <si>
    <t>78.182.158.35</t>
  </si>
  <si>
    <t>6i0kj3mjah8nt6jp6v7ps944k2</t>
  </si>
  <si>
    <t>78.185.10.178</t>
  </si>
  <si>
    <t>ba4uei10b928hvlia7dvnc7oj6</t>
  </si>
  <si>
    <t>95.15.139.253</t>
  </si>
  <si>
    <t>o9223jjl9ooqocfdihafstdg17</t>
  </si>
  <si>
    <t>176.216.93.40</t>
  </si>
  <si>
    <t>iujq9orijv3ri44s0otlre1pm1</t>
  </si>
  <si>
    <t>78.181.41.235</t>
  </si>
  <si>
    <t>vfkavks3vjot3sd5h0ttqjrgg6</t>
  </si>
  <si>
    <t>88.245.196.16</t>
  </si>
  <si>
    <t>2ndgbg5r7atotcph437tmbp641</t>
  </si>
  <si>
    <t>88.236.65.95</t>
  </si>
  <si>
    <t>1aa2s5ubeednq19nvm2nd372s0</t>
  </si>
  <si>
    <t>qgt0rjaubaftdepbbk7jvs31s5</t>
  </si>
  <si>
    <t>gdtos6v20cm9998t1kjpq87g61</t>
  </si>
  <si>
    <t>95.12.119.52</t>
  </si>
  <si>
    <t>nmq7gni75v498appvheljrqfi2</t>
  </si>
  <si>
    <t>88.246.193.90</t>
  </si>
  <si>
    <t>a9qoesq2qj5q3limr83gicd9m1</t>
  </si>
  <si>
    <t>85.107.49.229</t>
  </si>
  <si>
    <t>9ni83sjvmffru8g0onpucvou37</t>
  </si>
  <si>
    <t>ba9mj3l9ru90daf4val8t6vf73</t>
  </si>
  <si>
    <t>f4dclft1bi1evel6nuio04mcq3</t>
  </si>
  <si>
    <t>213.74.85.76</t>
  </si>
  <si>
    <t>bf1nevns40f62ifsjl2ioelrt4</t>
  </si>
  <si>
    <t>88.230.70.202</t>
  </si>
  <si>
    <t>7kl158d6mfbrbbh5nn42elinm0</t>
  </si>
  <si>
    <t>5.176.107.48</t>
  </si>
  <si>
    <t>ct91oetnlgsmgkd1sgh8at4sc7</t>
  </si>
  <si>
    <t>88.246.72.218</t>
  </si>
  <si>
    <t>csr5g368ke2se1s7m9j69abm15</t>
  </si>
  <si>
    <t>46.197.40.144</t>
  </si>
  <si>
    <t>dqvralq7vh1nno74j82govrut1</t>
  </si>
  <si>
    <t>ikbs0h6pn3ae5ait82rd8eggm0</t>
  </si>
  <si>
    <t>5.46.151.248</t>
  </si>
  <si>
    <t>9n8nsi9vghc9udqnu90ok4vp75</t>
  </si>
  <si>
    <t>212.174.9.194</t>
  </si>
  <si>
    <t>q50ne0hqvf1lfqvvqefp5sipd4</t>
  </si>
  <si>
    <t>lfg26gosondcclj356ub3fchq2</t>
  </si>
  <si>
    <t>b91rudh4pic1ce2j1judo1sng4</t>
  </si>
  <si>
    <t>fl6sqfgn252898e624m91snuf0</t>
  </si>
  <si>
    <t>tbtf94vmj4gfrm6el9umv22142</t>
  </si>
  <si>
    <t>94.123.195.62</t>
  </si>
  <si>
    <t>6vmllmhh0trivul83alq2rspo4</t>
  </si>
  <si>
    <t>Fakülte</t>
  </si>
  <si>
    <t>Bölüm</t>
  </si>
  <si>
    <t>Öğrenci No</t>
  </si>
  <si>
    <t>Adı Soyadı</t>
  </si>
  <si>
    <t>Ders Kodu</t>
  </si>
  <si>
    <t>Ders Adı</t>
  </si>
  <si>
    <t>ASLI IŞIK</t>
  </si>
  <si>
    <t>ELEKTRONÖROFİZYOLOJİ</t>
  </si>
  <si>
    <t>OgrenciNo</t>
  </si>
  <si>
    <t>NAME</t>
  </si>
  <si>
    <t>BirimAdi</t>
  </si>
  <si>
    <t>fakulte</t>
  </si>
  <si>
    <t>G1850.140042</t>
  </si>
  <si>
    <t>YUSUF TURAK</t>
  </si>
  <si>
    <t>SAĞLIK HİZMETLERİ MESLEK YÜKSEKOKULU</t>
  </si>
  <si>
    <t>G1850.140047</t>
  </si>
  <si>
    <t>MERVE BAYRAKTAR</t>
  </si>
  <si>
    <t>G1950.140046</t>
  </si>
  <si>
    <t>G1950.140018</t>
  </si>
  <si>
    <t>BEGÜM ELMAS</t>
  </si>
  <si>
    <t>G1950.140038</t>
  </si>
  <si>
    <t>ABDULSAMET YILDIRIM</t>
  </si>
  <si>
    <t>G1950.140024</t>
  </si>
  <si>
    <t>YASİN TAHA KETEN</t>
  </si>
  <si>
    <t>G1950.140001</t>
  </si>
  <si>
    <t>BÜŞRANUR DAŞÇI</t>
  </si>
  <si>
    <t>G1950.140025</t>
  </si>
  <si>
    <t>CİHAN TURAN</t>
  </si>
  <si>
    <t>G1950.140019</t>
  </si>
  <si>
    <t>PINAR GÜNEY</t>
  </si>
  <si>
    <t>G1950.140017</t>
  </si>
  <si>
    <t>MAKBULE YÜKSEL</t>
  </si>
  <si>
    <t>G1950.140040</t>
  </si>
  <si>
    <t>MERCAN ŞENGÖZ</t>
  </si>
  <si>
    <t>G1950.140048</t>
  </si>
  <si>
    <t>MELİS ATMACA</t>
  </si>
  <si>
    <t>G1950.140035</t>
  </si>
  <si>
    <t>MELİKE TOPRAK</t>
  </si>
  <si>
    <t>G1950.140030</t>
  </si>
  <si>
    <t>SEDA NUR TİRYAKİ</t>
  </si>
  <si>
    <t>G1950.140026</t>
  </si>
  <si>
    <t>YUNUS EMRE YILMAZ</t>
  </si>
  <si>
    <t>G1950.140047</t>
  </si>
  <si>
    <t>UĞUR BEYAZ</t>
  </si>
  <si>
    <t>G1950.140049</t>
  </si>
  <si>
    <t>BUSE NUR CANDAN</t>
  </si>
  <si>
    <t>G1950.140004</t>
  </si>
  <si>
    <t>BETÜL KEKLİK</t>
  </si>
  <si>
    <t>G1950.140016</t>
  </si>
  <si>
    <t>SERAP GÜDER</t>
  </si>
  <si>
    <t>G1950.140044</t>
  </si>
  <si>
    <t>MUSTAFA UĞURLU</t>
  </si>
  <si>
    <t>G1950.140014</t>
  </si>
  <si>
    <t>BEYZANUR KAPLAN</t>
  </si>
  <si>
    <t>G1950.140011</t>
  </si>
  <si>
    <t>GÖZDE TOSUN</t>
  </si>
  <si>
    <t>G1950.140005</t>
  </si>
  <si>
    <t>ÜMMÜGÜLSÜM CANSAP</t>
  </si>
  <si>
    <t>G1950.140028</t>
  </si>
  <si>
    <t>OKTAY DEMİRCAN</t>
  </si>
  <si>
    <t>G1950.140039</t>
  </si>
  <si>
    <t>PINAR EFE</t>
  </si>
  <si>
    <t>G1950.140012</t>
  </si>
  <si>
    <t>EDANUR DEMİR</t>
  </si>
  <si>
    <t>G1950.140036</t>
  </si>
  <si>
    <t>BETÜL YÜKSEL</t>
  </si>
  <si>
    <t>G1950.140009</t>
  </si>
  <si>
    <t>BATUHAN SOYUCAK</t>
  </si>
  <si>
    <t>G1950.140029</t>
  </si>
  <si>
    <t>ELİF KUL</t>
  </si>
  <si>
    <t>G1950.140033</t>
  </si>
  <si>
    <t>SELİN SATI GEDİKTAŞ</t>
  </si>
  <si>
    <t>G1950.140031</t>
  </si>
  <si>
    <t>SEMANUR SAĞLIK</t>
  </si>
  <si>
    <t>G1950.140042</t>
  </si>
  <si>
    <t>BEYZA NUR KOÇ</t>
  </si>
  <si>
    <t>G1950.140052</t>
  </si>
  <si>
    <t>EDA NUR YILMAZ</t>
  </si>
  <si>
    <t>G1950.140051</t>
  </si>
  <si>
    <t>ZEHRA GÜN</t>
  </si>
  <si>
    <t>DersAdi</t>
  </si>
  <si>
    <t>TIP HUKUKU VE ETİK</t>
  </si>
  <si>
    <t>DersKodu</t>
  </si>
  <si>
    <t>SMY214</t>
  </si>
  <si>
    <t>SELECT oo.OgrenciID,od.DersID,bb2.BirimAdi AS fakulte ,bb.BirimAdi,oo.OgrenciNo,CONCAT_WS(" ",ua.FirstName,ua.LastName) AS NAME ,od.DersAdi,od.DersKodu
FROM obs_ogrenci AS oo
LEFT JOIN user_auth AS ua ON oo.UserID=ua.UserID
LEFT JOIN obs_dersler AS od ON od.DersID=14592
LEFT JOIN base_birim AS bb ON oo.BirimID=bb.BirimID
LEFT JOIN base_birim AS bb2 ON SUBSTR(bb.birimKodu,1,2)=bb2.BirimKodu
WHERE oo.OgrenciID IN (102155,
123156,
120572,
115131,
116901,
119651,
117389,
104783,
114256,
118674,
117590,
117985,
120001,
117037,
119035,
118693,
118007,
115840,
116385,
115263,
118565,
119898,
119415,
122829,
114958,
114895,
117775,
118355,
120677,
117789,
114172,
119739,
113915,
114248)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</si>
</sst>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3"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53770-3A53-4C75-9B1A-794F68EAD3F8}">
  <dimension ref="A1:AL36"/>
  <sheetViews>
    <sheetView topLeftCell="A4" workbookViewId="0">
      <selection activeCell="I41" sqref="I41"/>
    </sheetView>
  </sheetViews>
  <sheetFormatPr defaultRowHeight="15" x14ac:dyDescent="0.25"/>
  <cols>
    <col min="1" max="1" width="38.5703125" customWidth="1"/>
    <col min="2" max="2" width="23" bestFit="1" customWidth="1"/>
    <col min="3" max="3" width="12.85546875" bestFit="1" customWidth="1"/>
    <col min="4" max="4" width="24.5703125" customWidth="1"/>
    <col min="5" max="5" width="10" customWidth="1"/>
    <col min="6" max="6" width="18.7109375" bestFit="1" customWidth="1"/>
    <col min="8" max="8" width="9.7109375" bestFit="1" customWidth="1"/>
  </cols>
  <sheetData>
    <row r="1" spans="1:38" x14ac:dyDescent="0.25">
      <c r="A1" t="s">
        <v>87</v>
      </c>
      <c r="B1" t="s">
        <v>88</v>
      </c>
      <c r="C1" t="s">
        <v>89</v>
      </c>
      <c r="D1" t="s">
        <v>90</v>
      </c>
      <c r="E1" t="s">
        <v>91</v>
      </c>
      <c r="F1" t="s">
        <v>92</v>
      </c>
      <c r="G1" t="s">
        <v>0</v>
      </c>
      <c r="H1" t="s">
        <v>1</v>
      </c>
      <c r="J1" t="s">
        <v>2</v>
      </c>
      <c r="K1" t="s">
        <v>3</v>
      </c>
      <c r="L1" t="s">
        <v>4</v>
      </c>
      <c r="M1" t="s">
        <v>5</v>
      </c>
      <c r="N1" t="s">
        <v>6</v>
      </c>
      <c r="O1" t="s">
        <v>7</v>
      </c>
      <c r="P1" t="s">
        <v>8</v>
      </c>
      <c r="Q1" t="s">
        <v>9</v>
      </c>
      <c r="R1" t="s">
        <v>10</v>
      </c>
      <c r="S1" t="s">
        <v>11</v>
      </c>
      <c r="T1" t="s">
        <v>12</v>
      </c>
      <c r="U1" t="s">
        <v>13</v>
      </c>
      <c r="V1" t="s">
        <v>14</v>
      </c>
      <c r="W1" t="s">
        <v>15</v>
      </c>
      <c r="X1" t="s">
        <v>16</v>
      </c>
      <c r="Y1" t="s">
        <v>17</v>
      </c>
      <c r="Z1" t="s">
        <v>18</v>
      </c>
      <c r="AA1" t="s">
        <v>19</v>
      </c>
      <c r="AB1" t="s">
        <v>20</v>
      </c>
      <c r="AC1" t="s">
        <v>21</v>
      </c>
      <c r="AD1" t="s">
        <v>22</v>
      </c>
      <c r="AE1" t="s">
        <v>23</v>
      </c>
      <c r="AF1" t="s">
        <v>24</v>
      </c>
      <c r="AG1" t="s">
        <v>25</v>
      </c>
      <c r="AH1" t="s">
        <v>26</v>
      </c>
      <c r="AI1" t="s">
        <v>27</v>
      </c>
      <c r="AJ1" t="s">
        <v>28</v>
      </c>
      <c r="AK1" t="s">
        <v>29</v>
      </c>
      <c r="AL1" t="s">
        <v>30</v>
      </c>
    </row>
    <row r="2" spans="1:38" x14ac:dyDescent="0.25">
      <c r="A2" t="str">
        <f>VLOOKUP(H2,Sayfa2!$A$1:$H$35,3,0)</f>
        <v>SAĞLIK HİZMETLERİ MESLEK YÜKSEKOKULU</v>
      </c>
      <c r="B2" t="str">
        <f>VLOOKUP(H2,Sayfa2!$A$1:$H$35,4,0)</f>
        <v>ELEKTRONÖROFİZYOLOJİ</v>
      </c>
      <c r="C2" t="str">
        <f>VLOOKUP(H2,Sayfa2!$A$1:$H$35,5,0)</f>
        <v>G1850.140042</v>
      </c>
      <c r="D2" t="str">
        <f>VLOOKUP(H2,Sayfa2!$A$1:$H$35,6,0)</f>
        <v>YUSUF TURAK</v>
      </c>
      <c r="E2" t="str">
        <f>VLOOKUP(H2,Sayfa2!$A$1:$H$35,8,0)</f>
        <v>SMY214</v>
      </c>
      <c r="F2" t="str">
        <f>VLOOKUP(H2,Sayfa2!$A$1:$H$35,7,0)</f>
        <v>TIP HUKUKU VE ETİK</v>
      </c>
      <c r="G2">
        <v>880473</v>
      </c>
      <c r="H2">
        <v>102155</v>
      </c>
      <c r="I2" t="str">
        <f>H2&amp;","</f>
        <v>102155,</v>
      </c>
      <c r="J2">
        <v>13041</v>
      </c>
      <c r="K2">
        <v>20202</v>
      </c>
      <c r="L2">
        <v>14592</v>
      </c>
      <c r="M2">
        <v>152916</v>
      </c>
      <c r="N2" t="s">
        <v>31</v>
      </c>
      <c r="O2">
        <v>10</v>
      </c>
      <c r="P2">
        <v>13</v>
      </c>
      <c r="Q2">
        <v>0</v>
      </c>
      <c r="R2">
        <v>0</v>
      </c>
      <c r="S2">
        <v>5</v>
      </c>
      <c r="T2">
        <v>5</v>
      </c>
      <c r="U2">
        <v>0</v>
      </c>
      <c r="V2">
        <v>0</v>
      </c>
      <c r="W2">
        <v>50</v>
      </c>
      <c r="X2" s="1">
        <v>44292.708333333336</v>
      </c>
      <c r="Y2" s="1">
        <v>44292.717361111114</v>
      </c>
      <c r="Z2">
        <v>0</v>
      </c>
      <c r="AA2">
        <v>1</v>
      </c>
      <c r="AB2">
        <v>1</v>
      </c>
      <c r="AC2">
        <v>0</v>
      </c>
      <c r="AD2">
        <v>0</v>
      </c>
      <c r="AE2" s="1">
        <v>44292.708506944444</v>
      </c>
      <c r="AF2" s="1">
        <v>44292.716782407406</v>
      </c>
      <c r="AG2" s="1">
        <v>44292.716782407406</v>
      </c>
      <c r="AH2" t="s">
        <v>32</v>
      </c>
      <c r="AJ2">
        <v>0</v>
      </c>
      <c r="AK2">
        <v>-1</v>
      </c>
      <c r="AL2">
        <v>-1</v>
      </c>
    </row>
    <row r="3" spans="1:38" x14ac:dyDescent="0.25">
      <c r="A3" t="str">
        <f>VLOOKUP(H3,Sayfa2!$A$1:$H$35,3,0)</f>
        <v>SAĞLIK HİZMETLERİ MESLEK YÜKSEKOKULU</v>
      </c>
      <c r="B3" t="str">
        <f>VLOOKUP(H3,Sayfa2!$A$1:$H$35,4,0)</f>
        <v>ELEKTRONÖROFİZYOLOJİ</v>
      </c>
      <c r="C3" t="str">
        <f>VLOOKUP(H3,Sayfa2!$A$1:$H$35,5,0)</f>
        <v>G1950.140051</v>
      </c>
      <c r="D3" t="str">
        <f>VLOOKUP(H3,Sayfa2!$A$1:$H$35,6,0)</f>
        <v>ZEHRA GÜN</v>
      </c>
      <c r="E3" t="str">
        <f>VLOOKUP(H3,Sayfa2!$A$1:$H$35,8,0)</f>
        <v>SMY214</v>
      </c>
      <c r="F3" t="str">
        <f>VLOOKUP(H3,Sayfa2!$A$1:$H$35,7,0)</f>
        <v>TIP HUKUKU VE ETİK</v>
      </c>
      <c r="G3">
        <v>880472</v>
      </c>
      <c r="H3">
        <v>123156</v>
      </c>
      <c r="I3" t="str">
        <f t="shared" ref="I3:I36" si="0">H3&amp;","</f>
        <v>123156,</v>
      </c>
      <c r="J3">
        <v>13041</v>
      </c>
      <c r="K3">
        <v>20202</v>
      </c>
      <c r="L3">
        <v>14592</v>
      </c>
      <c r="M3">
        <v>152916</v>
      </c>
      <c r="N3" t="s">
        <v>33</v>
      </c>
      <c r="O3">
        <v>10</v>
      </c>
      <c r="P3">
        <v>21</v>
      </c>
      <c r="Q3">
        <v>1</v>
      </c>
      <c r="R3">
        <v>8</v>
      </c>
      <c r="S3">
        <v>8</v>
      </c>
      <c r="T3">
        <v>2</v>
      </c>
      <c r="U3">
        <v>0</v>
      </c>
      <c r="V3">
        <v>0</v>
      </c>
      <c r="W3">
        <v>80</v>
      </c>
      <c r="X3" s="1">
        <v>44292.708333333336</v>
      </c>
      <c r="Y3" s="1">
        <v>44292.722916666666</v>
      </c>
      <c r="Z3">
        <v>1</v>
      </c>
      <c r="AA3">
        <v>1</v>
      </c>
      <c r="AB3">
        <v>1</v>
      </c>
      <c r="AC3">
        <v>0</v>
      </c>
      <c r="AD3">
        <v>0</v>
      </c>
      <c r="AE3" s="1">
        <v>44292.708437499998</v>
      </c>
      <c r="AF3" s="1">
        <v>44292.722685185188</v>
      </c>
      <c r="AG3" s="1">
        <v>44292.722685185188</v>
      </c>
      <c r="AH3" t="s">
        <v>34</v>
      </c>
      <c r="AJ3">
        <v>0</v>
      </c>
      <c r="AK3">
        <v>-1</v>
      </c>
      <c r="AL3">
        <v>-1</v>
      </c>
    </row>
    <row r="4" spans="1:38" x14ac:dyDescent="0.25">
      <c r="A4" t="str">
        <f>VLOOKUP(H4,Sayfa2!$A$1:$H$35,3,0)</f>
        <v>SAĞLIK HİZMETLERİ MESLEK YÜKSEKOKULU</v>
      </c>
      <c r="B4" t="str">
        <f>VLOOKUP(H4,Sayfa2!$A$1:$H$35,4,0)</f>
        <v>ELEKTRONÖROFİZYOLOJİ</v>
      </c>
      <c r="C4" t="str">
        <f>VLOOKUP(H4,Sayfa2!$A$1:$H$35,5,0)</f>
        <v>G1950.140031</v>
      </c>
      <c r="D4" t="str">
        <f>VLOOKUP(H4,Sayfa2!$A$1:$H$35,6,0)</f>
        <v>SEMANUR SAĞLIK</v>
      </c>
      <c r="E4" t="str">
        <f>VLOOKUP(H4,Sayfa2!$A$1:$H$35,8,0)</f>
        <v>SMY214</v>
      </c>
      <c r="F4" t="str">
        <f>VLOOKUP(H4,Sayfa2!$A$1:$H$35,7,0)</f>
        <v>TIP HUKUKU VE ETİK</v>
      </c>
      <c r="G4">
        <v>880471</v>
      </c>
      <c r="H4">
        <v>120572</v>
      </c>
      <c r="I4" t="str">
        <f t="shared" si="0"/>
        <v>120572,</v>
      </c>
      <c r="J4">
        <v>13041</v>
      </c>
      <c r="K4">
        <v>20202</v>
      </c>
      <c r="L4">
        <v>14592</v>
      </c>
      <c r="M4">
        <v>152916</v>
      </c>
      <c r="N4" t="s">
        <v>35</v>
      </c>
      <c r="O4">
        <v>10</v>
      </c>
      <c r="P4">
        <v>13</v>
      </c>
      <c r="Q4">
        <v>0</v>
      </c>
      <c r="R4">
        <v>0</v>
      </c>
      <c r="S4">
        <v>9</v>
      </c>
      <c r="T4">
        <v>1</v>
      </c>
      <c r="U4">
        <v>0</v>
      </c>
      <c r="V4">
        <v>0</v>
      </c>
      <c r="W4">
        <v>90</v>
      </c>
      <c r="X4" s="1">
        <v>44292.708333333336</v>
      </c>
      <c r="Y4" s="1">
        <v>44292.717361111114</v>
      </c>
      <c r="Z4">
        <v>0</v>
      </c>
      <c r="AA4">
        <v>1</v>
      </c>
      <c r="AB4">
        <v>1</v>
      </c>
      <c r="AC4">
        <v>0</v>
      </c>
      <c r="AD4">
        <v>0</v>
      </c>
      <c r="AE4" s="1">
        <v>44292.708333333336</v>
      </c>
      <c r="AF4" s="1">
        <v>44292.714675925927</v>
      </c>
      <c r="AG4" s="1">
        <v>44292.714675925927</v>
      </c>
      <c r="AH4" t="s">
        <v>36</v>
      </c>
      <c r="AJ4">
        <v>0</v>
      </c>
      <c r="AK4">
        <v>-1</v>
      </c>
      <c r="AL4">
        <v>-1</v>
      </c>
    </row>
    <row r="5" spans="1:38" x14ac:dyDescent="0.25">
      <c r="A5" t="str">
        <f>VLOOKUP(H5,Sayfa2!$A$1:$H$35,3,0)</f>
        <v>SAĞLIK HİZMETLERİ MESLEK YÜKSEKOKULU</v>
      </c>
      <c r="B5" t="str">
        <f>VLOOKUP(H5,Sayfa2!$A$1:$H$35,4,0)</f>
        <v>ELEKTRONÖROFİZYOLOJİ</v>
      </c>
      <c r="C5" t="str">
        <f>VLOOKUP(H5,Sayfa2!$A$1:$H$35,5,0)</f>
        <v>G1950.140019</v>
      </c>
      <c r="D5" t="str">
        <f>VLOOKUP(H5,Sayfa2!$A$1:$H$35,6,0)</f>
        <v>PINAR GÜNEY</v>
      </c>
      <c r="E5" t="str">
        <f>VLOOKUP(H5,Sayfa2!$A$1:$H$35,8,0)</f>
        <v>SMY214</v>
      </c>
      <c r="F5" t="str">
        <f>VLOOKUP(H5,Sayfa2!$A$1:$H$35,7,0)</f>
        <v>TIP HUKUKU VE ETİK</v>
      </c>
      <c r="G5">
        <v>880470</v>
      </c>
      <c r="H5">
        <v>115131</v>
      </c>
      <c r="I5" t="str">
        <f t="shared" si="0"/>
        <v>115131,</v>
      </c>
      <c r="J5">
        <v>13041</v>
      </c>
      <c r="K5">
        <v>20202</v>
      </c>
      <c r="L5">
        <v>14592</v>
      </c>
      <c r="M5">
        <v>152916</v>
      </c>
      <c r="N5" t="s">
        <v>37</v>
      </c>
      <c r="O5">
        <v>10</v>
      </c>
      <c r="P5">
        <v>13</v>
      </c>
      <c r="Q5">
        <v>0</v>
      </c>
      <c r="R5">
        <v>0</v>
      </c>
      <c r="S5">
        <v>7</v>
      </c>
      <c r="T5">
        <v>3</v>
      </c>
      <c r="U5">
        <v>0</v>
      </c>
      <c r="V5">
        <v>0</v>
      </c>
      <c r="W5">
        <v>70</v>
      </c>
      <c r="X5" s="1">
        <v>44292.708333333336</v>
      </c>
      <c r="Y5" s="1">
        <v>44292.717361111114</v>
      </c>
      <c r="Z5">
        <v>0</v>
      </c>
      <c r="AA5">
        <v>1</v>
      </c>
      <c r="AB5">
        <v>1</v>
      </c>
      <c r="AC5">
        <v>0</v>
      </c>
      <c r="AD5">
        <v>0</v>
      </c>
      <c r="AE5" s="1">
        <v>44292.708414351851</v>
      </c>
      <c r="AF5" s="1">
        <v>44292.715763888889</v>
      </c>
      <c r="AG5" s="1">
        <v>44292.715763888889</v>
      </c>
      <c r="AH5" t="s">
        <v>38</v>
      </c>
      <c r="AJ5">
        <v>0</v>
      </c>
      <c r="AK5">
        <v>-1</v>
      </c>
      <c r="AL5">
        <v>-1</v>
      </c>
    </row>
    <row r="6" spans="1:38" x14ac:dyDescent="0.25">
      <c r="A6" t="str">
        <f>VLOOKUP(H6,Sayfa2!$A$1:$H$35,3,0)</f>
        <v>SAĞLIK HİZMETLERİ MESLEK YÜKSEKOKULU</v>
      </c>
      <c r="B6" t="str">
        <f>VLOOKUP(H6,Sayfa2!$A$1:$H$35,4,0)</f>
        <v>ELEKTRONÖROFİZYOLOJİ</v>
      </c>
      <c r="C6" t="str">
        <f>VLOOKUP(H6,Sayfa2!$A$1:$H$35,5,0)</f>
        <v>G1950.140035</v>
      </c>
      <c r="D6" t="str">
        <f>VLOOKUP(H6,Sayfa2!$A$1:$H$35,6,0)</f>
        <v>MELİKE TOPRAK</v>
      </c>
      <c r="E6" t="str">
        <f>VLOOKUP(H6,Sayfa2!$A$1:$H$35,8,0)</f>
        <v>SMY214</v>
      </c>
      <c r="F6" t="str">
        <f>VLOOKUP(H6,Sayfa2!$A$1:$H$35,7,0)</f>
        <v>TIP HUKUKU VE ETİK</v>
      </c>
      <c r="G6">
        <v>880469</v>
      </c>
      <c r="H6">
        <v>116901</v>
      </c>
      <c r="I6" t="str">
        <f t="shared" si="0"/>
        <v>116901,</v>
      </c>
      <c r="J6">
        <v>13041</v>
      </c>
      <c r="K6">
        <v>20202</v>
      </c>
      <c r="L6">
        <v>14592</v>
      </c>
      <c r="M6">
        <v>152916</v>
      </c>
      <c r="N6" t="s">
        <v>39</v>
      </c>
      <c r="O6">
        <v>10</v>
      </c>
      <c r="P6">
        <v>13</v>
      </c>
      <c r="Q6">
        <v>0</v>
      </c>
      <c r="R6">
        <v>0</v>
      </c>
      <c r="S6">
        <v>7</v>
      </c>
      <c r="T6">
        <v>3</v>
      </c>
      <c r="U6">
        <v>0</v>
      </c>
      <c r="V6">
        <v>0</v>
      </c>
      <c r="W6">
        <v>70</v>
      </c>
      <c r="X6" s="1">
        <v>44292.708333333336</v>
      </c>
      <c r="Y6" s="1">
        <v>44292.717361111114</v>
      </c>
      <c r="Z6">
        <v>0</v>
      </c>
      <c r="AA6">
        <v>1</v>
      </c>
      <c r="AB6">
        <v>1</v>
      </c>
      <c r="AC6">
        <v>0</v>
      </c>
      <c r="AD6">
        <v>0</v>
      </c>
      <c r="AE6" s="1">
        <v>44292.708356481482</v>
      </c>
      <c r="AF6" s="1">
        <v>44292.717349537037</v>
      </c>
      <c r="AG6" s="1">
        <v>44292.717349537037</v>
      </c>
      <c r="AH6" t="s">
        <v>40</v>
      </c>
      <c r="AJ6">
        <v>0</v>
      </c>
      <c r="AK6">
        <v>-1</v>
      </c>
      <c r="AL6">
        <v>-1</v>
      </c>
    </row>
    <row r="7" spans="1:38" x14ac:dyDescent="0.25">
      <c r="A7" t="str">
        <f>VLOOKUP(H7,Sayfa2!$A$1:$H$35,3,0)</f>
        <v>SAĞLIK HİZMETLERİ MESLEK YÜKSEKOKULU</v>
      </c>
      <c r="B7" t="str">
        <f>VLOOKUP(H7,Sayfa2!$A$1:$H$35,4,0)</f>
        <v>ELEKTRONÖROFİZYOLOJİ</v>
      </c>
      <c r="C7" t="str">
        <f>VLOOKUP(H7,Sayfa2!$A$1:$H$35,5,0)</f>
        <v>G1950.140036</v>
      </c>
      <c r="D7" t="str">
        <f>VLOOKUP(H7,Sayfa2!$A$1:$H$35,6,0)</f>
        <v>BETÜL YÜKSEL</v>
      </c>
      <c r="E7" t="str">
        <f>VLOOKUP(H7,Sayfa2!$A$1:$H$35,8,0)</f>
        <v>SMY214</v>
      </c>
      <c r="F7" t="str">
        <f>VLOOKUP(H7,Sayfa2!$A$1:$H$35,7,0)</f>
        <v>TIP HUKUKU VE ETİK</v>
      </c>
      <c r="G7">
        <v>880468</v>
      </c>
      <c r="H7">
        <v>119651</v>
      </c>
      <c r="I7" t="str">
        <f t="shared" si="0"/>
        <v>119651,</v>
      </c>
      <c r="J7">
        <v>13041</v>
      </c>
      <c r="K7">
        <v>20202</v>
      </c>
      <c r="L7">
        <v>14592</v>
      </c>
      <c r="M7">
        <v>152916</v>
      </c>
      <c r="N7" t="s">
        <v>41</v>
      </c>
      <c r="O7">
        <v>10</v>
      </c>
      <c r="P7">
        <v>13</v>
      </c>
      <c r="Q7">
        <v>0</v>
      </c>
      <c r="R7">
        <v>0</v>
      </c>
      <c r="S7">
        <v>9</v>
      </c>
      <c r="T7">
        <v>1</v>
      </c>
      <c r="U7">
        <v>0</v>
      </c>
      <c r="V7">
        <v>0</v>
      </c>
      <c r="W7">
        <v>90</v>
      </c>
      <c r="X7" s="1">
        <v>44292.708333333336</v>
      </c>
      <c r="Y7" s="1">
        <v>44292.717361111114</v>
      </c>
      <c r="Z7">
        <v>0</v>
      </c>
      <c r="AA7">
        <v>1</v>
      </c>
      <c r="AB7">
        <v>1</v>
      </c>
      <c r="AC7">
        <v>0</v>
      </c>
      <c r="AD7">
        <v>0</v>
      </c>
      <c r="AE7" s="1">
        <v>44292.708333333336</v>
      </c>
      <c r="AF7" s="1">
        <v>44292.71733796296</v>
      </c>
      <c r="AG7" s="1">
        <v>44292.71733796296</v>
      </c>
      <c r="AH7" t="s">
        <v>42</v>
      </c>
      <c r="AJ7">
        <v>0</v>
      </c>
      <c r="AK7">
        <v>-1</v>
      </c>
      <c r="AL7">
        <v>-1</v>
      </c>
    </row>
    <row r="8" spans="1:38" x14ac:dyDescent="0.25">
      <c r="A8" t="str">
        <f>VLOOKUP(H8,Sayfa2!$A$1:$H$35,3,0)</f>
        <v>SAĞLIK HİZMETLERİ MESLEK YÜKSEKOKULU</v>
      </c>
      <c r="B8" t="str">
        <f>VLOOKUP(H8,Sayfa2!$A$1:$H$35,4,0)</f>
        <v>ELEKTRONÖROFİZYOLOJİ</v>
      </c>
      <c r="C8" t="str">
        <f>VLOOKUP(H8,Sayfa2!$A$1:$H$35,5,0)</f>
        <v>G1950.140026</v>
      </c>
      <c r="D8" t="str">
        <f>VLOOKUP(H8,Sayfa2!$A$1:$H$35,6,0)</f>
        <v>YUNUS EMRE YILMAZ</v>
      </c>
      <c r="E8" t="str">
        <f>VLOOKUP(H8,Sayfa2!$A$1:$H$35,8,0)</f>
        <v>SMY214</v>
      </c>
      <c r="F8" t="str">
        <f>VLOOKUP(H8,Sayfa2!$A$1:$H$35,7,0)</f>
        <v>TIP HUKUKU VE ETİK</v>
      </c>
      <c r="G8">
        <v>880467</v>
      </c>
      <c r="H8">
        <v>117389</v>
      </c>
      <c r="I8" t="str">
        <f t="shared" si="0"/>
        <v>117389,</v>
      </c>
      <c r="J8">
        <v>13041</v>
      </c>
      <c r="K8">
        <v>20202</v>
      </c>
      <c r="L8">
        <v>14592</v>
      </c>
      <c r="M8">
        <v>152916</v>
      </c>
      <c r="N8" t="s">
        <v>43</v>
      </c>
      <c r="O8">
        <v>10</v>
      </c>
      <c r="P8">
        <v>13</v>
      </c>
      <c r="Q8">
        <v>0</v>
      </c>
      <c r="R8">
        <v>0</v>
      </c>
      <c r="S8">
        <v>8</v>
      </c>
      <c r="T8">
        <v>2</v>
      </c>
      <c r="U8">
        <v>0</v>
      </c>
      <c r="V8">
        <v>0</v>
      </c>
      <c r="W8">
        <v>80</v>
      </c>
      <c r="X8" s="1">
        <v>44292.708333333336</v>
      </c>
      <c r="Y8" s="1">
        <v>44292.717361111114</v>
      </c>
      <c r="Z8">
        <v>0</v>
      </c>
      <c r="AA8">
        <v>1</v>
      </c>
      <c r="AB8">
        <v>1</v>
      </c>
      <c r="AC8">
        <v>0</v>
      </c>
      <c r="AD8">
        <v>0</v>
      </c>
      <c r="AE8" s="1">
        <v>44292.708333333336</v>
      </c>
      <c r="AF8" s="1">
        <v>44292.715787037036</v>
      </c>
      <c r="AG8" s="1">
        <v>44292.715787037036</v>
      </c>
      <c r="AH8" t="s">
        <v>44</v>
      </c>
      <c r="AJ8">
        <v>0</v>
      </c>
      <c r="AK8">
        <v>-1</v>
      </c>
      <c r="AL8">
        <v>-1</v>
      </c>
    </row>
    <row r="9" spans="1:38" x14ac:dyDescent="0.25">
      <c r="A9" t="str">
        <f>VLOOKUP(H9,Sayfa2!$A$1:$H$35,3,0)</f>
        <v>SAĞLIK HİZMETLERİ MESLEK YÜKSEKOKULU</v>
      </c>
      <c r="B9" t="str">
        <f>VLOOKUP(H9,Sayfa2!$A$1:$H$35,4,0)</f>
        <v>ELEKTRONÖROFİZYOLOJİ</v>
      </c>
      <c r="C9" t="str">
        <f>VLOOKUP(H9,Sayfa2!$A$1:$H$35,5,0)</f>
        <v>G1850.140047</v>
      </c>
      <c r="D9" t="str">
        <f>VLOOKUP(H9,Sayfa2!$A$1:$H$35,6,0)</f>
        <v>MERVE BAYRAKTAR</v>
      </c>
      <c r="E9" t="str">
        <f>VLOOKUP(H9,Sayfa2!$A$1:$H$35,8,0)</f>
        <v>SMY214</v>
      </c>
      <c r="F9" t="str">
        <f>VLOOKUP(H9,Sayfa2!$A$1:$H$35,7,0)</f>
        <v>TIP HUKUKU VE ETİK</v>
      </c>
      <c r="G9">
        <v>880466</v>
      </c>
      <c r="H9">
        <v>104783</v>
      </c>
      <c r="I9" t="str">
        <f t="shared" si="0"/>
        <v>104783,</v>
      </c>
      <c r="J9">
        <v>13041</v>
      </c>
      <c r="K9">
        <v>20202</v>
      </c>
      <c r="L9">
        <v>14592</v>
      </c>
      <c r="M9">
        <v>152916</v>
      </c>
      <c r="N9" t="s">
        <v>45</v>
      </c>
      <c r="O9">
        <v>10</v>
      </c>
      <c r="P9">
        <v>13</v>
      </c>
      <c r="Q9">
        <v>0</v>
      </c>
      <c r="R9">
        <v>0</v>
      </c>
      <c r="S9">
        <v>6</v>
      </c>
      <c r="T9">
        <v>4</v>
      </c>
      <c r="U9">
        <v>0</v>
      </c>
      <c r="V9">
        <v>0</v>
      </c>
      <c r="W9">
        <v>60</v>
      </c>
      <c r="X9" s="1">
        <v>44292.708333333336</v>
      </c>
      <c r="Y9" s="1">
        <v>44292.717361111114</v>
      </c>
      <c r="Z9">
        <v>0</v>
      </c>
      <c r="AA9">
        <v>1</v>
      </c>
      <c r="AB9">
        <v>1</v>
      </c>
      <c r="AC9">
        <v>0</v>
      </c>
      <c r="AD9">
        <v>0</v>
      </c>
      <c r="AE9" s="1">
        <v>44292.708460648151</v>
      </c>
      <c r="AF9" s="1">
        <v>44292.712581018517</v>
      </c>
      <c r="AG9" s="1">
        <v>44292.712581018517</v>
      </c>
      <c r="AH9" t="s">
        <v>46</v>
      </c>
      <c r="AJ9">
        <v>0</v>
      </c>
      <c r="AK9">
        <v>-1</v>
      </c>
      <c r="AL9">
        <v>-1</v>
      </c>
    </row>
    <row r="10" spans="1:38" x14ac:dyDescent="0.25">
      <c r="A10" t="str">
        <f>VLOOKUP(H10,Sayfa2!$A$1:$H$35,3,0)</f>
        <v>SAĞLIK HİZMETLERİ MESLEK YÜKSEKOKULU</v>
      </c>
      <c r="B10" t="str">
        <f>VLOOKUP(H10,Sayfa2!$A$1:$H$35,4,0)</f>
        <v>ELEKTRONÖROFİZYOLOJİ</v>
      </c>
      <c r="C10" t="str">
        <f>VLOOKUP(H10,Sayfa2!$A$1:$H$35,5,0)</f>
        <v>G1950.140024</v>
      </c>
      <c r="D10" t="str">
        <f>VLOOKUP(H10,Sayfa2!$A$1:$H$35,6,0)</f>
        <v>YASİN TAHA KETEN</v>
      </c>
      <c r="E10" t="str">
        <f>VLOOKUP(H10,Sayfa2!$A$1:$H$35,8,0)</f>
        <v>SMY214</v>
      </c>
      <c r="F10" t="str">
        <f>VLOOKUP(H10,Sayfa2!$A$1:$H$35,7,0)</f>
        <v>TIP HUKUKU VE ETİK</v>
      </c>
      <c r="G10">
        <v>880465</v>
      </c>
      <c r="H10">
        <v>114256</v>
      </c>
      <c r="I10" t="str">
        <f t="shared" si="0"/>
        <v>114256,</v>
      </c>
      <c r="J10">
        <v>13041</v>
      </c>
      <c r="K10">
        <v>20202</v>
      </c>
      <c r="L10">
        <v>14592</v>
      </c>
      <c r="M10">
        <v>152916</v>
      </c>
      <c r="N10" t="s">
        <v>47</v>
      </c>
      <c r="O10">
        <v>10</v>
      </c>
      <c r="P10">
        <v>13</v>
      </c>
      <c r="Q10">
        <v>0</v>
      </c>
      <c r="R10">
        <v>0</v>
      </c>
      <c r="S10">
        <v>7</v>
      </c>
      <c r="T10">
        <v>3</v>
      </c>
      <c r="U10">
        <v>0</v>
      </c>
      <c r="V10">
        <v>0</v>
      </c>
      <c r="W10">
        <v>70</v>
      </c>
      <c r="X10" s="1">
        <v>44292.708333333336</v>
      </c>
      <c r="Y10" s="1">
        <v>44292.717361111114</v>
      </c>
      <c r="Z10">
        <v>0</v>
      </c>
      <c r="AA10">
        <v>1</v>
      </c>
      <c r="AB10">
        <v>1</v>
      </c>
      <c r="AC10">
        <v>0</v>
      </c>
      <c r="AD10">
        <v>0</v>
      </c>
      <c r="AE10" s="1">
        <v>44292.708333333336</v>
      </c>
      <c r="AF10" s="1">
        <v>44292.717303240737</v>
      </c>
      <c r="AG10" s="1">
        <v>44292.717303240737</v>
      </c>
      <c r="AH10" t="s">
        <v>48</v>
      </c>
      <c r="AJ10">
        <v>0</v>
      </c>
      <c r="AK10">
        <v>-1</v>
      </c>
      <c r="AL10">
        <v>-1</v>
      </c>
    </row>
    <row r="11" spans="1:38" x14ac:dyDescent="0.25">
      <c r="A11" t="str">
        <f>VLOOKUP(H11,Sayfa2!$A$1:$H$35,3,0)</f>
        <v>SAĞLIK HİZMETLERİ MESLEK YÜKSEKOKULU</v>
      </c>
      <c r="B11" t="str">
        <f>VLOOKUP(H11,Sayfa2!$A$1:$H$35,4,0)</f>
        <v>ELEKTRONÖROFİZYOLOJİ</v>
      </c>
      <c r="C11" t="str">
        <f>VLOOKUP(H11,Sayfa2!$A$1:$H$35,5,0)</f>
        <v>G1950.140005</v>
      </c>
      <c r="D11" t="str">
        <f>VLOOKUP(H11,Sayfa2!$A$1:$H$35,6,0)</f>
        <v>ÜMMÜGÜLSÜM CANSAP</v>
      </c>
      <c r="E11" t="str">
        <f>VLOOKUP(H11,Sayfa2!$A$1:$H$35,8,0)</f>
        <v>SMY214</v>
      </c>
      <c r="F11" t="str">
        <f>VLOOKUP(H11,Sayfa2!$A$1:$H$35,7,0)</f>
        <v>TIP HUKUKU VE ETİK</v>
      </c>
      <c r="G11">
        <v>880464</v>
      </c>
      <c r="H11">
        <v>118674</v>
      </c>
      <c r="I11" t="str">
        <f t="shared" si="0"/>
        <v>118674,</v>
      </c>
      <c r="J11">
        <v>13041</v>
      </c>
      <c r="K11">
        <v>20202</v>
      </c>
      <c r="L11">
        <v>14592</v>
      </c>
      <c r="M11">
        <v>152916</v>
      </c>
      <c r="N11" t="s">
        <v>49</v>
      </c>
      <c r="O11">
        <v>10</v>
      </c>
      <c r="P11">
        <v>13</v>
      </c>
      <c r="Q11">
        <v>0</v>
      </c>
      <c r="R11">
        <v>0</v>
      </c>
      <c r="S11">
        <v>3</v>
      </c>
      <c r="T11">
        <v>7</v>
      </c>
      <c r="U11">
        <v>0</v>
      </c>
      <c r="V11">
        <v>0</v>
      </c>
      <c r="W11">
        <v>30</v>
      </c>
      <c r="X11" s="1">
        <v>44292.708333333336</v>
      </c>
      <c r="Y11" s="1">
        <v>44292.717361111114</v>
      </c>
      <c r="Z11">
        <v>0</v>
      </c>
      <c r="AA11">
        <v>1</v>
      </c>
      <c r="AB11">
        <v>1</v>
      </c>
      <c r="AC11">
        <v>1</v>
      </c>
      <c r="AD11">
        <v>0</v>
      </c>
      <c r="AE11" s="1">
        <v>44292.708344907405</v>
      </c>
      <c r="AF11" s="1">
        <v>44292.71738425926</v>
      </c>
      <c r="AG11" s="1">
        <v>44292.71738425926</v>
      </c>
      <c r="AH11" t="s">
        <v>50</v>
      </c>
      <c r="AJ11">
        <v>0</v>
      </c>
      <c r="AK11">
        <v>-1</v>
      </c>
      <c r="AL11">
        <v>-1</v>
      </c>
    </row>
    <row r="12" spans="1:38" x14ac:dyDescent="0.25">
      <c r="A12" t="str">
        <f>VLOOKUP(H12,Sayfa2!$A$1:$H$35,3,0)</f>
        <v>SAĞLIK HİZMETLERİ MESLEK YÜKSEKOKULU</v>
      </c>
      <c r="B12" t="str">
        <f>VLOOKUP(H12,Sayfa2!$A$1:$H$35,4,0)</f>
        <v>ELEKTRONÖROFİZYOLOJİ</v>
      </c>
      <c r="C12" t="str">
        <f>VLOOKUP(H12,Sayfa2!$A$1:$H$35,5,0)</f>
        <v>G1950.140047</v>
      </c>
      <c r="D12" t="str">
        <f>VLOOKUP(H12,Sayfa2!$A$1:$H$35,6,0)</f>
        <v>UĞUR BEYAZ</v>
      </c>
      <c r="E12" t="str">
        <f>VLOOKUP(H12,Sayfa2!$A$1:$H$35,8,0)</f>
        <v>SMY214</v>
      </c>
      <c r="F12" t="str">
        <f>VLOOKUP(H12,Sayfa2!$A$1:$H$35,7,0)</f>
        <v>TIP HUKUKU VE ETİK</v>
      </c>
      <c r="G12">
        <v>880463</v>
      </c>
      <c r="H12">
        <v>117590</v>
      </c>
      <c r="I12" t="str">
        <f t="shared" si="0"/>
        <v>117590,</v>
      </c>
      <c r="J12">
        <v>13041</v>
      </c>
      <c r="K12">
        <v>20202</v>
      </c>
      <c r="L12">
        <v>14592</v>
      </c>
      <c r="M12">
        <v>152916</v>
      </c>
      <c r="N12" t="s">
        <v>51</v>
      </c>
      <c r="O12">
        <v>10</v>
      </c>
      <c r="P12">
        <v>13</v>
      </c>
      <c r="Q12">
        <v>0</v>
      </c>
      <c r="R12">
        <v>0</v>
      </c>
      <c r="S12">
        <v>8</v>
      </c>
      <c r="T12">
        <v>2</v>
      </c>
      <c r="U12">
        <v>0</v>
      </c>
      <c r="V12">
        <v>0</v>
      </c>
      <c r="W12">
        <v>80</v>
      </c>
      <c r="X12" s="1">
        <v>44292.708333333336</v>
      </c>
      <c r="Y12" s="1">
        <v>44292.717361111114</v>
      </c>
      <c r="Z12">
        <v>0</v>
      </c>
      <c r="AA12">
        <v>1</v>
      </c>
      <c r="AB12">
        <v>1</v>
      </c>
      <c r="AC12">
        <v>0</v>
      </c>
      <c r="AD12">
        <v>0</v>
      </c>
      <c r="AE12" s="1">
        <v>44292.708344907405</v>
      </c>
      <c r="AF12" s="1">
        <v>44292.717349537037</v>
      </c>
      <c r="AG12" s="1">
        <v>44292.717349537037</v>
      </c>
      <c r="AH12" t="s">
        <v>52</v>
      </c>
      <c r="AJ12">
        <v>0</v>
      </c>
      <c r="AK12">
        <v>-1</v>
      </c>
      <c r="AL12">
        <v>-1</v>
      </c>
    </row>
    <row r="13" spans="1:38" x14ac:dyDescent="0.25">
      <c r="A13" t="str">
        <f>VLOOKUP(H13,Sayfa2!$A$1:$H$35,3,0)</f>
        <v>SAĞLIK HİZMETLERİ MESLEK YÜKSEKOKULU</v>
      </c>
      <c r="B13" t="str">
        <f>VLOOKUP(H13,Sayfa2!$A$1:$H$35,4,0)</f>
        <v>ELEKTRONÖROFİZYOLOJİ</v>
      </c>
      <c r="C13" t="str">
        <f>VLOOKUP(H13,Sayfa2!$A$1:$H$35,5,0)</f>
        <v>G1950.140016</v>
      </c>
      <c r="D13" t="str">
        <f>VLOOKUP(H13,Sayfa2!$A$1:$H$35,6,0)</f>
        <v>SERAP GÜDER</v>
      </c>
      <c r="E13" t="str">
        <f>VLOOKUP(H13,Sayfa2!$A$1:$H$35,8,0)</f>
        <v>SMY214</v>
      </c>
      <c r="F13" t="str">
        <f>VLOOKUP(H13,Sayfa2!$A$1:$H$35,7,0)</f>
        <v>TIP HUKUKU VE ETİK</v>
      </c>
      <c r="G13">
        <v>880462</v>
      </c>
      <c r="H13">
        <v>117985</v>
      </c>
      <c r="I13" t="str">
        <f t="shared" si="0"/>
        <v>117985,</v>
      </c>
      <c r="J13">
        <v>13041</v>
      </c>
      <c r="K13">
        <v>20202</v>
      </c>
      <c r="L13">
        <v>14592</v>
      </c>
      <c r="M13">
        <v>152916</v>
      </c>
      <c r="N13" t="s">
        <v>53</v>
      </c>
      <c r="O13">
        <v>10</v>
      </c>
      <c r="P13">
        <v>13</v>
      </c>
      <c r="Q13">
        <v>0</v>
      </c>
      <c r="R13">
        <v>0</v>
      </c>
      <c r="S13">
        <v>8</v>
      </c>
      <c r="T13">
        <v>2</v>
      </c>
      <c r="U13">
        <v>0</v>
      </c>
      <c r="V13">
        <v>0</v>
      </c>
      <c r="W13">
        <v>80</v>
      </c>
      <c r="X13" s="1">
        <v>44292.708333333336</v>
      </c>
      <c r="Y13" s="1">
        <v>44292.717361111114</v>
      </c>
      <c r="Z13">
        <v>0</v>
      </c>
      <c r="AA13">
        <v>1</v>
      </c>
      <c r="AB13">
        <v>1</v>
      </c>
      <c r="AC13">
        <v>0</v>
      </c>
      <c r="AD13">
        <v>0</v>
      </c>
      <c r="AE13" s="1">
        <v>44292.708344907405</v>
      </c>
      <c r="AF13" s="1">
        <v>44292.71702546296</v>
      </c>
      <c r="AG13" s="1">
        <v>44292.71702546296</v>
      </c>
      <c r="AH13" t="s">
        <v>54</v>
      </c>
      <c r="AJ13">
        <v>0</v>
      </c>
      <c r="AK13">
        <v>-1</v>
      </c>
      <c r="AL13">
        <v>-1</v>
      </c>
    </row>
    <row r="14" spans="1:38" x14ac:dyDescent="0.25">
      <c r="A14" t="str">
        <f>VLOOKUP(H14,Sayfa2!$A$1:$H$35,3,0)</f>
        <v>SAĞLIK HİZMETLERİ MESLEK YÜKSEKOKULU</v>
      </c>
      <c r="B14" t="str">
        <f>VLOOKUP(H14,Sayfa2!$A$1:$H$35,4,0)</f>
        <v>ELEKTRONÖROFİZYOLOJİ</v>
      </c>
      <c r="C14" t="str">
        <f>VLOOKUP(H14,Sayfa2!$A$1:$H$35,5,0)</f>
        <v>G1950.140033</v>
      </c>
      <c r="D14" t="str">
        <f>VLOOKUP(H14,Sayfa2!$A$1:$H$35,6,0)</f>
        <v>SELİN SATI GEDİKTAŞ</v>
      </c>
      <c r="E14" t="str">
        <f>VLOOKUP(H14,Sayfa2!$A$1:$H$35,8,0)</f>
        <v>SMY214</v>
      </c>
      <c r="F14" t="str">
        <f>VLOOKUP(H14,Sayfa2!$A$1:$H$35,7,0)</f>
        <v>TIP HUKUKU VE ETİK</v>
      </c>
      <c r="G14">
        <v>880461</v>
      </c>
      <c r="H14">
        <v>120001</v>
      </c>
      <c r="I14" t="str">
        <f t="shared" si="0"/>
        <v>120001,</v>
      </c>
      <c r="J14">
        <v>13041</v>
      </c>
      <c r="K14">
        <v>20202</v>
      </c>
      <c r="L14">
        <v>14592</v>
      </c>
      <c r="M14">
        <v>152916</v>
      </c>
      <c r="N14" t="s">
        <v>55</v>
      </c>
      <c r="O14">
        <v>10</v>
      </c>
      <c r="P14">
        <v>13</v>
      </c>
      <c r="Q14">
        <v>0</v>
      </c>
      <c r="R14">
        <v>0</v>
      </c>
      <c r="S14">
        <v>6</v>
      </c>
      <c r="T14">
        <v>4</v>
      </c>
      <c r="U14">
        <v>0</v>
      </c>
      <c r="V14">
        <v>0</v>
      </c>
      <c r="W14">
        <v>60</v>
      </c>
      <c r="X14" s="1">
        <v>44292.708333333336</v>
      </c>
      <c r="Y14" s="1">
        <v>44292.717361111114</v>
      </c>
      <c r="Z14">
        <v>0</v>
      </c>
      <c r="AA14">
        <v>1</v>
      </c>
      <c r="AB14">
        <v>1</v>
      </c>
      <c r="AC14">
        <v>1</v>
      </c>
      <c r="AD14">
        <v>0</v>
      </c>
      <c r="AE14" s="1">
        <v>44292.708368055559</v>
      </c>
      <c r="AF14" s="1">
        <v>44292.717372685183</v>
      </c>
      <c r="AG14" s="1">
        <v>44292.717372685183</v>
      </c>
      <c r="AH14" s="2">
        <v>88241161106</v>
      </c>
      <c r="AJ14">
        <v>0</v>
      </c>
      <c r="AK14">
        <v>-1</v>
      </c>
      <c r="AL14">
        <v>-1</v>
      </c>
    </row>
    <row r="15" spans="1:38" x14ac:dyDescent="0.25">
      <c r="A15" t="str">
        <f>VLOOKUP(H15,Sayfa2!$A$1:$H$35,3,0)</f>
        <v>SAĞLIK HİZMETLERİ MESLEK YÜKSEKOKULU</v>
      </c>
      <c r="B15" t="str">
        <f>VLOOKUP(H15,Sayfa2!$A$1:$H$35,4,0)</f>
        <v>ELEKTRONÖROFİZYOLOJİ</v>
      </c>
      <c r="C15" t="str">
        <f>VLOOKUP(H15,Sayfa2!$A$1:$H$35,5,0)</f>
        <v>G1950.140030</v>
      </c>
      <c r="D15" t="str">
        <f>VLOOKUP(H15,Sayfa2!$A$1:$H$35,6,0)</f>
        <v>SEDA NUR TİRYAKİ</v>
      </c>
      <c r="E15" t="str">
        <f>VLOOKUP(H15,Sayfa2!$A$1:$H$35,8,0)</f>
        <v>SMY214</v>
      </c>
      <c r="F15" t="str">
        <f>VLOOKUP(H15,Sayfa2!$A$1:$H$35,7,0)</f>
        <v>TIP HUKUKU VE ETİK</v>
      </c>
      <c r="G15">
        <v>880460</v>
      </c>
      <c r="H15">
        <v>117037</v>
      </c>
      <c r="I15" t="str">
        <f t="shared" si="0"/>
        <v>117037,</v>
      </c>
      <c r="J15">
        <v>13041</v>
      </c>
      <c r="K15">
        <v>20202</v>
      </c>
      <c r="L15">
        <v>14592</v>
      </c>
      <c r="M15">
        <v>152916</v>
      </c>
      <c r="N15" t="s">
        <v>56</v>
      </c>
      <c r="O15">
        <v>10</v>
      </c>
      <c r="P15">
        <v>13</v>
      </c>
      <c r="Q15">
        <v>0</v>
      </c>
      <c r="R15">
        <v>0</v>
      </c>
      <c r="S15">
        <v>8</v>
      </c>
      <c r="T15">
        <v>2</v>
      </c>
      <c r="U15">
        <v>0</v>
      </c>
      <c r="V15">
        <v>0</v>
      </c>
      <c r="W15">
        <v>80</v>
      </c>
      <c r="X15" s="1">
        <v>44292.708333333336</v>
      </c>
      <c r="Y15" s="1">
        <v>44292.717361111114</v>
      </c>
      <c r="Z15">
        <v>0</v>
      </c>
      <c r="AA15">
        <v>1</v>
      </c>
      <c r="AB15">
        <v>1</v>
      </c>
      <c r="AC15">
        <v>0</v>
      </c>
      <c r="AD15">
        <v>0</v>
      </c>
      <c r="AE15" s="1">
        <v>44292.708333333336</v>
      </c>
      <c r="AF15" s="1">
        <v>44292.713217592594</v>
      </c>
      <c r="AG15" s="1">
        <v>44292.713217592594</v>
      </c>
      <c r="AH15" s="2">
        <v>176216116190</v>
      </c>
      <c r="AJ15">
        <v>0</v>
      </c>
      <c r="AK15">
        <v>-1</v>
      </c>
      <c r="AL15">
        <v>-1</v>
      </c>
    </row>
    <row r="16" spans="1:38" x14ac:dyDescent="0.25">
      <c r="A16" t="str">
        <f>VLOOKUP(H16,Sayfa2!$A$1:$H$35,3,0)</f>
        <v>SAĞLIK HİZMETLERİ MESLEK YÜKSEKOKULU</v>
      </c>
      <c r="B16" t="str">
        <f>VLOOKUP(H16,Sayfa2!$A$1:$H$35,4,0)</f>
        <v>ELEKTRONÖROFİZYOLOJİ</v>
      </c>
      <c r="C16" t="str">
        <f>VLOOKUP(H16,Sayfa2!$A$1:$H$35,5,0)</f>
        <v>G1950.140039</v>
      </c>
      <c r="D16" t="str">
        <f>VLOOKUP(H16,Sayfa2!$A$1:$H$35,6,0)</f>
        <v>PINAR EFE</v>
      </c>
      <c r="E16" t="str">
        <f>VLOOKUP(H16,Sayfa2!$A$1:$H$35,8,0)</f>
        <v>SMY214</v>
      </c>
      <c r="F16" t="str">
        <f>VLOOKUP(H16,Sayfa2!$A$1:$H$35,7,0)</f>
        <v>TIP HUKUKU VE ETİK</v>
      </c>
      <c r="G16">
        <v>880459</v>
      </c>
      <c r="H16">
        <v>119035</v>
      </c>
      <c r="I16" t="str">
        <f t="shared" si="0"/>
        <v>119035,</v>
      </c>
      <c r="J16">
        <v>13041</v>
      </c>
      <c r="K16">
        <v>20202</v>
      </c>
      <c r="L16">
        <v>14592</v>
      </c>
      <c r="M16">
        <v>152916</v>
      </c>
      <c r="N16" t="s">
        <v>57</v>
      </c>
      <c r="O16">
        <v>10</v>
      </c>
      <c r="P16">
        <v>13</v>
      </c>
      <c r="Q16">
        <v>0</v>
      </c>
      <c r="R16">
        <v>0</v>
      </c>
      <c r="S16">
        <v>7</v>
      </c>
      <c r="T16">
        <v>3</v>
      </c>
      <c r="U16">
        <v>0</v>
      </c>
      <c r="V16">
        <v>0</v>
      </c>
      <c r="W16">
        <v>70</v>
      </c>
      <c r="X16" s="1">
        <v>44292.708333333336</v>
      </c>
      <c r="Y16" s="1">
        <v>44292.717361111114</v>
      </c>
      <c r="Z16">
        <v>0</v>
      </c>
      <c r="AA16">
        <v>1</v>
      </c>
      <c r="AB16">
        <v>1</v>
      </c>
      <c r="AC16">
        <v>0</v>
      </c>
      <c r="AD16">
        <v>0</v>
      </c>
      <c r="AE16" s="1">
        <v>44292.708356481482</v>
      </c>
      <c r="AF16" s="1">
        <v>44292.716979166667</v>
      </c>
      <c r="AG16" s="1">
        <v>44292.716979166667</v>
      </c>
      <c r="AH16" t="s">
        <v>58</v>
      </c>
      <c r="AJ16">
        <v>0</v>
      </c>
      <c r="AK16">
        <v>-1</v>
      </c>
      <c r="AL16">
        <v>-1</v>
      </c>
    </row>
    <row r="17" spans="1:38" x14ac:dyDescent="0.25">
      <c r="A17" t="str">
        <f>VLOOKUP(H17,Sayfa2!$A$1:$H$35,3,0)</f>
        <v>SAĞLIK HİZMETLERİ MESLEK YÜKSEKOKULU</v>
      </c>
      <c r="B17" t="str">
        <f>VLOOKUP(H17,Sayfa2!$A$1:$H$35,4,0)</f>
        <v>ELEKTRONÖROFİZYOLOJİ</v>
      </c>
      <c r="C17" t="str">
        <f>VLOOKUP(H17,Sayfa2!$A$1:$H$35,5,0)</f>
        <v>G1950.140028</v>
      </c>
      <c r="D17" t="str">
        <f>VLOOKUP(H17,Sayfa2!$A$1:$H$35,6,0)</f>
        <v>OKTAY DEMİRCAN</v>
      </c>
      <c r="E17" t="str">
        <f>VLOOKUP(H17,Sayfa2!$A$1:$H$35,8,0)</f>
        <v>SMY214</v>
      </c>
      <c r="F17" t="str">
        <f>VLOOKUP(H17,Sayfa2!$A$1:$H$35,7,0)</f>
        <v>TIP HUKUKU VE ETİK</v>
      </c>
      <c r="G17">
        <v>880458</v>
      </c>
      <c r="H17">
        <v>118693</v>
      </c>
      <c r="I17" t="str">
        <f t="shared" si="0"/>
        <v>118693,</v>
      </c>
      <c r="J17">
        <v>13041</v>
      </c>
      <c r="K17">
        <v>20202</v>
      </c>
      <c r="L17">
        <v>14592</v>
      </c>
      <c r="M17">
        <v>152916</v>
      </c>
      <c r="N17" t="s">
        <v>59</v>
      </c>
      <c r="O17">
        <v>10</v>
      </c>
      <c r="P17">
        <v>13</v>
      </c>
      <c r="Q17">
        <v>0</v>
      </c>
      <c r="R17">
        <v>0</v>
      </c>
      <c r="S17">
        <v>5</v>
      </c>
      <c r="T17">
        <v>5</v>
      </c>
      <c r="U17">
        <v>0</v>
      </c>
      <c r="V17">
        <v>0</v>
      </c>
      <c r="W17">
        <v>50</v>
      </c>
      <c r="X17" s="1">
        <v>44292.708333333336</v>
      </c>
      <c r="Y17" s="1">
        <v>44292.717361111114</v>
      </c>
      <c r="Z17">
        <v>0</v>
      </c>
      <c r="AA17">
        <v>1</v>
      </c>
      <c r="AB17">
        <v>1</v>
      </c>
      <c r="AC17">
        <v>1</v>
      </c>
      <c r="AD17">
        <v>0</v>
      </c>
      <c r="AE17" s="1">
        <v>44292.708425925928</v>
      </c>
      <c r="AF17" s="1">
        <v>44292.71738425926</v>
      </c>
      <c r="AG17" s="1">
        <v>44292.71738425926</v>
      </c>
      <c r="AH17" t="s">
        <v>60</v>
      </c>
      <c r="AJ17">
        <v>0</v>
      </c>
      <c r="AK17">
        <v>-1</v>
      </c>
      <c r="AL17">
        <v>-1</v>
      </c>
    </row>
    <row r="18" spans="1:38" x14ac:dyDescent="0.25">
      <c r="A18" t="str">
        <f>VLOOKUP(H18,Sayfa2!$A$1:$H$35,3,0)</f>
        <v>SAĞLIK HİZMETLERİ MESLEK YÜKSEKOKULU</v>
      </c>
      <c r="B18" t="str">
        <f>VLOOKUP(H18,Sayfa2!$A$1:$H$35,4,0)</f>
        <v>ELEKTRONÖROFİZYOLOJİ</v>
      </c>
      <c r="C18" t="str">
        <f>VLOOKUP(H18,Sayfa2!$A$1:$H$35,5,0)</f>
        <v>G1950.140044</v>
      </c>
      <c r="D18" t="str">
        <f>VLOOKUP(H18,Sayfa2!$A$1:$H$35,6,0)</f>
        <v>MUSTAFA UĞURLU</v>
      </c>
      <c r="E18" t="str">
        <f>VLOOKUP(H18,Sayfa2!$A$1:$H$35,8,0)</f>
        <v>SMY214</v>
      </c>
      <c r="F18" t="str">
        <f>VLOOKUP(H18,Sayfa2!$A$1:$H$35,7,0)</f>
        <v>TIP HUKUKU VE ETİK</v>
      </c>
      <c r="G18">
        <v>880457</v>
      </c>
      <c r="H18">
        <v>118007</v>
      </c>
      <c r="I18" t="str">
        <f t="shared" si="0"/>
        <v>118007,</v>
      </c>
      <c r="J18">
        <v>13041</v>
      </c>
      <c r="K18">
        <v>20202</v>
      </c>
      <c r="L18">
        <v>14592</v>
      </c>
      <c r="M18">
        <v>152916</v>
      </c>
      <c r="O18">
        <v>10</v>
      </c>
      <c r="P18">
        <v>13</v>
      </c>
      <c r="Q18">
        <v>0</v>
      </c>
      <c r="R18">
        <v>0</v>
      </c>
      <c r="S18">
        <v>0</v>
      </c>
      <c r="T18">
        <v>0</v>
      </c>
      <c r="U18">
        <v>0</v>
      </c>
      <c r="V18">
        <v>10</v>
      </c>
      <c r="W18">
        <v>0</v>
      </c>
      <c r="X18" s="1">
        <v>44292.708333333336</v>
      </c>
      <c r="Y18" s="1">
        <v>44292.717361111114</v>
      </c>
      <c r="Z18">
        <v>0</v>
      </c>
      <c r="AA18">
        <v>0</v>
      </c>
      <c r="AB18">
        <v>0</v>
      </c>
      <c r="AC18">
        <v>0</v>
      </c>
      <c r="AD18">
        <v>0</v>
      </c>
      <c r="AJ18">
        <v>0</v>
      </c>
      <c r="AK18">
        <v>-1</v>
      </c>
      <c r="AL18">
        <v>-1</v>
      </c>
    </row>
    <row r="19" spans="1:38" x14ac:dyDescent="0.25">
      <c r="A19" t="str">
        <f>VLOOKUP(H19,Sayfa2!$A$1:$H$35,3,0)</f>
        <v>SAĞLIK HİZMETLERİ MESLEK YÜKSEKOKULU</v>
      </c>
      <c r="B19" t="str">
        <f>VLOOKUP(H19,Sayfa2!$A$1:$H$35,4,0)</f>
        <v>ELEKTRONÖROFİZYOLOJİ</v>
      </c>
      <c r="C19" t="str">
        <f>VLOOKUP(H19,Sayfa2!$A$1:$H$35,5,0)</f>
        <v>G1950.140040</v>
      </c>
      <c r="D19" t="str">
        <f>VLOOKUP(H19,Sayfa2!$A$1:$H$35,6,0)</f>
        <v>MERCAN ŞENGÖZ</v>
      </c>
      <c r="E19" t="str">
        <f>VLOOKUP(H19,Sayfa2!$A$1:$H$35,8,0)</f>
        <v>SMY214</v>
      </c>
      <c r="F19" t="str">
        <f>VLOOKUP(H19,Sayfa2!$A$1:$H$35,7,0)</f>
        <v>TIP HUKUKU VE ETİK</v>
      </c>
      <c r="G19">
        <v>880456</v>
      </c>
      <c r="H19">
        <v>115840</v>
      </c>
      <c r="I19" t="str">
        <f t="shared" si="0"/>
        <v>115840,</v>
      </c>
      <c r="J19">
        <v>13041</v>
      </c>
      <c r="K19">
        <v>20202</v>
      </c>
      <c r="L19">
        <v>14592</v>
      </c>
      <c r="M19">
        <v>152916</v>
      </c>
      <c r="N19" t="s">
        <v>61</v>
      </c>
      <c r="O19">
        <v>10</v>
      </c>
      <c r="P19">
        <v>13</v>
      </c>
      <c r="Q19">
        <v>0</v>
      </c>
      <c r="R19">
        <v>0</v>
      </c>
      <c r="S19">
        <v>8</v>
      </c>
      <c r="T19">
        <v>2</v>
      </c>
      <c r="U19">
        <v>0</v>
      </c>
      <c r="V19">
        <v>0</v>
      </c>
      <c r="W19">
        <v>80</v>
      </c>
      <c r="X19" s="1">
        <v>44292.708333333336</v>
      </c>
      <c r="Y19" s="1">
        <v>44292.717361111114</v>
      </c>
      <c r="Z19">
        <v>0</v>
      </c>
      <c r="AA19">
        <v>1</v>
      </c>
      <c r="AB19">
        <v>1</v>
      </c>
      <c r="AC19">
        <v>0</v>
      </c>
      <c r="AD19">
        <v>0</v>
      </c>
      <c r="AE19" s="1">
        <v>44292.708333333336</v>
      </c>
      <c r="AF19" s="1">
        <v>44292.715833333335</v>
      </c>
      <c r="AG19" s="1">
        <v>44292.715833333335</v>
      </c>
      <c r="AH19" t="s">
        <v>62</v>
      </c>
      <c r="AJ19">
        <v>0</v>
      </c>
      <c r="AK19">
        <v>-1</v>
      </c>
      <c r="AL19">
        <v>-1</v>
      </c>
    </row>
    <row r="20" spans="1:38" x14ac:dyDescent="0.25">
      <c r="A20" t="str">
        <f>VLOOKUP(H20,Sayfa2!$A$1:$H$35,3,0)</f>
        <v>SAĞLIK HİZMETLERİ MESLEK YÜKSEKOKULU</v>
      </c>
      <c r="B20" t="str">
        <f>VLOOKUP(H20,Sayfa2!$A$1:$H$35,4,0)</f>
        <v>ELEKTRONÖROFİZYOLOJİ</v>
      </c>
      <c r="C20" t="str">
        <f>VLOOKUP(H20,Sayfa2!$A$1:$H$35,5,0)</f>
        <v>G1950.140048</v>
      </c>
      <c r="D20" t="str">
        <f>VLOOKUP(H20,Sayfa2!$A$1:$H$35,6,0)</f>
        <v>MELİS ATMACA</v>
      </c>
      <c r="E20" t="str">
        <f>VLOOKUP(H20,Sayfa2!$A$1:$H$35,8,0)</f>
        <v>SMY214</v>
      </c>
      <c r="F20" t="str">
        <f>VLOOKUP(H20,Sayfa2!$A$1:$H$35,7,0)</f>
        <v>TIP HUKUKU VE ETİK</v>
      </c>
      <c r="G20">
        <v>880455</v>
      </c>
      <c r="H20">
        <v>116385</v>
      </c>
      <c r="I20" t="str">
        <f t="shared" si="0"/>
        <v>116385,</v>
      </c>
      <c r="J20">
        <v>13041</v>
      </c>
      <c r="K20">
        <v>20202</v>
      </c>
      <c r="L20">
        <v>14592</v>
      </c>
      <c r="M20">
        <v>152916</v>
      </c>
      <c r="N20" t="s">
        <v>63</v>
      </c>
      <c r="O20">
        <v>10</v>
      </c>
      <c r="P20">
        <v>13</v>
      </c>
      <c r="Q20">
        <v>0</v>
      </c>
      <c r="R20">
        <v>0</v>
      </c>
      <c r="S20">
        <v>8</v>
      </c>
      <c r="T20">
        <v>2</v>
      </c>
      <c r="U20">
        <v>0</v>
      </c>
      <c r="V20">
        <v>0</v>
      </c>
      <c r="W20">
        <v>80</v>
      </c>
      <c r="X20" s="1">
        <v>44292.708333333336</v>
      </c>
      <c r="Y20" s="1">
        <v>44292.717361111114</v>
      </c>
      <c r="Z20">
        <v>0</v>
      </c>
      <c r="AA20">
        <v>1</v>
      </c>
      <c r="AB20">
        <v>1</v>
      </c>
      <c r="AC20">
        <v>1</v>
      </c>
      <c r="AD20">
        <v>0</v>
      </c>
      <c r="AE20" s="1">
        <v>44292.708472222221</v>
      </c>
      <c r="AF20" s="1">
        <v>44292.717499999999</v>
      </c>
      <c r="AG20" s="1">
        <v>44292.717499999999</v>
      </c>
      <c r="AH20" s="2">
        <v>31155181131</v>
      </c>
      <c r="AJ20">
        <v>0</v>
      </c>
      <c r="AK20">
        <v>-1</v>
      </c>
      <c r="AL20">
        <v>-1</v>
      </c>
    </row>
    <row r="21" spans="1:38" x14ac:dyDescent="0.25">
      <c r="A21" t="str">
        <f>VLOOKUP(H21,Sayfa2!$A$1:$H$35,3,0)</f>
        <v>SAĞLIK HİZMETLERİ MESLEK YÜKSEKOKULU</v>
      </c>
      <c r="B21" t="str">
        <f>VLOOKUP(H21,Sayfa2!$A$1:$H$35,4,0)</f>
        <v>ELEKTRONÖROFİZYOLOJİ</v>
      </c>
      <c r="C21" t="str">
        <f>VLOOKUP(H21,Sayfa2!$A$1:$H$35,5,0)</f>
        <v>G1950.140017</v>
      </c>
      <c r="D21" t="str">
        <f>VLOOKUP(H21,Sayfa2!$A$1:$H$35,6,0)</f>
        <v>MAKBULE YÜKSEL</v>
      </c>
      <c r="E21" t="str">
        <f>VLOOKUP(H21,Sayfa2!$A$1:$H$35,8,0)</f>
        <v>SMY214</v>
      </c>
      <c r="F21" t="str">
        <f>VLOOKUP(H21,Sayfa2!$A$1:$H$35,7,0)</f>
        <v>TIP HUKUKU VE ETİK</v>
      </c>
      <c r="G21">
        <v>880454</v>
      </c>
      <c r="H21">
        <v>115263</v>
      </c>
      <c r="I21" t="str">
        <f t="shared" si="0"/>
        <v>115263,</v>
      </c>
      <c r="J21">
        <v>13041</v>
      </c>
      <c r="K21">
        <v>20202</v>
      </c>
      <c r="L21">
        <v>14592</v>
      </c>
      <c r="M21">
        <v>152916</v>
      </c>
      <c r="N21" t="s">
        <v>64</v>
      </c>
      <c r="O21">
        <v>10</v>
      </c>
      <c r="P21">
        <v>13</v>
      </c>
      <c r="Q21">
        <v>0</v>
      </c>
      <c r="R21">
        <v>0</v>
      </c>
      <c r="S21">
        <v>7</v>
      </c>
      <c r="T21">
        <v>3</v>
      </c>
      <c r="U21">
        <v>0</v>
      </c>
      <c r="V21">
        <v>0</v>
      </c>
      <c r="W21">
        <v>70</v>
      </c>
      <c r="X21" s="1">
        <v>44292.708333333336</v>
      </c>
      <c r="Y21" s="1">
        <v>44292.717361111114</v>
      </c>
      <c r="Z21">
        <v>0</v>
      </c>
      <c r="AA21">
        <v>1</v>
      </c>
      <c r="AB21">
        <v>1</v>
      </c>
      <c r="AC21">
        <v>0</v>
      </c>
      <c r="AD21">
        <v>0</v>
      </c>
      <c r="AE21" s="1">
        <v>44292.708356481482</v>
      </c>
      <c r="AF21" s="1">
        <v>44292.717303240737</v>
      </c>
      <c r="AG21" s="1">
        <v>44292.717303240737</v>
      </c>
      <c r="AH21" s="2">
        <v>81215232155</v>
      </c>
      <c r="AJ21">
        <v>0</v>
      </c>
      <c r="AK21">
        <v>-1</v>
      </c>
      <c r="AL21">
        <v>-1</v>
      </c>
    </row>
    <row r="22" spans="1:38" x14ac:dyDescent="0.25">
      <c r="A22" t="str">
        <f>VLOOKUP(H22,Sayfa2!$A$1:$H$35,3,0)</f>
        <v>SAĞLIK HİZMETLERİ MESLEK YÜKSEKOKULU</v>
      </c>
      <c r="B22" t="str">
        <f>VLOOKUP(H22,Sayfa2!$A$1:$H$35,4,0)</f>
        <v>ELEKTRONÖROFİZYOLOJİ</v>
      </c>
      <c r="C22" t="str">
        <f>VLOOKUP(H22,Sayfa2!$A$1:$H$35,5,0)</f>
        <v>G1950.140011</v>
      </c>
      <c r="D22" t="str">
        <f>VLOOKUP(H22,Sayfa2!$A$1:$H$35,6,0)</f>
        <v>GÖZDE TOSUN</v>
      </c>
      <c r="E22" t="str">
        <f>VLOOKUP(H22,Sayfa2!$A$1:$H$35,8,0)</f>
        <v>SMY214</v>
      </c>
      <c r="F22" t="str">
        <f>VLOOKUP(H22,Sayfa2!$A$1:$H$35,7,0)</f>
        <v>TIP HUKUKU VE ETİK</v>
      </c>
      <c r="G22">
        <v>880453</v>
      </c>
      <c r="H22">
        <v>118565</v>
      </c>
      <c r="I22" t="str">
        <f t="shared" si="0"/>
        <v>118565,</v>
      </c>
      <c r="J22">
        <v>13041</v>
      </c>
      <c r="K22">
        <v>20202</v>
      </c>
      <c r="L22">
        <v>14592</v>
      </c>
      <c r="M22">
        <v>152916</v>
      </c>
      <c r="N22" t="s">
        <v>65</v>
      </c>
      <c r="O22">
        <v>10</v>
      </c>
      <c r="P22">
        <v>13</v>
      </c>
      <c r="Q22">
        <v>0</v>
      </c>
      <c r="R22">
        <v>0</v>
      </c>
      <c r="S22">
        <v>8</v>
      </c>
      <c r="T22">
        <v>2</v>
      </c>
      <c r="U22">
        <v>0</v>
      </c>
      <c r="V22">
        <v>0</v>
      </c>
      <c r="W22">
        <v>80</v>
      </c>
      <c r="X22" s="1">
        <v>44292.708333333336</v>
      </c>
      <c r="Y22" s="1">
        <v>44292.717361111114</v>
      </c>
      <c r="Z22">
        <v>0</v>
      </c>
      <c r="AA22">
        <v>1</v>
      </c>
      <c r="AB22">
        <v>1</v>
      </c>
      <c r="AC22">
        <v>0</v>
      </c>
      <c r="AD22">
        <v>0</v>
      </c>
      <c r="AE22" s="1">
        <v>44292.708368055559</v>
      </c>
      <c r="AF22" s="1">
        <v>44292.713888888888</v>
      </c>
      <c r="AG22" s="1">
        <v>44292.713888888888</v>
      </c>
      <c r="AH22" t="s">
        <v>66</v>
      </c>
      <c r="AJ22">
        <v>0</v>
      </c>
      <c r="AK22">
        <v>-1</v>
      </c>
      <c r="AL22">
        <v>-1</v>
      </c>
    </row>
    <row r="23" spans="1:38" x14ac:dyDescent="0.25">
      <c r="A23" t="str">
        <f>VLOOKUP(H23,Sayfa2!$A$1:$H$35,3,0)</f>
        <v>SAĞLIK HİZMETLERİ MESLEK YÜKSEKOKULU</v>
      </c>
      <c r="B23" t="str">
        <f>VLOOKUP(H23,Sayfa2!$A$1:$H$35,4,0)</f>
        <v>ELEKTRONÖROFİZYOLOJİ</v>
      </c>
      <c r="C23" t="str">
        <f>VLOOKUP(H23,Sayfa2!$A$1:$H$35,5,0)</f>
        <v>G1950.140029</v>
      </c>
      <c r="D23" t="str">
        <f>VLOOKUP(H23,Sayfa2!$A$1:$H$35,6,0)</f>
        <v>ELİF KUL</v>
      </c>
      <c r="E23" t="str">
        <f>VLOOKUP(H23,Sayfa2!$A$1:$H$35,8,0)</f>
        <v>SMY214</v>
      </c>
      <c r="F23" t="str">
        <f>VLOOKUP(H23,Sayfa2!$A$1:$H$35,7,0)</f>
        <v>TIP HUKUKU VE ETİK</v>
      </c>
      <c r="G23">
        <v>880452</v>
      </c>
      <c r="H23">
        <v>119898</v>
      </c>
      <c r="I23" t="str">
        <f t="shared" si="0"/>
        <v>119898,</v>
      </c>
      <c r="J23">
        <v>13041</v>
      </c>
      <c r="K23">
        <v>20202</v>
      </c>
      <c r="L23">
        <v>14592</v>
      </c>
      <c r="M23">
        <v>152916</v>
      </c>
      <c r="N23" t="s">
        <v>67</v>
      </c>
      <c r="O23">
        <v>10</v>
      </c>
      <c r="P23">
        <v>13</v>
      </c>
      <c r="Q23">
        <v>0</v>
      </c>
      <c r="R23">
        <v>0</v>
      </c>
      <c r="S23">
        <v>8</v>
      </c>
      <c r="T23">
        <v>2</v>
      </c>
      <c r="U23">
        <v>0</v>
      </c>
      <c r="V23">
        <v>0</v>
      </c>
      <c r="W23">
        <v>80</v>
      </c>
      <c r="X23" s="1">
        <v>44292.708333333336</v>
      </c>
      <c r="Y23" s="1">
        <v>44292.717361111114</v>
      </c>
      <c r="Z23">
        <v>0</v>
      </c>
      <c r="AA23">
        <v>1</v>
      </c>
      <c r="AB23">
        <v>1</v>
      </c>
      <c r="AC23">
        <v>0</v>
      </c>
      <c r="AD23">
        <v>0</v>
      </c>
      <c r="AE23" s="1">
        <v>44292.708356481482</v>
      </c>
      <c r="AF23" s="1">
        <v>44292.716493055559</v>
      </c>
      <c r="AG23" s="1">
        <v>44292.716493055559</v>
      </c>
      <c r="AH23" t="s">
        <v>68</v>
      </c>
      <c r="AJ23">
        <v>0</v>
      </c>
      <c r="AK23">
        <v>-1</v>
      </c>
      <c r="AL23">
        <v>-1</v>
      </c>
    </row>
    <row r="24" spans="1:38" x14ac:dyDescent="0.25">
      <c r="A24" t="str">
        <f>VLOOKUP(H24,Sayfa2!$A$1:$H$35,3,0)</f>
        <v>SAĞLIK HİZMETLERİ MESLEK YÜKSEKOKULU</v>
      </c>
      <c r="B24" t="str">
        <f>VLOOKUP(H24,Sayfa2!$A$1:$H$35,4,0)</f>
        <v>ELEKTRONÖROFİZYOLOJİ</v>
      </c>
      <c r="C24" t="str">
        <f>VLOOKUP(H24,Sayfa2!$A$1:$H$35,5,0)</f>
        <v>G1950.140012</v>
      </c>
      <c r="D24" t="str">
        <f>VLOOKUP(H24,Sayfa2!$A$1:$H$35,6,0)</f>
        <v>EDANUR DEMİR</v>
      </c>
      <c r="E24" t="str">
        <f>VLOOKUP(H24,Sayfa2!$A$1:$H$35,8,0)</f>
        <v>SMY214</v>
      </c>
      <c r="F24" t="str">
        <f>VLOOKUP(H24,Sayfa2!$A$1:$H$35,7,0)</f>
        <v>TIP HUKUKU VE ETİK</v>
      </c>
      <c r="G24">
        <v>880451</v>
      </c>
      <c r="H24">
        <v>119415</v>
      </c>
      <c r="I24" t="str">
        <f t="shared" si="0"/>
        <v>119415,</v>
      </c>
      <c r="J24">
        <v>13041</v>
      </c>
      <c r="K24">
        <v>20202</v>
      </c>
      <c r="L24">
        <v>14592</v>
      </c>
      <c r="M24">
        <v>152916</v>
      </c>
      <c r="N24" t="s">
        <v>69</v>
      </c>
      <c r="O24">
        <v>10</v>
      </c>
      <c r="P24">
        <v>13</v>
      </c>
      <c r="Q24">
        <v>0</v>
      </c>
      <c r="R24">
        <v>0</v>
      </c>
      <c r="S24">
        <v>10</v>
      </c>
      <c r="T24">
        <v>0</v>
      </c>
      <c r="U24">
        <v>0</v>
      </c>
      <c r="V24">
        <v>0</v>
      </c>
      <c r="W24">
        <v>100</v>
      </c>
      <c r="X24" s="1">
        <v>44292.708333333336</v>
      </c>
      <c r="Y24" s="1">
        <v>44292.717361111114</v>
      </c>
      <c r="Z24">
        <v>0</v>
      </c>
      <c r="AA24">
        <v>1</v>
      </c>
      <c r="AB24">
        <v>1</v>
      </c>
      <c r="AC24">
        <v>0</v>
      </c>
      <c r="AD24">
        <v>0</v>
      </c>
      <c r="AE24" s="1">
        <v>44292.708368055559</v>
      </c>
      <c r="AF24" s="1">
        <v>44292.714166666665</v>
      </c>
      <c r="AG24" s="1">
        <v>44292.714166666665</v>
      </c>
      <c r="AH24" t="s">
        <v>70</v>
      </c>
      <c r="AJ24">
        <v>0</v>
      </c>
      <c r="AK24">
        <v>-1</v>
      </c>
      <c r="AL24">
        <v>-1</v>
      </c>
    </row>
    <row r="25" spans="1:38" x14ac:dyDescent="0.25">
      <c r="A25" t="str">
        <f>VLOOKUP(H25,Sayfa2!$A$1:$H$35,3,0)</f>
        <v>SAĞLIK HİZMETLERİ MESLEK YÜKSEKOKULU</v>
      </c>
      <c r="B25" t="str">
        <f>VLOOKUP(H25,Sayfa2!$A$1:$H$35,4,0)</f>
        <v>ELEKTRONÖROFİZYOLOJİ</v>
      </c>
      <c r="C25" t="str">
        <f>VLOOKUP(H25,Sayfa2!$A$1:$H$35,5,0)</f>
        <v>G1950.140052</v>
      </c>
      <c r="D25" t="str">
        <f>VLOOKUP(H25,Sayfa2!$A$1:$H$35,6,0)</f>
        <v>EDA NUR YILMAZ</v>
      </c>
      <c r="E25" t="str">
        <f>VLOOKUP(H25,Sayfa2!$A$1:$H$35,8,0)</f>
        <v>SMY214</v>
      </c>
      <c r="F25" t="str">
        <f>VLOOKUP(H25,Sayfa2!$A$1:$H$35,7,0)</f>
        <v>TIP HUKUKU VE ETİK</v>
      </c>
      <c r="G25">
        <v>880450</v>
      </c>
      <c r="H25">
        <v>122829</v>
      </c>
      <c r="I25" t="str">
        <f t="shared" si="0"/>
        <v>122829,</v>
      </c>
      <c r="J25">
        <v>13041</v>
      </c>
      <c r="K25">
        <v>20202</v>
      </c>
      <c r="L25">
        <v>14592</v>
      </c>
      <c r="M25">
        <v>152916</v>
      </c>
      <c r="N25" t="s">
        <v>71</v>
      </c>
      <c r="O25">
        <v>10</v>
      </c>
      <c r="P25">
        <v>13</v>
      </c>
      <c r="Q25">
        <v>0</v>
      </c>
      <c r="R25">
        <v>0</v>
      </c>
      <c r="S25">
        <v>8</v>
      </c>
      <c r="T25">
        <v>2</v>
      </c>
      <c r="U25">
        <v>0</v>
      </c>
      <c r="V25">
        <v>0</v>
      </c>
      <c r="W25">
        <v>80</v>
      </c>
      <c r="X25" s="1">
        <v>44292.708333333336</v>
      </c>
      <c r="Y25" s="1">
        <v>44292.717361111114</v>
      </c>
      <c r="Z25">
        <v>0</v>
      </c>
      <c r="AA25">
        <v>1</v>
      </c>
      <c r="AB25">
        <v>1</v>
      </c>
      <c r="AC25">
        <v>0</v>
      </c>
      <c r="AD25">
        <v>0</v>
      </c>
      <c r="AE25" s="1">
        <v>44292.708437499998</v>
      </c>
      <c r="AF25" s="1">
        <v>44292.717210648145</v>
      </c>
      <c r="AG25" s="1">
        <v>44292.717210648145</v>
      </c>
      <c r="AH25" t="s">
        <v>72</v>
      </c>
      <c r="AJ25">
        <v>0</v>
      </c>
      <c r="AK25">
        <v>-1</v>
      </c>
      <c r="AL25">
        <v>-1</v>
      </c>
    </row>
    <row r="26" spans="1:38" x14ac:dyDescent="0.25">
      <c r="A26" t="str">
        <f>VLOOKUP(H26,Sayfa2!$A$1:$H$35,3,0)</f>
        <v>SAĞLIK HİZMETLERİ MESLEK YÜKSEKOKULU</v>
      </c>
      <c r="B26" t="str">
        <f>VLOOKUP(H26,Sayfa2!$A$1:$H$35,4,0)</f>
        <v>ELEKTRONÖROFİZYOLOJİ</v>
      </c>
      <c r="C26" t="str">
        <f>VLOOKUP(H26,Sayfa2!$A$1:$H$35,5,0)</f>
        <v>G1950.140025</v>
      </c>
      <c r="D26" t="str">
        <f>VLOOKUP(H26,Sayfa2!$A$1:$H$35,6,0)</f>
        <v>CİHAN TURAN</v>
      </c>
      <c r="E26" t="str">
        <f>VLOOKUP(H26,Sayfa2!$A$1:$H$35,8,0)</f>
        <v>SMY214</v>
      </c>
      <c r="F26" t="str">
        <f>VLOOKUP(H26,Sayfa2!$A$1:$H$35,7,0)</f>
        <v>TIP HUKUKU VE ETİK</v>
      </c>
      <c r="G26">
        <v>880449</v>
      </c>
      <c r="H26">
        <v>114958</v>
      </c>
      <c r="I26" t="str">
        <f t="shared" si="0"/>
        <v>114958,</v>
      </c>
      <c r="J26">
        <v>13041</v>
      </c>
      <c r="K26">
        <v>20202</v>
      </c>
      <c r="L26">
        <v>14592</v>
      </c>
      <c r="M26">
        <v>152916</v>
      </c>
      <c r="N26" t="s">
        <v>73</v>
      </c>
      <c r="O26">
        <v>10</v>
      </c>
      <c r="P26">
        <v>13</v>
      </c>
      <c r="Q26">
        <v>0</v>
      </c>
      <c r="R26">
        <v>0</v>
      </c>
      <c r="S26">
        <v>7</v>
      </c>
      <c r="T26">
        <v>3</v>
      </c>
      <c r="U26">
        <v>0</v>
      </c>
      <c r="V26">
        <v>0</v>
      </c>
      <c r="W26">
        <v>70</v>
      </c>
      <c r="X26" s="1">
        <v>44292.708333333336</v>
      </c>
      <c r="Y26" s="1">
        <v>44292.717361111114</v>
      </c>
      <c r="Z26">
        <v>0</v>
      </c>
      <c r="AA26">
        <v>1</v>
      </c>
      <c r="AB26">
        <v>1</v>
      </c>
      <c r="AC26">
        <v>0</v>
      </c>
      <c r="AD26">
        <v>0</v>
      </c>
      <c r="AE26" s="1">
        <v>44292.70857638889</v>
      </c>
      <c r="AF26" s="1">
        <v>44292.716365740744</v>
      </c>
      <c r="AG26" s="1">
        <v>44292.716365740744</v>
      </c>
      <c r="AH26" t="s">
        <v>74</v>
      </c>
      <c r="AJ26">
        <v>0</v>
      </c>
      <c r="AK26">
        <v>-1</v>
      </c>
      <c r="AL26">
        <v>-1</v>
      </c>
    </row>
    <row r="27" spans="1:38" x14ac:dyDescent="0.25">
      <c r="A27" t="str">
        <f>VLOOKUP(H27,Sayfa2!$A$1:$H$35,3,0)</f>
        <v>SAĞLIK HİZMETLERİ MESLEK YÜKSEKOKULU</v>
      </c>
      <c r="B27" t="str">
        <f>VLOOKUP(H27,Sayfa2!$A$1:$H$35,4,0)</f>
        <v>ELEKTRONÖROFİZYOLOJİ</v>
      </c>
      <c r="C27" t="str">
        <f>VLOOKUP(H27,Sayfa2!$A$1:$H$35,5,0)</f>
        <v>G1950.140001</v>
      </c>
      <c r="D27" t="str">
        <f>VLOOKUP(H27,Sayfa2!$A$1:$H$35,6,0)</f>
        <v>BÜŞRANUR DAŞÇI</v>
      </c>
      <c r="E27" t="str">
        <f>VLOOKUP(H27,Sayfa2!$A$1:$H$35,8,0)</f>
        <v>SMY214</v>
      </c>
      <c r="F27" t="str">
        <f>VLOOKUP(H27,Sayfa2!$A$1:$H$35,7,0)</f>
        <v>TIP HUKUKU VE ETİK</v>
      </c>
      <c r="G27">
        <v>880448</v>
      </c>
      <c r="H27">
        <v>114895</v>
      </c>
      <c r="I27" t="str">
        <f t="shared" si="0"/>
        <v>114895,</v>
      </c>
      <c r="J27">
        <v>13041</v>
      </c>
      <c r="K27">
        <v>20202</v>
      </c>
      <c r="L27">
        <v>14592</v>
      </c>
      <c r="M27">
        <v>152916</v>
      </c>
      <c r="N27" t="s">
        <v>75</v>
      </c>
      <c r="O27">
        <v>10</v>
      </c>
      <c r="P27">
        <v>13</v>
      </c>
      <c r="Q27">
        <v>0</v>
      </c>
      <c r="R27">
        <v>0</v>
      </c>
      <c r="S27">
        <v>9</v>
      </c>
      <c r="T27">
        <v>1</v>
      </c>
      <c r="U27">
        <v>0</v>
      </c>
      <c r="V27">
        <v>0</v>
      </c>
      <c r="W27">
        <v>90</v>
      </c>
      <c r="X27" s="1">
        <v>44292.708333333336</v>
      </c>
      <c r="Y27" s="1">
        <v>44292.717361111114</v>
      </c>
      <c r="Z27">
        <v>0</v>
      </c>
      <c r="AA27">
        <v>1</v>
      </c>
      <c r="AB27">
        <v>1</v>
      </c>
      <c r="AC27">
        <v>0</v>
      </c>
      <c r="AD27">
        <v>0</v>
      </c>
      <c r="AE27" s="1">
        <v>44292.708344907405</v>
      </c>
      <c r="AF27" s="1">
        <v>44292.716851851852</v>
      </c>
      <c r="AG27" s="1">
        <v>44292.716851851852</v>
      </c>
      <c r="AH27" s="2">
        <v>88241160181</v>
      </c>
      <c r="AJ27">
        <v>0</v>
      </c>
      <c r="AK27">
        <v>-1</v>
      </c>
      <c r="AL27">
        <v>-1</v>
      </c>
    </row>
    <row r="28" spans="1:38" x14ac:dyDescent="0.25">
      <c r="A28" t="str">
        <f>VLOOKUP(H28,Sayfa2!$A$1:$H$35,3,0)</f>
        <v>SAĞLIK HİZMETLERİ MESLEK YÜKSEKOKULU</v>
      </c>
      <c r="B28" t="str">
        <f>VLOOKUP(H28,Sayfa2!$A$1:$H$35,4,0)</f>
        <v>ELEKTRONÖROFİZYOLOJİ</v>
      </c>
      <c r="C28" t="str">
        <f>VLOOKUP(H28,Sayfa2!$A$1:$H$35,5,0)</f>
        <v>G1950.140049</v>
      </c>
      <c r="D28" t="str">
        <f>VLOOKUP(H28,Sayfa2!$A$1:$H$35,6,0)</f>
        <v>BUSE NUR CANDAN</v>
      </c>
      <c r="E28" t="str">
        <f>VLOOKUP(H28,Sayfa2!$A$1:$H$35,8,0)</f>
        <v>SMY214</v>
      </c>
      <c r="F28" t="str">
        <f>VLOOKUP(H28,Sayfa2!$A$1:$H$35,7,0)</f>
        <v>TIP HUKUKU VE ETİK</v>
      </c>
      <c r="G28">
        <v>880447</v>
      </c>
      <c r="H28">
        <v>117775</v>
      </c>
      <c r="I28" t="str">
        <f t="shared" si="0"/>
        <v>117775,</v>
      </c>
      <c r="J28">
        <v>13041</v>
      </c>
      <c r="K28">
        <v>20202</v>
      </c>
      <c r="L28">
        <v>14592</v>
      </c>
      <c r="M28">
        <v>152916</v>
      </c>
      <c r="N28" t="s">
        <v>76</v>
      </c>
      <c r="O28">
        <v>10</v>
      </c>
      <c r="P28">
        <v>13</v>
      </c>
      <c r="Q28">
        <v>0</v>
      </c>
      <c r="R28">
        <v>0</v>
      </c>
      <c r="S28">
        <v>7</v>
      </c>
      <c r="T28">
        <v>3</v>
      </c>
      <c r="U28">
        <v>0</v>
      </c>
      <c r="V28">
        <v>0</v>
      </c>
      <c r="W28">
        <v>70</v>
      </c>
      <c r="X28" s="1">
        <v>44292.708333333336</v>
      </c>
      <c r="Y28" s="1">
        <v>44292.717361111114</v>
      </c>
      <c r="Z28">
        <v>0</v>
      </c>
      <c r="AA28">
        <v>1</v>
      </c>
      <c r="AB28">
        <v>1</v>
      </c>
      <c r="AC28">
        <v>0</v>
      </c>
      <c r="AD28">
        <v>0</v>
      </c>
      <c r="AE28" s="1">
        <v>44292.708356481482</v>
      </c>
      <c r="AF28" s="1">
        <v>44292.714282407411</v>
      </c>
      <c r="AG28" s="1">
        <v>44292.714282407411</v>
      </c>
      <c r="AH28" t="s">
        <v>77</v>
      </c>
      <c r="AJ28">
        <v>0</v>
      </c>
      <c r="AK28">
        <v>-1</v>
      </c>
      <c r="AL28">
        <v>-1</v>
      </c>
    </row>
    <row r="29" spans="1:38" x14ac:dyDescent="0.25">
      <c r="A29" t="str">
        <f>VLOOKUP(H29,Sayfa2!$A$1:$H$35,3,0)</f>
        <v>SAĞLIK HİZMETLERİ MESLEK YÜKSEKOKULU</v>
      </c>
      <c r="B29" t="str">
        <f>VLOOKUP(H29,Sayfa2!$A$1:$H$35,4,0)</f>
        <v>ELEKTRONÖROFİZYOLOJİ</v>
      </c>
      <c r="C29" t="str">
        <f>VLOOKUP(H29,Sayfa2!$A$1:$H$35,5,0)</f>
        <v>G1950.140014</v>
      </c>
      <c r="D29" t="str">
        <f>VLOOKUP(H29,Sayfa2!$A$1:$H$35,6,0)</f>
        <v>BEYZANUR KAPLAN</v>
      </c>
      <c r="E29" t="str">
        <f>VLOOKUP(H29,Sayfa2!$A$1:$H$35,8,0)</f>
        <v>SMY214</v>
      </c>
      <c r="F29" t="str">
        <f>VLOOKUP(H29,Sayfa2!$A$1:$H$35,7,0)</f>
        <v>TIP HUKUKU VE ETİK</v>
      </c>
      <c r="G29">
        <v>880446</v>
      </c>
      <c r="H29">
        <v>118355</v>
      </c>
      <c r="I29" t="str">
        <f t="shared" si="0"/>
        <v>118355,</v>
      </c>
      <c r="J29">
        <v>13041</v>
      </c>
      <c r="K29">
        <v>20202</v>
      </c>
      <c r="L29">
        <v>14592</v>
      </c>
      <c r="M29">
        <v>152916</v>
      </c>
      <c r="N29" t="s">
        <v>78</v>
      </c>
      <c r="O29">
        <v>10</v>
      </c>
      <c r="P29">
        <v>13</v>
      </c>
      <c r="Q29">
        <v>0</v>
      </c>
      <c r="R29">
        <v>0</v>
      </c>
      <c r="S29">
        <v>10</v>
      </c>
      <c r="T29">
        <v>0</v>
      </c>
      <c r="U29">
        <v>0</v>
      </c>
      <c r="V29">
        <v>0</v>
      </c>
      <c r="W29">
        <v>100</v>
      </c>
      <c r="X29" s="1">
        <v>44292.708333333336</v>
      </c>
      <c r="Y29" s="1">
        <v>44292.717361111114</v>
      </c>
      <c r="Z29">
        <v>0</v>
      </c>
      <c r="AA29">
        <v>1</v>
      </c>
      <c r="AB29">
        <v>1</v>
      </c>
      <c r="AC29">
        <v>0</v>
      </c>
      <c r="AD29">
        <v>0</v>
      </c>
      <c r="AE29" s="1">
        <v>44292.708344907405</v>
      </c>
      <c r="AF29" s="1">
        <v>44292.713738425926</v>
      </c>
      <c r="AG29" s="1">
        <v>44292.713738425926</v>
      </c>
      <c r="AH29" t="s">
        <v>79</v>
      </c>
      <c r="AJ29">
        <v>0</v>
      </c>
      <c r="AK29">
        <v>-1</v>
      </c>
      <c r="AL29">
        <v>-1</v>
      </c>
    </row>
    <row r="30" spans="1:38" x14ac:dyDescent="0.25">
      <c r="A30" t="str">
        <f>VLOOKUP(H30,Sayfa2!$A$1:$H$35,3,0)</f>
        <v>SAĞLIK HİZMETLERİ MESLEK YÜKSEKOKULU</v>
      </c>
      <c r="B30" t="str">
        <f>VLOOKUP(H30,Sayfa2!$A$1:$H$35,4,0)</f>
        <v>ELEKTRONÖROFİZYOLOJİ</v>
      </c>
      <c r="C30" t="str">
        <f>VLOOKUP(H30,Sayfa2!$A$1:$H$35,5,0)</f>
        <v>G1950.140042</v>
      </c>
      <c r="D30" t="str">
        <f>VLOOKUP(H30,Sayfa2!$A$1:$H$35,6,0)</f>
        <v>BEYZA NUR KOÇ</v>
      </c>
      <c r="E30" t="str">
        <f>VLOOKUP(H30,Sayfa2!$A$1:$H$35,8,0)</f>
        <v>SMY214</v>
      </c>
      <c r="F30" t="str">
        <f>VLOOKUP(H30,Sayfa2!$A$1:$H$35,7,0)</f>
        <v>TIP HUKUKU VE ETİK</v>
      </c>
      <c r="G30">
        <v>880445</v>
      </c>
      <c r="H30">
        <v>120677</v>
      </c>
      <c r="I30" t="str">
        <f t="shared" si="0"/>
        <v>120677,</v>
      </c>
      <c r="J30">
        <v>13041</v>
      </c>
      <c r="K30">
        <v>20202</v>
      </c>
      <c r="L30">
        <v>14592</v>
      </c>
      <c r="M30">
        <v>152916</v>
      </c>
      <c r="N30" t="s">
        <v>80</v>
      </c>
      <c r="O30">
        <v>10</v>
      </c>
      <c r="P30">
        <v>13</v>
      </c>
      <c r="Q30">
        <v>0</v>
      </c>
      <c r="R30">
        <v>0</v>
      </c>
      <c r="S30">
        <v>5</v>
      </c>
      <c r="T30">
        <v>5</v>
      </c>
      <c r="U30">
        <v>0</v>
      </c>
      <c r="V30">
        <v>0</v>
      </c>
      <c r="W30">
        <v>50</v>
      </c>
      <c r="X30" s="1">
        <v>44292.708333333336</v>
      </c>
      <c r="Y30" s="1">
        <v>44292.717361111114</v>
      </c>
      <c r="Z30">
        <v>0</v>
      </c>
      <c r="AA30">
        <v>1</v>
      </c>
      <c r="AB30">
        <v>1</v>
      </c>
      <c r="AC30">
        <v>0</v>
      </c>
      <c r="AD30">
        <v>0</v>
      </c>
      <c r="AE30" s="1">
        <v>44292.708344907405</v>
      </c>
      <c r="AF30" s="1">
        <v>44292.717256944445</v>
      </c>
      <c r="AG30" s="1">
        <v>44292.717256944445</v>
      </c>
      <c r="AH30" s="2">
        <v>88238224110</v>
      </c>
      <c r="AJ30">
        <v>0</v>
      </c>
      <c r="AK30">
        <v>-1</v>
      </c>
      <c r="AL30">
        <v>-1</v>
      </c>
    </row>
    <row r="31" spans="1:38" x14ac:dyDescent="0.25">
      <c r="A31" t="str">
        <f>VLOOKUP(H31,Sayfa2!$A$1:$H$35,3,0)</f>
        <v>SAĞLIK HİZMETLERİ MESLEK YÜKSEKOKULU</v>
      </c>
      <c r="B31" t="str">
        <f>VLOOKUP(H31,Sayfa2!$A$1:$H$35,4,0)</f>
        <v>ELEKTRONÖROFİZYOLOJİ</v>
      </c>
      <c r="C31" t="str">
        <f>VLOOKUP(H31,Sayfa2!$A$1:$H$35,5,0)</f>
        <v>G1950.140004</v>
      </c>
      <c r="D31" t="str">
        <f>VLOOKUP(H31,Sayfa2!$A$1:$H$35,6,0)</f>
        <v>BETÜL KEKLİK</v>
      </c>
      <c r="E31" t="str">
        <f>VLOOKUP(H31,Sayfa2!$A$1:$H$35,8,0)</f>
        <v>SMY214</v>
      </c>
      <c r="F31" t="str">
        <f>VLOOKUP(H31,Sayfa2!$A$1:$H$35,7,0)</f>
        <v>TIP HUKUKU VE ETİK</v>
      </c>
      <c r="G31">
        <v>880444</v>
      </c>
      <c r="H31">
        <v>117789</v>
      </c>
      <c r="I31" t="str">
        <f t="shared" si="0"/>
        <v>117789,</v>
      </c>
      <c r="J31">
        <v>13041</v>
      </c>
      <c r="K31">
        <v>20202</v>
      </c>
      <c r="L31">
        <v>14592</v>
      </c>
      <c r="M31">
        <v>152916</v>
      </c>
      <c r="N31" t="s">
        <v>81</v>
      </c>
      <c r="O31">
        <v>10</v>
      </c>
      <c r="P31">
        <v>13</v>
      </c>
      <c r="Q31">
        <v>0</v>
      </c>
      <c r="R31">
        <v>0</v>
      </c>
      <c r="S31">
        <v>6</v>
      </c>
      <c r="T31">
        <v>4</v>
      </c>
      <c r="U31">
        <v>0</v>
      </c>
      <c r="V31">
        <v>0</v>
      </c>
      <c r="W31">
        <v>60</v>
      </c>
      <c r="X31" s="1">
        <v>44292.708333333336</v>
      </c>
      <c r="Y31" s="1">
        <v>44292.717361111114</v>
      </c>
      <c r="Z31">
        <v>0</v>
      </c>
      <c r="AA31">
        <v>1</v>
      </c>
      <c r="AB31">
        <v>1</v>
      </c>
      <c r="AC31">
        <v>0</v>
      </c>
      <c r="AD31">
        <v>0</v>
      </c>
      <c r="AE31" s="1">
        <v>44292.708379629628</v>
      </c>
      <c r="AF31" s="1">
        <v>44292.71707175926</v>
      </c>
      <c r="AG31" s="1">
        <v>44292.71707175926</v>
      </c>
      <c r="AH31" s="2">
        <v>85108193245</v>
      </c>
      <c r="AJ31">
        <v>0</v>
      </c>
      <c r="AK31">
        <v>-1</v>
      </c>
      <c r="AL31">
        <v>-1</v>
      </c>
    </row>
    <row r="32" spans="1:38" x14ac:dyDescent="0.25">
      <c r="A32" t="str">
        <f>VLOOKUP(H32,Sayfa2!$A$1:$H$35,3,0)</f>
        <v>SAĞLIK HİZMETLERİ MESLEK YÜKSEKOKULU</v>
      </c>
      <c r="B32" t="str">
        <f>VLOOKUP(H32,Sayfa2!$A$1:$H$35,4,0)</f>
        <v>ELEKTRONÖROFİZYOLOJİ</v>
      </c>
      <c r="C32" t="str">
        <f>VLOOKUP(H32,Sayfa2!$A$1:$H$35,5,0)</f>
        <v>G1950.140018</v>
      </c>
      <c r="D32" t="str">
        <f>VLOOKUP(H32,Sayfa2!$A$1:$H$35,6,0)</f>
        <v>BEGÜM ELMAS</v>
      </c>
      <c r="E32" t="str">
        <f>VLOOKUP(H32,Sayfa2!$A$1:$H$35,8,0)</f>
        <v>SMY214</v>
      </c>
      <c r="F32" t="str">
        <f>VLOOKUP(H32,Sayfa2!$A$1:$H$35,7,0)</f>
        <v>TIP HUKUKU VE ETİK</v>
      </c>
      <c r="G32">
        <v>880443</v>
      </c>
      <c r="H32">
        <v>114172</v>
      </c>
      <c r="I32" t="str">
        <f t="shared" si="0"/>
        <v>114172,</v>
      </c>
      <c r="J32">
        <v>13041</v>
      </c>
      <c r="K32">
        <v>20202</v>
      </c>
      <c r="L32">
        <v>14592</v>
      </c>
      <c r="M32">
        <v>152916</v>
      </c>
      <c r="N32" t="s">
        <v>82</v>
      </c>
      <c r="O32">
        <v>10</v>
      </c>
      <c r="P32">
        <v>13</v>
      </c>
      <c r="Q32">
        <v>0</v>
      </c>
      <c r="R32">
        <v>0</v>
      </c>
      <c r="S32">
        <v>8</v>
      </c>
      <c r="T32">
        <v>2</v>
      </c>
      <c r="U32">
        <v>0</v>
      </c>
      <c r="V32">
        <v>0</v>
      </c>
      <c r="W32">
        <v>80</v>
      </c>
      <c r="X32" s="1">
        <v>44292.708333333336</v>
      </c>
      <c r="Y32" s="1">
        <v>44292.717361111114</v>
      </c>
      <c r="Z32">
        <v>0</v>
      </c>
      <c r="AA32">
        <v>1</v>
      </c>
      <c r="AB32">
        <v>1</v>
      </c>
      <c r="AC32">
        <v>0</v>
      </c>
      <c r="AD32">
        <v>0</v>
      </c>
      <c r="AE32" s="1">
        <v>44292.708333333336</v>
      </c>
      <c r="AF32" s="1">
        <v>44292.715370370373</v>
      </c>
      <c r="AG32" s="1">
        <v>44292.715370370373</v>
      </c>
      <c r="AH32" s="2">
        <v>78190228163</v>
      </c>
      <c r="AJ32">
        <v>0</v>
      </c>
      <c r="AK32">
        <v>-1</v>
      </c>
      <c r="AL32">
        <v>-1</v>
      </c>
    </row>
    <row r="33" spans="1:38" x14ac:dyDescent="0.25">
      <c r="A33" t="str">
        <f>VLOOKUP(H33,Sayfa2!$A$1:$H$35,3,0)</f>
        <v>SAĞLIK HİZMETLERİ MESLEK YÜKSEKOKULU</v>
      </c>
      <c r="B33" t="str">
        <f>VLOOKUP(H33,Sayfa2!$A$1:$H$35,4,0)</f>
        <v>ELEKTRONÖROFİZYOLOJİ</v>
      </c>
      <c r="C33" t="str">
        <f>VLOOKUP(H33,Sayfa2!$A$1:$H$35,5,0)</f>
        <v>G1950.140009</v>
      </c>
      <c r="D33" t="str">
        <f>VLOOKUP(H33,Sayfa2!$A$1:$H$35,6,0)</f>
        <v>BATUHAN SOYUCAK</v>
      </c>
      <c r="E33" t="str">
        <f>VLOOKUP(H33,Sayfa2!$A$1:$H$35,8,0)</f>
        <v>SMY214</v>
      </c>
      <c r="F33" t="str">
        <f>VLOOKUP(H33,Sayfa2!$A$1:$H$35,7,0)</f>
        <v>TIP HUKUKU VE ETİK</v>
      </c>
      <c r="G33">
        <v>880442</v>
      </c>
      <c r="H33">
        <v>119739</v>
      </c>
      <c r="I33" t="str">
        <f t="shared" si="0"/>
        <v>119739,</v>
      </c>
      <c r="J33">
        <v>13041</v>
      </c>
      <c r="K33">
        <v>20202</v>
      </c>
      <c r="L33">
        <v>14592</v>
      </c>
      <c r="M33">
        <v>152916</v>
      </c>
      <c r="N33" t="s">
        <v>83</v>
      </c>
      <c r="O33">
        <v>10</v>
      </c>
      <c r="P33">
        <v>13</v>
      </c>
      <c r="Q33">
        <v>0</v>
      </c>
      <c r="R33">
        <v>0</v>
      </c>
      <c r="S33">
        <v>9</v>
      </c>
      <c r="T33">
        <v>1</v>
      </c>
      <c r="U33">
        <v>0</v>
      </c>
      <c r="V33">
        <v>0</v>
      </c>
      <c r="W33">
        <v>90</v>
      </c>
      <c r="X33" s="1">
        <v>44292.708333333336</v>
      </c>
      <c r="Y33" s="1">
        <v>44292.717361111114</v>
      </c>
      <c r="Z33">
        <v>0</v>
      </c>
      <c r="AA33">
        <v>1</v>
      </c>
      <c r="AB33">
        <v>1</v>
      </c>
      <c r="AC33">
        <v>0</v>
      </c>
      <c r="AD33">
        <v>0</v>
      </c>
      <c r="AE33" s="1">
        <v>44292.708379629628</v>
      </c>
      <c r="AF33" s="1">
        <v>44292.717164351852</v>
      </c>
      <c r="AG33" s="1">
        <v>44292.717164351852</v>
      </c>
      <c r="AH33" t="s">
        <v>48</v>
      </c>
      <c r="AJ33">
        <v>0</v>
      </c>
      <c r="AK33">
        <v>-1</v>
      </c>
      <c r="AL33">
        <v>-1</v>
      </c>
    </row>
    <row r="34" spans="1:38" x14ac:dyDescent="0.25">
      <c r="A34" t="str">
        <f>VLOOKUP(H34,Sayfa2!$A$1:$H$35,3,0)</f>
        <v>SAĞLIK HİZMETLERİ MESLEK YÜKSEKOKULU</v>
      </c>
      <c r="B34" t="str">
        <f>VLOOKUP(H34,Sayfa2!$A$1:$H$35,4,0)</f>
        <v>ELEKTRONÖROFİZYOLOJİ</v>
      </c>
      <c r="C34" t="str">
        <f>VLOOKUP(H34,Sayfa2!$A$1:$H$35,5,0)</f>
        <v>G1950.140046</v>
      </c>
      <c r="D34" t="str">
        <f>VLOOKUP(H34,Sayfa2!$A$1:$H$35,6,0)</f>
        <v>ASLI IŞIK</v>
      </c>
      <c r="E34" t="str">
        <f>VLOOKUP(H34,Sayfa2!$A$1:$H$35,8,0)</f>
        <v>SMY214</v>
      </c>
      <c r="F34" t="str">
        <f>VLOOKUP(H34,Sayfa2!$A$1:$H$35,7,0)</f>
        <v>TIP HUKUKU VE ETİK</v>
      </c>
      <c r="G34">
        <v>880441</v>
      </c>
      <c r="H34">
        <v>113915</v>
      </c>
      <c r="I34" t="str">
        <f t="shared" si="0"/>
        <v>113915,</v>
      </c>
      <c r="J34">
        <v>13041</v>
      </c>
      <c r="K34">
        <v>20202</v>
      </c>
      <c r="L34">
        <v>14592</v>
      </c>
      <c r="M34">
        <v>152916</v>
      </c>
      <c r="N34" t="s">
        <v>84</v>
      </c>
      <c r="O34">
        <v>10</v>
      </c>
      <c r="P34">
        <v>13</v>
      </c>
      <c r="Q34">
        <v>0</v>
      </c>
      <c r="R34">
        <v>0</v>
      </c>
      <c r="S34">
        <v>9</v>
      </c>
      <c r="T34">
        <v>1</v>
      </c>
      <c r="U34">
        <v>0</v>
      </c>
      <c r="V34">
        <v>0</v>
      </c>
      <c r="W34">
        <v>90</v>
      </c>
      <c r="X34" s="1">
        <v>44292.708333333336</v>
      </c>
      <c r="Y34" s="1">
        <v>44292.717361111114</v>
      </c>
      <c r="Z34">
        <v>0</v>
      </c>
      <c r="AA34">
        <v>1</v>
      </c>
      <c r="AB34">
        <v>1</v>
      </c>
      <c r="AC34">
        <v>0</v>
      </c>
      <c r="AD34">
        <v>0</v>
      </c>
      <c r="AE34" s="1">
        <v>44292.708344907405</v>
      </c>
      <c r="AF34" s="1">
        <v>44292.717326388891</v>
      </c>
      <c r="AG34" s="1">
        <v>44292.717326388891</v>
      </c>
      <c r="AH34" t="s">
        <v>85</v>
      </c>
      <c r="AJ34">
        <v>0</v>
      </c>
      <c r="AK34">
        <v>-1</v>
      </c>
      <c r="AL34">
        <v>-1</v>
      </c>
    </row>
    <row r="35" spans="1:38" x14ac:dyDescent="0.25">
      <c r="A35" t="str">
        <f>VLOOKUP(H35,Sayfa2!$A$1:$H$35,3,0)</f>
        <v>SAĞLIK HİZMETLERİ MESLEK YÜKSEKOKULU</v>
      </c>
      <c r="B35" t="str">
        <f>VLOOKUP(H35,Sayfa2!$A$1:$H$35,4,0)</f>
        <v>ELEKTRONÖROFİZYOLOJİ</v>
      </c>
      <c r="C35" t="str">
        <f>VLOOKUP(H35,Sayfa2!$A$1:$H$35,5,0)</f>
        <v>G1950.140038</v>
      </c>
      <c r="D35" t="str">
        <f>VLOOKUP(H35,Sayfa2!$A$1:$H$35,6,0)</f>
        <v>ABDULSAMET YILDIRIM</v>
      </c>
      <c r="E35" t="str">
        <f>VLOOKUP(H35,Sayfa2!$A$1:$H$35,8,0)</f>
        <v>SMY214</v>
      </c>
      <c r="F35" t="str">
        <f>VLOOKUP(H35,Sayfa2!$A$1:$H$35,7,0)</f>
        <v>TIP HUKUKU VE ETİK</v>
      </c>
      <c r="G35">
        <v>880440</v>
      </c>
      <c r="H35">
        <v>114248</v>
      </c>
      <c r="I35" t="str">
        <f t="shared" si="0"/>
        <v>114248,</v>
      </c>
      <c r="J35">
        <v>13041</v>
      </c>
      <c r="K35">
        <v>20202</v>
      </c>
      <c r="L35">
        <v>14592</v>
      </c>
      <c r="M35">
        <v>152916</v>
      </c>
      <c r="N35" t="s">
        <v>86</v>
      </c>
      <c r="O35">
        <v>10</v>
      </c>
      <c r="P35">
        <v>13</v>
      </c>
      <c r="Q35">
        <v>0</v>
      </c>
      <c r="R35">
        <v>0</v>
      </c>
      <c r="S35">
        <v>9</v>
      </c>
      <c r="T35">
        <v>1</v>
      </c>
      <c r="U35">
        <v>0</v>
      </c>
      <c r="V35">
        <v>0</v>
      </c>
      <c r="W35">
        <v>90</v>
      </c>
      <c r="X35" s="1">
        <v>44292.708333333336</v>
      </c>
      <c r="Y35" s="1">
        <v>44292.717361111114</v>
      </c>
      <c r="Z35">
        <v>0</v>
      </c>
      <c r="AA35">
        <v>1</v>
      </c>
      <c r="AB35">
        <v>1</v>
      </c>
      <c r="AC35">
        <v>0</v>
      </c>
      <c r="AD35">
        <v>0</v>
      </c>
      <c r="AE35" s="1">
        <v>44292.708356481482</v>
      </c>
      <c r="AF35" s="1">
        <v>44292.715138888889</v>
      </c>
      <c r="AG35" s="1">
        <v>44292.715138888889</v>
      </c>
      <c r="AH35" t="s">
        <v>48</v>
      </c>
      <c r="AJ35">
        <v>0</v>
      </c>
      <c r="AK35">
        <v>-1</v>
      </c>
      <c r="AL35">
        <v>-1</v>
      </c>
    </row>
    <row r="36" spans="1:38" x14ac:dyDescent="0.25">
      <c r="X36" s="1"/>
      <c r="Y3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FC74E-75CC-4BA0-BF15-88106667B23B}">
  <dimension ref="A1:I35"/>
  <sheetViews>
    <sheetView tabSelected="1" topLeftCell="A4" workbookViewId="0">
      <selection activeCell="I2" sqref="I2"/>
    </sheetView>
  </sheetViews>
  <sheetFormatPr defaultRowHeight="15" x14ac:dyDescent="0.25"/>
  <cols>
    <col min="1" max="1" width="20.85546875" customWidth="1"/>
    <col min="2" max="2" width="36.42578125" customWidth="1"/>
    <col min="3" max="3" width="30.85546875" customWidth="1"/>
    <col min="4" max="4" width="23.85546875" customWidth="1"/>
    <col min="5" max="5" width="67.5703125" customWidth="1"/>
    <col min="6" max="6" width="19.140625" customWidth="1"/>
    <col min="9" max="9" width="43.42578125" customWidth="1"/>
  </cols>
  <sheetData>
    <row r="1" spans="1:9" ht="409.5" x14ac:dyDescent="0.25">
      <c r="A1" t="s">
        <v>1</v>
      </c>
      <c r="B1" t="s">
        <v>4</v>
      </c>
      <c r="C1" t="s">
        <v>98</v>
      </c>
      <c r="D1" t="s">
        <v>97</v>
      </c>
      <c r="E1" t="s">
        <v>95</v>
      </c>
      <c r="F1" t="s">
        <v>96</v>
      </c>
      <c r="G1" t="s">
        <v>167</v>
      </c>
      <c r="H1" t="s">
        <v>169</v>
      </c>
      <c r="I1" s="3" t="s">
        <v>171</v>
      </c>
    </row>
    <row r="2" spans="1:9" x14ac:dyDescent="0.25">
      <c r="A2">
        <v>102155</v>
      </c>
      <c r="B2">
        <v>14592</v>
      </c>
      <c r="C2" t="s">
        <v>101</v>
      </c>
      <c r="D2" t="s">
        <v>94</v>
      </c>
      <c r="E2" t="s">
        <v>99</v>
      </c>
      <c r="F2" t="s">
        <v>100</v>
      </c>
      <c r="G2" t="s">
        <v>168</v>
      </c>
      <c r="H2" t="s">
        <v>170</v>
      </c>
    </row>
    <row r="3" spans="1:9" x14ac:dyDescent="0.25">
      <c r="A3">
        <v>104783</v>
      </c>
      <c r="B3">
        <v>14592</v>
      </c>
      <c r="C3" t="s">
        <v>101</v>
      </c>
      <c r="D3" t="s">
        <v>94</v>
      </c>
      <c r="E3" t="s">
        <v>102</v>
      </c>
      <c r="F3" t="s">
        <v>103</v>
      </c>
      <c r="G3" t="s">
        <v>168</v>
      </c>
      <c r="H3" t="s">
        <v>170</v>
      </c>
    </row>
    <row r="4" spans="1:9" x14ac:dyDescent="0.25">
      <c r="A4">
        <v>113915</v>
      </c>
      <c r="B4">
        <v>14592</v>
      </c>
      <c r="C4" t="s">
        <v>101</v>
      </c>
      <c r="D4" t="s">
        <v>94</v>
      </c>
      <c r="E4" t="s">
        <v>104</v>
      </c>
      <c r="F4" t="s">
        <v>93</v>
      </c>
      <c r="G4" t="s">
        <v>168</v>
      </c>
      <c r="H4" t="s">
        <v>170</v>
      </c>
    </row>
    <row r="5" spans="1:9" x14ac:dyDescent="0.25">
      <c r="A5">
        <v>114172</v>
      </c>
      <c r="B5">
        <v>14592</v>
      </c>
      <c r="C5" t="s">
        <v>101</v>
      </c>
      <c r="D5" t="s">
        <v>94</v>
      </c>
      <c r="E5" t="s">
        <v>105</v>
      </c>
      <c r="F5" t="s">
        <v>106</v>
      </c>
      <c r="G5" t="s">
        <v>168</v>
      </c>
      <c r="H5" t="s">
        <v>170</v>
      </c>
    </row>
    <row r="6" spans="1:9" x14ac:dyDescent="0.25">
      <c r="A6">
        <v>114248</v>
      </c>
      <c r="B6">
        <v>14592</v>
      </c>
      <c r="C6" t="s">
        <v>101</v>
      </c>
      <c r="D6" t="s">
        <v>94</v>
      </c>
      <c r="E6" t="s">
        <v>107</v>
      </c>
      <c r="F6" t="s">
        <v>108</v>
      </c>
      <c r="G6" t="s">
        <v>168</v>
      </c>
      <c r="H6" t="s">
        <v>170</v>
      </c>
    </row>
    <row r="7" spans="1:9" x14ac:dyDescent="0.25">
      <c r="A7">
        <v>114256</v>
      </c>
      <c r="B7">
        <v>14592</v>
      </c>
      <c r="C7" t="s">
        <v>101</v>
      </c>
      <c r="D7" t="s">
        <v>94</v>
      </c>
      <c r="E7" t="s">
        <v>109</v>
      </c>
      <c r="F7" t="s">
        <v>110</v>
      </c>
      <c r="G7" t="s">
        <v>168</v>
      </c>
      <c r="H7" t="s">
        <v>170</v>
      </c>
    </row>
    <row r="8" spans="1:9" x14ac:dyDescent="0.25">
      <c r="A8">
        <v>114895</v>
      </c>
      <c r="B8">
        <v>14592</v>
      </c>
      <c r="C8" t="s">
        <v>101</v>
      </c>
      <c r="D8" t="s">
        <v>94</v>
      </c>
      <c r="E8" t="s">
        <v>111</v>
      </c>
      <c r="F8" t="s">
        <v>112</v>
      </c>
      <c r="G8" t="s">
        <v>168</v>
      </c>
      <c r="H8" t="s">
        <v>170</v>
      </c>
    </row>
    <row r="9" spans="1:9" x14ac:dyDescent="0.25">
      <c r="A9">
        <v>114958</v>
      </c>
      <c r="B9">
        <v>14592</v>
      </c>
      <c r="C9" t="s">
        <v>101</v>
      </c>
      <c r="D9" t="s">
        <v>94</v>
      </c>
      <c r="E9" t="s">
        <v>113</v>
      </c>
      <c r="F9" t="s">
        <v>114</v>
      </c>
      <c r="G9" t="s">
        <v>168</v>
      </c>
      <c r="H9" t="s">
        <v>170</v>
      </c>
    </row>
    <row r="10" spans="1:9" x14ac:dyDescent="0.25">
      <c r="A10">
        <v>115131</v>
      </c>
      <c r="B10">
        <v>14592</v>
      </c>
      <c r="C10" t="s">
        <v>101</v>
      </c>
      <c r="D10" t="s">
        <v>94</v>
      </c>
      <c r="E10" t="s">
        <v>115</v>
      </c>
      <c r="F10" t="s">
        <v>116</v>
      </c>
      <c r="G10" t="s">
        <v>168</v>
      </c>
      <c r="H10" t="s">
        <v>170</v>
      </c>
    </row>
    <row r="11" spans="1:9" x14ac:dyDescent="0.25">
      <c r="A11">
        <v>115263</v>
      </c>
      <c r="B11">
        <v>14592</v>
      </c>
      <c r="C11" t="s">
        <v>101</v>
      </c>
      <c r="D11" t="s">
        <v>94</v>
      </c>
      <c r="E11" t="s">
        <v>117</v>
      </c>
      <c r="F11" t="s">
        <v>118</v>
      </c>
      <c r="G11" t="s">
        <v>168</v>
      </c>
      <c r="H11" t="s">
        <v>170</v>
      </c>
    </row>
    <row r="12" spans="1:9" x14ac:dyDescent="0.25">
      <c r="A12">
        <v>115840</v>
      </c>
      <c r="B12">
        <v>14592</v>
      </c>
      <c r="C12" t="s">
        <v>101</v>
      </c>
      <c r="D12" t="s">
        <v>94</v>
      </c>
      <c r="E12" t="s">
        <v>119</v>
      </c>
      <c r="F12" t="s">
        <v>120</v>
      </c>
      <c r="G12" t="s">
        <v>168</v>
      </c>
      <c r="H12" t="s">
        <v>170</v>
      </c>
    </row>
    <row r="13" spans="1:9" x14ac:dyDescent="0.25">
      <c r="A13">
        <v>116385</v>
      </c>
      <c r="B13">
        <v>14592</v>
      </c>
      <c r="C13" t="s">
        <v>101</v>
      </c>
      <c r="D13" t="s">
        <v>94</v>
      </c>
      <c r="E13" t="s">
        <v>121</v>
      </c>
      <c r="F13" t="s">
        <v>122</v>
      </c>
      <c r="G13" t="s">
        <v>168</v>
      </c>
      <c r="H13" t="s">
        <v>170</v>
      </c>
    </row>
    <row r="14" spans="1:9" x14ac:dyDescent="0.25">
      <c r="A14">
        <v>116901</v>
      </c>
      <c r="B14">
        <v>14592</v>
      </c>
      <c r="C14" t="s">
        <v>101</v>
      </c>
      <c r="D14" t="s">
        <v>94</v>
      </c>
      <c r="E14" t="s">
        <v>123</v>
      </c>
      <c r="F14" t="s">
        <v>124</v>
      </c>
      <c r="G14" t="s">
        <v>168</v>
      </c>
      <c r="H14" t="s">
        <v>170</v>
      </c>
    </row>
    <row r="15" spans="1:9" x14ac:dyDescent="0.25">
      <c r="A15">
        <v>117037</v>
      </c>
      <c r="B15">
        <v>14592</v>
      </c>
      <c r="C15" t="s">
        <v>101</v>
      </c>
      <c r="D15" t="s">
        <v>94</v>
      </c>
      <c r="E15" t="s">
        <v>125</v>
      </c>
      <c r="F15" t="s">
        <v>126</v>
      </c>
      <c r="G15" t="s">
        <v>168</v>
      </c>
      <c r="H15" t="s">
        <v>170</v>
      </c>
    </row>
    <row r="16" spans="1:9" x14ac:dyDescent="0.25">
      <c r="A16">
        <v>117389</v>
      </c>
      <c r="B16">
        <v>14592</v>
      </c>
      <c r="C16" t="s">
        <v>101</v>
      </c>
      <c r="D16" t="s">
        <v>94</v>
      </c>
      <c r="E16" t="s">
        <v>127</v>
      </c>
      <c r="F16" t="s">
        <v>128</v>
      </c>
      <c r="G16" t="s">
        <v>168</v>
      </c>
      <c r="H16" t="s">
        <v>170</v>
      </c>
    </row>
    <row r="17" spans="1:8" x14ac:dyDescent="0.25">
      <c r="A17">
        <v>117590</v>
      </c>
      <c r="B17">
        <v>14592</v>
      </c>
      <c r="C17" t="s">
        <v>101</v>
      </c>
      <c r="D17" t="s">
        <v>94</v>
      </c>
      <c r="E17" t="s">
        <v>129</v>
      </c>
      <c r="F17" t="s">
        <v>130</v>
      </c>
      <c r="G17" t="s">
        <v>168</v>
      </c>
      <c r="H17" t="s">
        <v>170</v>
      </c>
    </row>
    <row r="18" spans="1:8" x14ac:dyDescent="0.25">
      <c r="A18">
        <v>117775</v>
      </c>
      <c r="B18">
        <v>14592</v>
      </c>
      <c r="C18" t="s">
        <v>101</v>
      </c>
      <c r="D18" t="s">
        <v>94</v>
      </c>
      <c r="E18" t="s">
        <v>131</v>
      </c>
      <c r="F18" t="s">
        <v>132</v>
      </c>
      <c r="G18" t="s">
        <v>168</v>
      </c>
      <c r="H18" t="s">
        <v>170</v>
      </c>
    </row>
    <row r="19" spans="1:8" x14ac:dyDescent="0.25">
      <c r="A19">
        <v>117789</v>
      </c>
      <c r="B19">
        <v>14592</v>
      </c>
      <c r="C19" t="s">
        <v>101</v>
      </c>
      <c r="D19" t="s">
        <v>94</v>
      </c>
      <c r="E19" t="s">
        <v>133</v>
      </c>
      <c r="F19" t="s">
        <v>134</v>
      </c>
      <c r="G19" t="s">
        <v>168</v>
      </c>
      <c r="H19" t="s">
        <v>170</v>
      </c>
    </row>
    <row r="20" spans="1:8" x14ac:dyDescent="0.25">
      <c r="A20">
        <v>117985</v>
      </c>
      <c r="B20">
        <v>14592</v>
      </c>
      <c r="C20" t="s">
        <v>101</v>
      </c>
      <c r="D20" t="s">
        <v>94</v>
      </c>
      <c r="E20" t="s">
        <v>135</v>
      </c>
      <c r="F20" t="s">
        <v>136</v>
      </c>
      <c r="G20" t="s">
        <v>168</v>
      </c>
      <c r="H20" t="s">
        <v>170</v>
      </c>
    </row>
    <row r="21" spans="1:8" x14ac:dyDescent="0.25">
      <c r="A21">
        <v>118007</v>
      </c>
      <c r="B21">
        <v>14592</v>
      </c>
      <c r="C21" t="s">
        <v>101</v>
      </c>
      <c r="D21" t="s">
        <v>94</v>
      </c>
      <c r="E21" t="s">
        <v>137</v>
      </c>
      <c r="F21" t="s">
        <v>138</v>
      </c>
      <c r="G21" t="s">
        <v>168</v>
      </c>
      <c r="H21" t="s">
        <v>170</v>
      </c>
    </row>
    <row r="22" spans="1:8" x14ac:dyDescent="0.25">
      <c r="A22">
        <v>118355</v>
      </c>
      <c r="B22">
        <v>14592</v>
      </c>
      <c r="C22" t="s">
        <v>101</v>
      </c>
      <c r="D22" t="s">
        <v>94</v>
      </c>
      <c r="E22" t="s">
        <v>139</v>
      </c>
      <c r="F22" t="s">
        <v>140</v>
      </c>
      <c r="G22" t="s">
        <v>168</v>
      </c>
      <c r="H22" t="s">
        <v>170</v>
      </c>
    </row>
    <row r="23" spans="1:8" x14ac:dyDescent="0.25">
      <c r="A23">
        <v>118565</v>
      </c>
      <c r="B23">
        <v>14592</v>
      </c>
      <c r="C23" t="s">
        <v>101</v>
      </c>
      <c r="D23" t="s">
        <v>94</v>
      </c>
      <c r="E23" t="s">
        <v>141</v>
      </c>
      <c r="F23" t="s">
        <v>142</v>
      </c>
      <c r="G23" t="s">
        <v>168</v>
      </c>
      <c r="H23" t="s">
        <v>170</v>
      </c>
    </row>
    <row r="24" spans="1:8" x14ac:dyDescent="0.25">
      <c r="A24">
        <v>118674</v>
      </c>
      <c r="B24">
        <v>14592</v>
      </c>
      <c r="C24" t="s">
        <v>101</v>
      </c>
      <c r="D24" t="s">
        <v>94</v>
      </c>
      <c r="E24" t="s">
        <v>143</v>
      </c>
      <c r="F24" t="s">
        <v>144</v>
      </c>
      <c r="G24" t="s">
        <v>168</v>
      </c>
      <c r="H24" t="s">
        <v>170</v>
      </c>
    </row>
    <row r="25" spans="1:8" x14ac:dyDescent="0.25">
      <c r="A25">
        <v>118693</v>
      </c>
      <c r="B25">
        <v>14592</v>
      </c>
      <c r="C25" t="s">
        <v>101</v>
      </c>
      <c r="D25" t="s">
        <v>94</v>
      </c>
      <c r="E25" t="s">
        <v>145</v>
      </c>
      <c r="F25" t="s">
        <v>146</v>
      </c>
      <c r="G25" t="s">
        <v>168</v>
      </c>
      <c r="H25" t="s">
        <v>170</v>
      </c>
    </row>
    <row r="26" spans="1:8" x14ac:dyDescent="0.25">
      <c r="A26">
        <v>119035</v>
      </c>
      <c r="B26">
        <v>14592</v>
      </c>
      <c r="C26" t="s">
        <v>101</v>
      </c>
      <c r="D26" t="s">
        <v>94</v>
      </c>
      <c r="E26" t="s">
        <v>147</v>
      </c>
      <c r="F26" t="s">
        <v>148</v>
      </c>
      <c r="G26" t="s">
        <v>168</v>
      </c>
      <c r="H26" t="s">
        <v>170</v>
      </c>
    </row>
    <row r="27" spans="1:8" x14ac:dyDescent="0.25">
      <c r="A27">
        <v>119415</v>
      </c>
      <c r="B27">
        <v>14592</v>
      </c>
      <c r="C27" t="s">
        <v>101</v>
      </c>
      <c r="D27" t="s">
        <v>94</v>
      </c>
      <c r="E27" t="s">
        <v>149</v>
      </c>
      <c r="F27" t="s">
        <v>150</v>
      </c>
      <c r="G27" t="s">
        <v>168</v>
      </c>
      <c r="H27" t="s">
        <v>170</v>
      </c>
    </row>
    <row r="28" spans="1:8" x14ac:dyDescent="0.25">
      <c r="A28">
        <v>119651</v>
      </c>
      <c r="B28">
        <v>14592</v>
      </c>
      <c r="C28" t="s">
        <v>101</v>
      </c>
      <c r="D28" t="s">
        <v>94</v>
      </c>
      <c r="E28" t="s">
        <v>151</v>
      </c>
      <c r="F28" t="s">
        <v>152</v>
      </c>
      <c r="G28" t="s">
        <v>168</v>
      </c>
      <c r="H28" t="s">
        <v>170</v>
      </c>
    </row>
    <row r="29" spans="1:8" x14ac:dyDescent="0.25">
      <c r="A29">
        <v>119739</v>
      </c>
      <c r="B29">
        <v>14592</v>
      </c>
      <c r="C29" t="s">
        <v>101</v>
      </c>
      <c r="D29" t="s">
        <v>94</v>
      </c>
      <c r="E29" t="s">
        <v>153</v>
      </c>
      <c r="F29" t="s">
        <v>154</v>
      </c>
      <c r="G29" t="s">
        <v>168</v>
      </c>
      <c r="H29" t="s">
        <v>170</v>
      </c>
    </row>
    <row r="30" spans="1:8" x14ac:dyDescent="0.25">
      <c r="A30">
        <v>119898</v>
      </c>
      <c r="B30">
        <v>14592</v>
      </c>
      <c r="C30" t="s">
        <v>101</v>
      </c>
      <c r="D30" t="s">
        <v>94</v>
      </c>
      <c r="E30" t="s">
        <v>155</v>
      </c>
      <c r="F30" t="s">
        <v>156</v>
      </c>
      <c r="G30" t="s">
        <v>168</v>
      </c>
      <c r="H30" t="s">
        <v>170</v>
      </c>
    </row>
    <row r="31" spans="1:8" x14ac:dyDescent="0.25">
      <c r="A31">
        <v>120001</v>
      </c>
      <c r="B31">
        <v>14592</v>
      </c>
      <c r="C31" t="s">
        <v>101</v>
      </c>
      <c r="D31" t="s">
        <v>94</v>
      </c>
      <c r="E31" t="s">
        <v>157</v>
      </c>
      <c r="F31" t="s">
        <v>158</v>
      </c>
      <c r="G31" t="s">
        <v>168</v>
      </c>
      <c r="H31" t="s">
        <v>170</v>
      </c>
    </row>
    <row r="32" spans="1:8" x14ac:dyDescent="0.25">
      <c r="A32">
        <v>120572</v>
      </c>
      <c r="B32">
        <v>14592</v>
      </c>
      <c r="C32" t="s">
        <v>101</v>
      </c>
      <c r="D32" t="s">
        <v>94</v>
      </c>
      <c r="E32" t="s">
        <v>159</v>
      </c>
      <c r="F32" t="s">
        <v>160</v>
      </c>
      <c r="G32" t="s">
        <v>168</v>
      </c>
      <c r="H32" t="s">
        <v>170</v>
      </c>
    </row>
    <row r="33" spans="1:8" x14ac:dyDescent="0.25">
      <c r="A33">
        <v>120677</v>
      </c>
      <c r="B33">
        <v>14592</v>
      </c>
      <c r="C33" t="s">
        <v>101</v>
      </c>
      <c r="D33" t="s">
        <v>94</v>
      </c>
      <c r="E33" t="s">
        <v>161</v>
      </c>
      <c r="F33" t="s">
        <v>162</v>
      </c>
      <c r="G33" t="s">
        <v>168</v>
      </c>
      <c r="H33" t="s">
        <v>170</v>
      </c>
    </row>
    <row r="34" spans="1:8" x14ac:dyDescent="0.25">
      <c r="A34">
        <v>122829</v>
      </c>
      <c r="B34">
        <v>14592</v>
      </c>
      <c r="C34" t="s">
        <v>101</v>
      </c>
      <c r="D34" t="s">
        <v>94</v>
      </c>
      <c r="E34" t="s">
        <v>163</v>
      </c>
      <c r="F34" t="s">
        <v>164</v>
      </c>
      <c r="G34" t="s">
        <v>168</v>
      </c>
      <c r="H34" t="s">
        <v>170</v>
      </c>
    </row>
    <row r="35" spans="1:8" x14ac:dyDescent="0.25">
      <c r="A35">
        <v>123156</v>
      </c>
      <c r="B35">
        <v>14592</v>
      </c>
      <c r="C35" t="s">
        <v>101</v>
      </c>
      <c r="D35" t="s">
        <v>94</v>
      </c>
      <c r="E35" t="s">
        <v>165</v>
      </c>
      <c r="F35" t="s">
        <v>166</v>
      </c>
      <c r="G35" t="s">
        <v>168</v>
      </c>
      <c r="H35" t="s">
        <v>170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S o G J U s U L F F O i A A A A 9 Q A A A B I A H A B D b 2 5 m a W c v U G F j a 2 F n Z S 5 4 b W w g o h g A K K A U A A A A A A A A A A A A A A A A A A A A A A A A A A A A h Y 8 x D o I w G I W v Q r r T l r o o + S m D q y R G j X F t S o V G K K Y t l r s 5 e C S v I E Z R N 8 f 3 v W 9 4 7 3 6 9 Q T 6 0 T X R R 1 u n O Z C j B F E X K y K 7 U p s p Q 7 4 / x H O U c 1 k K e R K W i U T Y u H V y Z o d r 7 c 0 p I C A G H G e 5 s R R i l C T k U q 6 2 s V S v Q R 9 b / 5 V g b 5 4 W R C n H Y v 8 Z w h h c J Z p R h C m R i U G j z 7 d k 4 9 9 n + Q F j 2 j e + t 4 t 7 G u w 2 Q K Q J 5 X + A P U E s D B B Q A A g A I A E q B i 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g Y l S K I p H u A 4 A A A A R A A A A E w A c A E Z v c m 1 1 b G F z L 1 N l Y 3 R p b 2 4 x L m 0 g o h g A K K A U A A A A A A A A A A A A A A A A A A A A A A A A A A A A K 0 5 N L s n M z 1 M I h t C G 1 g B Q S w E C L Q A U A A I A C A B K g Y l S x Q s U U 6 I A A A D 1 A A A A E g A A A A A A A A A A A A A A A A A A A A A A Q 2 9 u Z m l n L 1 B h Y 2 t h Z 2 U u e G 1 s U E s B A i 0 A F A A C A A g A S o G J U g / K 6 a u k A A A A 6 Q A A A B M A A A A A A A A A A A A A A A A A 7 g A A A F t D b 2 5 0 Z W 5 0 X 1 R 5 c G V z X S 5 4 b W x Q S w E C L Q A U A A I A C A B K g Y l 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r c t X m K P / E W d Z K T k y 9 P m r w A A A A A C A A A A A A A Q Z g A A A A E A A C A A A A C + S D E r + U j J f I C J U S 0 E 7 / B Q / q n 0 9 N s g U Q H 2 L k U 5 U y X I u g A A A A A O g A A A A A I A A C A A A A B m 3 M + o I i P Y M r A i l 1 q e K q 3 E C y r + q z V 9 S g A b t O Y U Y / g 5 m l A A A A B C f s B U y 4 u 2 R Y z F 1 5 + 9 i e e M c 1 8 x X y F j e R r j b g 8 E 9 t + 3 8 K K 0 i d X e 5 / C A 7 1 U k O l k B 5 z n z P 1 J 8 i J e A B T J E i F B E 1 W i K a Z K H P t u B T j a M n T u x j S N A 4 0 A A A A B e z S i n M J t c 6 W m z P R 7 + p P w / i R J f J 1 n J F z y P p D F W v w H C e g / S E l G J w u 4 F z p P g 6 g 8 i D h 4 8 u b a R v f d B i Y y L m L X n o B z m < / D a t a M a s h u p > 
</file>

<file path=customXml/itemProps1.xml><?xml version="1.0" encoding="utf-8"?>
<ds:datastoreItem xmlns:ds="http://schemas.openxmlformats.org/officeDocument/2006/customXml" ds:itemID="{910BD37F-FE60-448C-9DA1-CC96A93CEA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Sayfa1</vt:lpstr>
      <vt:lpstr>Sayfa2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Gökhan AKMEHMET</dc:creator>
  <cp:lastModifiedBy>YYY</cp:lastModifiedBy>
  <dcterms:created xsi:type="dcterms:W3CDTF">2021-04-09T11:52:42Z</dcterms:created>
  <dcterms:modified xsi:type="dcterms:W3CDTF">2021-04-09T13:45:08Z</dcterms:modified>
</cp:coreProperties>
</file>