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Y\Desktop\BELGE\deneme\"/>
    </mc:Choice>
  </mc:AlternateContent>
  <xr:revisionPtr revIDLastSave="0" documentId="13_ncr:1_{8C0F20D8-DF85-4F02-9BB0-865237C325D1}" xr6:coauthVersionLast="46" xr6:coauthVersionMax="46" xr10:uidLastSave="{00000000-0000-0000-0000-000000000000}"/>
  <bookViews>
    <workbookView xWindow="-108" yWindow="-108" windowWidth="23256" windowHeight="12576" activeTab="1" xr2:uid="{08DB501D-4982-4365-8FBA-E777E011E22F}"/>
  </bookViews>
  <sheets>
    <sheet name="Sheet1" sheetId="2" r:id="rId1"/>
    <sheet name="Sayfa1" sheetId="1" r:id="rId2"/>
  </sheets>
  <definedNames>
    <definedName name="_xlnm._FilterDatabase" localSheetId="1" hidden="1">Sayfa1!$G$16:$J$24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D33" i="1"/>
  <c r="E33" i="1"/>
  <c r="F33" i="1"/>
  <c r="G33" i="1"/>
  <c r="H33" i="1"/>
  <c r="B33" i="1"/>
  <c r="G8" i="1"/>
  <c r="G9" i="1"/>
  <c r="G10" i="1"/>
  <c r="G7" i="1"/>
  <c r="K18" i="1"/>
  <c r="K19" i="1"/>
  <c r="K20" i="1"/>
  <c r="K21" i="1"/>
  <c r="K23" i="1"/>
  <c r="K24" i="1"/>
  <c r="K17" i="1"/>
  <c r="I25" i="1"/>
  <c r="I22" i="1"/>
  <c r="I26" i="1" s="1"/>
  <c r="E20" i="1"/>
  <c r="E19" i="1"/>
  <c r="E18" i="1"/>
  <c r="E17" i="1"/>
  <c r="E12" i="1"/>
  <c r="D12" i="1"/>
  <c r="D11" i="1"/>
  <c r="E11" i="1"/>
  <c r="F7" i="1" a="1"/>
  <c r="F7" i="1" s="1"/>
  <c r="F11" i="1" l="1"/>
  <c r="F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<sst xmlns="http://schemas.openxmlformats.org/spreadsheetml/2006/main" count="54" uniqueCount="49">
  <si>
    <t>YUNUS</t>
  </si>
  <si>
    <t>YUSUF</t>
  </si>
  <si>
    <t>ID</t>
  </si>
  <si>
    <t>SALARY</t>
  </si>
  <si>
    <t>MERT</t>
  </si>
  <si>
    <t>ALİ</t>
  </si>
  <si>
    <t>TAXES</t>
  </si>
  <si>
    <t>AMOUNT OF TAXES</t>
  </si>
  <si>
    <t>NAMES</t>
  </si>
  <si>
    <t>AVERAGES</t>
  </si>
  <si>
    <t>SALARY CALCULATOR</t>
  </si>
  <si>
    <t>MAX</t>
  </si>
  <si>
    <t>BONUS</t>
  </si>
  <si>
    <t>NEW ACTIVITY</t>
  </si>
  <si>
    <t>ADD</t>
  </si>
  <si>
    <t>SUB</t>
  </si>
  <si>
    <t>MUL</t>
  </si>
  <si>
    <t>DIV</t>
  </si>
  <si>
    <t>NUM</t>
  </si>
  <si>
    <t>NAME</t>
  </si>
  <si>
    <t>SCORE</t>
  </si>
  <si>
    <t>GRADES</t>
  </si>
  <si>
    <t>JOHN</t>
  </si>
  <si>
    <t>JONAS</t>
  </si>
  <si>
    <t>JONATHAN</t>
  </si>
  <si>
    <t>JACK</t>
  </si>
  <si>
    <t>JIM</t>
  </si>
  <si>
    <t>JANE</t>
  </si>
  <si>
    <t>JULIE</t>
  </si>
  <si>
    <t>GENDER</t>
  </si>
  <si>
    <t>MALE</t>
  </si>
  <si>
    <t>FEMALE</t>
  </si>
  <si>
    <t>MALE Average</t>
  </si>
  <si>
    <t>FEMALE Average</t>
  </si>
  <si>
    <t>Grand Average</t>
  </si>
  <si>
    <t>SITUATION</t>
  </si>
  <si>
    <t>DAYS OF WEEK</t>
  </si>
  <si>
    <t>MONDAY</t>
  </si>
  <si>
    <t>TUESDAY</t>
  </si>
  <si>
    <t>WEDNESDAY</t>
  </si>
  <si>
    <t>THURSDAY</t>
  </si>
  <si>
    <t>FRIDAY</t>
  </si>
  <si>
    <t>SATURDAY</t>
  </si>
  <si>
    <t>SUNDAY</t>
  </si>
  <si>
    <t>SALES OF PRODUCT</t>
  </si>
  <si>
    <t>LAPTOPS</t>
  </si>
  <si>
    <t>DESKTOPS</t>
  </si>
  <si>
    <t>MONITORS</t>
  </si>
  <si>
    <t>PRINTERS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</si>
</sst>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2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9" fontId="0" fillId="0" borderId="0" xfId="0" applyNumberFormat="1"/>
    <xf numFmtId="164" fontId="0" fillId="0" borderId="0" xfId="0" applyNumberFormat="1"/>
    <xf numFmtId="0" fontId="0" fillId="0" borderId="0" xfId="0" applyAlignment="1"/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2" fillId="6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9" fontId="0" fillId="4" borderId="0" xfId="0" applyNumberForma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/>
    </xf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9" fontId="0" fillId="9" borderId="0" xfId="0" applyNumberFormat="1" applyFill="1" applyBorder="1" applyAlignment="1">
      <alignment horizontal="center" wrapText="1" shrinkToFit="1"/>
    </xf>
    <xf numFmtId="0" fontId="2" fillId="2" borderId="0" xfId="0" applyNumberFormat="1" applyFont="1" applyFill="1" applyBorder="1"/>
    <xf numFmtId="0" fontId="0" fillId="0" borderId="0" xfId="0" applyNumberFormat="1"/>
    <xf numFmtId="0" fontId="0" fillId="0" borderId="0" xfId="0" applyNumberFormat="1" applyBorder="1"/>
    <xf numFmtId="0" fontId="0" fillId="11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3" fillId="0" borderId="0" xfId="0" applyFont="1" applyBorder="1"/>
    <xf numFmtId="0" fontId="1" fillId="7" borderId="0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13" borderId="0" xfId="0" applyFill="1"/>
    <xf numFmtId="0" fontId="3" fillId="13" borderId="0" xfId="0" applyFont="1" applyFill="1" applyAlignment="1">
      <alignment horizontal="center"/>
    </xf>
    <xf numFmtId="0" fontId="0" fillId="8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OF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80316958097133"/>
          <c:y val="0.22024902684265915"/>
          <c:w val="0.8901968503937007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Sayfa1!$J$33</c:f>
              <c:strCache>
                <c:ptCount val="1"/>
                <c:pt idx="0">
                  <c:v>DESKTOPS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Sayfa1!$K$32:$N$32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Sayfa1!$K$33:$N$33</c:f>
              <c:numCache>
                <c:formatCode>General</c:formatCode>
                <c:ptCount val="4"/>
                <c:pt idx="0">
                  <c:v>30</c:v>
                </c:pt>
                <c:pt idx="1">
                  <c:v>25</c:v>
                </c:pt>
                <c:pt idx="2">
                  <c:v>15</c:v>
                </c:pt>
                <c:pt idx="3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2-49D5-BCF7-5E4687837FCD}"/>
            </c:ext>
          </c:extLst>
        </c:ser>
        <c:ser>
          <c:idx val="1"/>
          <c:order val="1"/>
          <c:tx>
            <c:strRef>
              <c:f>Sayfa1!$J$34</c:f>
              <c:strCache>
                <c:ptCount val="1"/>
                <c:pt idx="0">
                  <c:v>LAPTOPS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Sayfa1!$K$32:$N$32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Sayfa1!$K$34:$N$34</c:f>
              <c:numCache>
                <c:formatCode>General</c:formatCode>
                <c:ptCount val="4"/>
                <c:pt idx="0">
                  <c:v>25</c:v>
                </c:pt>
                <c:pt idx="1">
                  <c:v>36</c:v>
                </c:pt>
                <c:pt idx="2">
                  <c:v>52</c:v>
                </c:pt>
                <c:pt idx="3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02-49D5-BCF7-5E4687837FCD}"/>
            </c:ext>
          </c:extLst>
        </c:ser>
        <c:ser>
          <c:idx val="2"/>
          <c:order val="2"/>
          <c:tx>
            <c:strRef>
              <c:f>Sayfa1!$J$35</c:f>
              <c:strCache>
                <c:ptCount val="1"/>
                <c:pt idx="0">
                  <c:v>MONITORS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Sayfa1!$K$32:$N$32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Sayfa1!$K$35:$N$35</c:f>
              <c:numCache>
                <c:formatCode>General</c:formatCode>
                <c:ptCount val="4"/>
                <c:pt idx="0">
                  <c:v>21</c:v>
                </c:pt>
                <c:pt idx="1">
                  <c:v>22</c:v>
                </c:pt>
                <c:pt idx="2">
                  <c:v>25</c:v>
                </c:pt>
                <c:pt idx="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02-49D5-BCF7-5E4687837FCD}"/>
            </c:ext>
          </c:extLst>
        </c:ser>
        <c:ser>
          <c:idx val="3"/>
          <c:order val="3"/>
          <c:tx>
            <c:strRef>
              <c:f>Sayfa1!$J$36</c:f>
              <c:strCache>
                <c:ptCount val="1"/>
                <c:pt idx="0">
                  <c:v>PRINTERS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Sayfa1!$K$32:$N$32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Sayfa1!$K$36:$N$36</c:f>
              <c:numCache>
                <c:formatCode>General</c:formatCode>
                <c:ptCount val="4"/>
                <c:pt idx="0">
                  <c:v>89</c:v>
                </c:pt>
                <c:pt idx="1">
                  <c:v>85</c:v>
                </c:pt>
                <c:pt idx="2">
                  <c:v>86</c:v>
                </c:pt>
                <c:pt idx="3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02-49D5-BCF7-5E4687837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246831"/>
        <c:axId val="505247247"/>
      </c:barChart>
      <c:catAx>
        <c:axId val="50524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247247"/>
        <c:crosses val="autoZero"/>
        <c:auto val="1"/>
        <c:lblAlgn val="ctr"/>
        <c:lblOffset val="100"/>
        <c:noMultiLvlLbl val="0"/>
      </c:catAx>
      <c:valAx>
        <c:axId val="50524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246831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18048862642169727"/>
          <c:y val="0.92167877511551666"/>
          <c:w val="0.71750560289552834"/>
          <c:h val="7.8321224339711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OF PRODUDT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Sayfa1!$J$33</c:f>
              <c:strCache>
                <c:ptCount val="1"/>
                <c:pt idx="0">
                  <c:v>DESKTOPS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Sayfa1!$K$32:$N$32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Sayfa1!$K$33:$N$33</c:f>
              <c:numCache>
                <c:formatCode>General</c:formatCode>
                <c:ptCount val="4"/>
                <c:pt idx="0">
                  <c:v>30</c:v>
                </c:pt>
                <c:pt idx="1">
                  <c:v>25</c:v>
                </c:pt>
                <c:pt idx="2">
                  <c:v>15</c:v>
                </c:pt>
                <c:pt idx="3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BD-4974-9160-231636FB091B}"/>
            </c:ext>
          </c:extLst>
        </c:ser>
        <c:ser>
          <c:idx val="1"/>
          <c:order val="1"/>
          <c:tx>
            <c:strRef>
              <c:f>Sayfa1!$J$34</c:f>
              <c:strCache>
                <c:ptCount val="1"/>
                <c:pt idx="0">
                  <c:v>LAPTOPS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Sayfa1!$K$32:$N$32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Sayfa1!$K$34:$N$34</c:f>
              <c:numCache>
                <c:formatCode>General</c:formatCode>
                <c:ptCount val="4"/>
                <c:pt idx="0">
                  <c:v>25</c:v>
                </c:pt>
                <c:pt idx="1">
                  <c:v>36</c:v>
                </c:pt>
                <c:pt idx="2">
                  <c:v>52</c:v>
                </c:pt>
                <c:pt idx="3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BD-4974-9160-231636FB091B}"/>
            </c:ext>
          </c:extLst>
        </c:ser>
        <c:ser>
          <c:idx val="2"/>
          <c:order val="2"/>
          <c:tx>
            <c:strRef>
              <c:f>Sayfa1!$J$35</c:f>
              <c:strCache>
                <c:ptCount val="1"/>
                <c:pt idx="0">
                  <c:v>MONITORS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Sayfa1!$K$32:$N$32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Sayfa1!$K$35:$N$35</c:f>
              <c:numCache>
                <c:formatCode>General</c:formatCode>
                <c:ptCount val="4"/>
                <c:pt idx="0">
                  <c:v>21</c:v>
                </c:pt>
                <c:pt idx="1">
                  <c:v>22</c:v>
                </c:pt>
                <c:pt idx="2">
                  <c:v>25</c:v>
                </c:pt>
                <c:pt idx="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BD-4974-9160-231636FB091B}"/>
            </c:ext>
          </c:extLst>
        </c:ser>
        <c:ser>
          <c:idx val="3"/>
          <c:order val="3"/>
          <c:tx>
            <c:strRef>
              <c:f>Sayfa1!$J$36</c:f>
              <c:strCache>
                <c:ptCount val="1"/>
                <c:pt idx="0">
                  <c:v>PRINTERS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Sayfa1!$K$32:$N$32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Sayfa1!$K$36:$N$36</c:f>
              <c:numCache>
                <c:formatCode>General</c:formatCode>
                <c:ptCount val="4"/>
                <c:pt idx="0">
                  <c:v>89</c:v>
                </c:pt>
                <c:pt idx="1">
                  <c:v>85</c:v>
                </c:pt>
                <c:pt idx="2">
                  <c:v>86</c:v>
                </c:pt>
                <c:pt idx="3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BD-4974-9160-231636FB0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245999"/>
        <c:axId val="505248079"/>
      </c:lineChart>
      <c:catAx>
        <c:axId val="50524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248079"/>
        <c:crosses val="autoZero"/>
        <c:auto val="1"/>
        <c:lblAlgn val="ctr"/>
        <c:lblOffset val="100"/>
        <c:noMultiLvlLbl val="0"/>
      </c:catAx>
      <c:valAx>
        <c:axId val="50524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24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 calculator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Sayfa1!$C$7:$C$10</c:f>
              <c:strCache>
                <c:ptCount val="4"/>
                <c:pt idx="0">
                  <c:v>YUSUF</c:v>
                </c:pt>
                <c:pt idx="1">
                  <c:v>YUNUS</c:v>
                </c:pt>
                <c:pt idx="2">
                  <c:v>MERT</c:v>
                </c:pt>
                <c:pt idx="3">
                  <c:v>ALİ</c:v>
                </c:pt>
              </c:strCache>
            </c:strRef>
          </c:cat>
          <c:val>
            <c:numRef>
              <c:f>Sayfa1!$F$7:$F$10</c:f>
              <c:numCache>
                <c:formatCode>General</c:formatCode>
                <c:ptCount val="4"/>
                <c:pt idx="0">
                  <c:v>500</c:v>
                </c:pt>
                <c:pt idx="1">
                  <c:v>750</c:v>
                </c:pt>
                <c:pt idx="2">
                  <c:v>1350</c:v>
                </c:pt>
                <c:pt idx="3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2-4F60-9511-1F4FAAD9D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37</xdr:row>
      <xdr:rowOff>118110</xdr:rowOff>
    </xdr:from>
    <xdr:to>
      <xdr:col>14</xdr:col>
      <xdr:colOff>586740</xdr:colOff>
      <xdr:row>59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3F140F-8DD3-49E2-90B3-66DD710D99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937260</xdr:colOff>
      <xdr:row>59</xdr:row>
      <xdr:rowOff>41910</xdr:rowOff>
    </xdr:from>
    <xdr:to>
      <xdr:col>14</xdr:col>
      <xdr:colOff>144780</xdr:colOff>
      <xdr:row>74</xdr:row>
      <xdr:rowOff>41910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5F896C-02D4-490C-9547-80762C0048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15240</xdr:colOff>
      <xdr:row>1</xdr:row>
      <xdr:rowOff>7620</xdr:rowOff>
    </xdr:from>
    <xdr:to>
      <xdr:col>12</xdr:col>
      <xdr:colOff>205740</xdr:colOff>
      <xdr:row>12</xdr:row>
      <xdr:rowOff>60960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C1D2A76-62D4-4FF3-A231-CF92B29CA6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3D0F-BD04-49C9-A25D-EC91A2B971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D126-2347-4336-A110-3CC15E808C98}">
  <dimension ref="A5:O36"/>
  <sheetViews>
    <sheetView tabSelected="1" showWhiteSpace="0" topLeftCell="A34" zoomScaleNormal="100" workbookViewId="0">
      <selection activeCell="G42" sqref="G42"/>
    </sheetView>
  </sheetViews>
  <sheetFormatPr defaultRowHeight="14.4" outlineLevelRow="2" x14ac:dyDescent="0.3"/>
  <cols>
    <col min="2" max="2" width="10.33203125" customWidth="1"/>
    <col min="4" max="4" width="15.88671875" customWidth="1"/>
    <col min="5" max="5" width="17.77734375" customWidth="1"/>
    <col min="6" max="6" width="10.44140625" customWidth="1"/>
    <col min="7" max="7" width="13" customWidth="1"/>
    <col min="8" max="8" width="12.109375" customWidth="1"/>
    <col min="9" max="9" width="13.77734375" customWidth="1"/>
    <col min="10" max="10" width="18.109375" customWidth="1"/>
    <col min="11" max="11" width="11" customWidth="1"/>
    <col min="14" max="14" width="17.5546875" customWidth="1"/>
    <col min="15" max="15" width="8.88671875" style="2"/>
  </cols>
  <sheetData>
    <row r="5" spans="1:11" x14ac:dyDescent="0.3">
      <c r="B5" s="29" t="s">
        <v>10</v>
      </c>
      <c r="C5" s="29"/>
      <c r="D5" s="29"/>
      <c r="E5" s="29"/>
      <c r="F5" s="29"/>
      <c r="G5" s="29"/>
    </row>
    <row r="6" spans="1:11" x14ac:dyDescent="0.3">
      <c r="B6" s="8" t="s">
        <v>2</v>
      </c>
      <c r="C6" s="4" t="s">
        <v>8</v>
      </c>
      <c r="D6" s="4" t="s">
        <v>3</v>
      </c>
      <c r="E6" s="4" t="s">
        <v>6</v>
      </c>
      <c r="F6" s="4" t="s">
        <v>7</v>
      </c>
      <c r="G6" s="18" t="s">
        <v>12</v>
      </c>
      <c r="K6" s="2"/>
    </row>
    <row r="7" spans="1:11" x14ac:dyDescent="0.3">
      <c r="B7" s="9">
        <v>1</v>
      </c>
      <c r="C7" s="5" t="s">
        <v>1</v>
      </c>
      <c r="D7" s="5">
        <v>2500</v>
      </c>
      <c r="E7" s="6">
        <v>0.2</v>
      </c>
      <c r="F7" s="5" cm="1">
        <f t="array" ref="F7:F10">(D7:D10)*(E7:E10)</f>
        <v>500</v>
      </c>
      <c r="G7" s="19" t="b">
        <f>AND(F7&gt;550,E7&gt;20%)</f>
        <v>0</v>
      </c>
    </row>
    <row r="8" spans="1:11" x14ac:dyDescent="0.3">
      <c r="B8" s="9">
        <v>2</v>
      </c>
      <c r="C8" s="5" t="s">
        <v>0</v>
      </c>
      <c r="D8" s="5">
        <v>3000</v>
      </c>
      <c r="E8" s="6">
        <v>0.25</v>
      </c>
      <c r="F8" s="5">
        <v>750</v>
      </c>
      <c r="G8" s="19" t="b">
        <f t="shared" ref="G8:G10" si="0">AND(F8&gt;550,E8&gt;20%)</f>
        <v>1</v>
      </c>
    </row>
    <row r="9" spans="1:11" x14ac:dyDescent="0.3">
      <c r="B9" s="9">
        <v>3</v>
      </c>
      <c r="C9" s="5" t="s">
        <v>4</v>
      </c>
      <c r="D9" s="5">
        <v>4500</v>
      </c>
      <c r="E9" s="6">
        <v>0.3</v>
      </c>
      <c r="F9" s="5">
        <v>1350</v>
      </c>
      <c r="G9" s="19" t="b">
        <f t="shared" si="0"/>
        <v>1</v>
      </c>
    </row>
    <row r="10" spans="1:11" x14ac:dyDescent="0.3">
      <c r="B10" s="9">
        <v>4</v>
      </c>
      <c r="C10" s="5" t="s">
        <v>5</v>
      </c>
      <c r="D10" s="5">
        <v>2000</v>
      </c>
      <c r="E10" s="6">
        <v>0.15</v>
      </c>
      <c r="F10" s="5">
        <v>300</v>
      </c>
      <c r="G10" s="19" t="b">
        <f t="shared" si="0"/>
        <v>0</v>
      </c>
    </row>
    <row r="11" spans="1:11" x14ac:dyDescent="0.3">
      <c r="B11" s="10" t="s">
        <v>9</v>
      </c>
      <c r="C11" s="11"/>
      <c r="D11" s="12">
        <f>AVERAGE(D7:D10)</f>
        <v>3000</v>
      </c>
      <c r="E11" s="13">
        <f>AVERAGE(E7:E10)</f>
        <v>0.22500000000000001</v>
      </c>
      <c r="F11" s="11">
        <f>AVERAGE(F7:F10)</f>
        <v>725</v>
      </c>
      <c r="G11" s="20"/>
    </row>
    <row r="12" spans="1:11" x14ac:dyDescent="0.3">
      <c r="B12" s="14" t="s">
        <v>11</v>
      </c>
      <c r="C12" s="15"/>
      <c r="D12" s="16">
        <f>MAX(D7:D10)</f>
        <v>4500</v>
      </c>
      <c r="E12" s="17">
        <f>MAX(E7:E10)</f>
        <v>0.3</v>
      </c>
      <c r="F12" s="16">
        <f>MAX(F7:F10)</f>
        <v>1350</v>
      </c>
      <c r="G12" s="20"/>
    </row>
    <row r="13" spans="1:11" x14ac:dyDescent="0.3">
      <c r="E13" s="1"/>
    </row>
    <row r="15" spans="1:11" x14ac:dyDescent="0.3">
      <c r="G15" s="31" t="s">
        <v>21</v>
      </c>
      <c r="H15" s="31"/>
      <c r="I15" s="31"/>
      <c r="J15" s="31"/>
      <c r="K15" s="31"/>
    </row>
    <row r="16" spans="1:11" x14ac:dyDescent="0.3">
      <c r="A16" s="3"/>
      <c r="B16" s="30" t="s">
        <v>13</v>
      </c>
      <c r="C16" s="30"/>
      <c r="D16" s="30"/>
      <c r="E16" s="30"/>
      <c r="G16" s="24" t="s">
        <v>18</v>
      </c>
      <c r="H16" s="24" t="s">
        <v>19</v>
      </c>
      <c r="I16" s="24" t="s">
        <v>20</v>
      </c>
      <c r="J16" s="24" t="s">
        <v>29</v>
      </c>
      <c r="K16" s="24" t="s">
        <v>35</v>
      </c>
    </row>
    <row r="17" spans="2:14" outlineLevel="2" x14ac:dyDescent="0.3">
      <c r="B17" s="21" t="s">
        <v>14</v>
      </c>
      <c r="C17" s="22">
        <v>2</v>
      </c>
      <c r="D17" s="22">
        <v>3</v>
      </c>
      <c r="E17" s="23">
        <f>C17+D17</f>
        <v>5</v>
      </c>
      <c r="G17" s="27">
        <v>1</v>
      </c>
      <c r="H17" s="25" t="s">
        <v>22</v>
      </c>
      <c r="I17" s="25">
        <v>20</v>
      </c>
      <c r="J17" s="7" t="s">
        <v>30</v>
      </c>
      <c r="K17" t="str">
        <f>IF(I17&gt;70,"PASSED","FAILED")</f>
        <v>FAILED</v>
      </c>
    </row>
    <row r="18" spans="2:14" outlineLevel="2" x14ac:dyDescent="0.3">
      <c r="B18" s="21" t="s">
        <v>15</v>
      </c>
      <c r="C18" s="22">
        <v>4</v>
      </c>
      <c r="D18" s="22">
        <v>1</v>
      </c>
      <c r="E18" s="23">
        <f>C18-D18</f>
        <v>3</v>
      </c>
      <c r="G18" s="27">
        <v>2</v>
      </c>
      <c r="H18" s="25" t="s">
        <v>23</v>
      </c>
      <c r="I18" s="25">
        <v>100</v>
      </c>
      <c r="J18" s="7" t="s">
        <v>30</v>
      </c>
      <c r="K18" t="str">
        <f t="shared" ref="K18:K24" si="1">IF(I18&gt;70,"PASSED","FAILED")</f>
        <v>PASSED</v>
      </c>
    </row>
    <row r="19" spans="2:14" outlineLevel="2" x14ac:dyDescent="0.3">
      <c r="B19" s="21" t="s">
        <v>16</v>
      </c>
      <c r="C19" s="22">
        <v>8</v>
      </c>
      <c r="D19" s="22">
        <v>7</v>
      </c>
      <c r="E19" s="23">
        <f>C19*D19</f>
        <v>56</v>
      </c>
      <c r="G19" s="27">
        <v>3</v>
      </c>
      <c r="H19" s="25" t="s">
        <v>24</v>
      </c>
      <c r="I19" s="25">
        <v>80</v>
      </c>
      <c r="J19" s="7" t="s">
        <v>30</v>
      </c>
      <c r="K19" t="str">
        <f t="shared" si="1"/>
        <v>PASSED</v>
      </c>
    </row>
    <row r="20" spans="2:14" outlineLevel="2" x14ac:dyDescent="0.3">
      <c r="B20" s="21" t="s">
        <v>17</v>
      </c>
      <c r="C20" s="22">
        <v>9</v>
      </c>
      <c r="D20" s="22">
        <v>3</v>
      </c>
      <c r="E20" s="23">
        <f>C20/D20</f>
        <v>3</v>
      </c>
      <c r="G20" s="27">
        <v>4</v>
      </c>
      <c r="H20" s="25" t="s">
        <v>25</v>
      </c>
      <c r="I20" s="25">
        <v>50</v>
      </c>
      <c r="J20" s="7" t="s">
        <v>30</v>
      </c>
      <c r="K20" t="str">
        <f t="shared" si="1"/>
        <v>FAILED</v>
      </c>
    </row>
    <row r="21" spans="2:14" outlineLevel="2" x14ac:dyDescent="0.3">
      <c r="G21" s="27">
        <v>5</v>
      </c>
      <c r="H21" s="25" t="s">
        <v>26</v>
      </c>
      <c r="I21" s="25">
        <v>35</v>
      </c>
      <c r="J21" s="7" t="s">
        <v>30</v>
      </c>
      <c r="K21" t="str">
        <f t="shared" si="1"/>
        <v>FAILED</v>
      </c>
    </row>
    <row r="22" spans="2:14" outlineLevel="1" x14ac:dyDescent="0.3">
      <c r="G22" s="27"/>
      <c r="H22" s="25"/>
      <c r="I22" s="25">
        <f>SUBTOTAL(1,I17:I21)</f>
        <v>57</v>
      </c>
      <c r="J22" s="28" t="s">
        <v>32</v>
      </c>
    </row>
    <row r="23" spans="2:14" outlineLevel="2" x14ac:dyDescent="0.3">
      <c r="G23" s="27">
        <v>6</v>
      </c>
      <c r="H23" s="26" t="s">
        <v>27</v>
      </c>
      <c r="I23" s="26">
        <v>62</v>
      </c>
      <c r="J23" s="7" t="s">
        <v>31</v>
      </c>
      <c r="K23" t="str">
        <f t="shared" si="1"/>
        <v>FAILED</v>
      </c>
    </row>
    <row r="24" spans="2:14" outlineLevel="2" x14ac:dyDescent="0.3">
      <c r="G24" s="27">
        <v>7</v>
      </c>
      <c r="H24" s="26" t="s">
        <v>28</v>
      </c>
      <c r="I24" s="26">
        <v>89</v>
      </c>
      <c r="J24" s="7" t="s">
        <v>31</v>
      </c>
      <c r="K24" t="str">
        <f t="shared" si="1"/>
        <v>PASSED</v>
      </c>
    </row>
    <row r="25" spans="2:14" outlineLevel="1" x14ac:dyDescent="0.3">
      <c r="G25" s="27"/>
      <c r="H25" s="26"/>
      <c r="I25" s="26">
        <f>SUBTOTAL(1,I23:I24)</f>
        <v>75.5</v>
      </c>
      <c r="J25" s="28" t="s">
        <v>33</v>
      </c>
    </row>
    <row r="26" spans="2:14" x14ac:dyDescent="0.3">
      <c r="G26" s="27"/>
      <c r="H26" s="26"/>
      <c r="I26" s="26">
        <f>SUBTOTAL(1,I17:I24)</f>
        <v>62.285714285714285</v>
      </c>
      <c r="J26" s="28" t="s">
        <v>34</v>
      </c>
    </row>
    <row r="31" spans="2:14" x14ac:dyDescent="0.3">
      <c r="B31" s="32" t="s">
        <v>36</v>
      </c>
      <c r="C31" s="32"/>
      <c r="D31" s="32"/>
      <c r="E31" s="32"/>
      <c r="F31" s="32"/>
      <c r="G31" s="32"/>
      <c r="H31" s="32"/>
      <c r="J31" s="34" t="s">
        <v>44</v>
      </c>
      <c r="K31" s="34"/>
      <c r="L31" s="34"/>
      <c r="M31" s="34"/>
      <c r="N31" s="34"/>
    </row>
    <row r="32" spans="2:14" x14ac:dyDescent="0.3">
      <c r="B32" s="33" t="s">
        <v>37</v>
      </c>
      <c r="C32" s="33" t="s">
        <v>38</v>
      </c>
      <c r="D32" s="33" t="s">
        <v>39</v>
      </c>
      <c r="E32" s="33" t="s">
        <v>40</v>
      </c>
      <c r="F32" s="33" t="s">
        <v>41</v>
      </c>
      <c r="G32" s="33" t="s">
        <v>42</v>
      </c>
      <c r="H32" s="33" t="s">
        <v>43</v>
      </c>
      <c r="J32" s="36"/>
      <c r="K32" s="36">
        <v>2011</v>
      </c>
      <c r="L32" s="36">
        <v>2012</v>
      </c>
      <c r="M32" s="36">
        <v>2013</v>
      </c>
      <c r="N32" s="36">
        <v>2014</v>
      </c>
    </row>
    <row r="33" spans="2:14" x14ac:dyDescent="0.3">
      <c r="B33" t="str">
        <f>IF(B32="SATURDAY","PARTY HARD",IF(B32="SUNDAY","TIME TO REST","WORK"))</f>
        <v>WORK</v>
      </c>
      <c r="C33" t="str">
        <f t="shared" ref="C33:H33" si="2">IF(C32="SATURDAY","PARTY HARD",IF(C32="SUNDAY","TIME TO REST","WORK"))</f>
        <v>WORK</v>
      </c>
      <c r="D33" t="str">
        <f t="shared" si="2"/>
        <v>WORK</v>
      </c>
      <c r="E33" t="str">
        <f t="shared" si="2"/>
        <v>WORK</v>
      </c>
      <c r="F33" t="str">
        <f t="shared" si="2"/>
        <v>WORK</v>
      </c>
      <c r="G33" t="str">
        <f t="shared" si="2"/>
        <v>PARTY HARD</v>
      </c>
      <c r="H33" t="str">
        <f t="shared" si="2"/>
        <v>TIME TO REST</v>
      </c>
      <c r="J33" s="35" t="s">
        <v>46</v>
      </c>
      <c r="K33">
        <v>30</v>
      </c>
      <c r="L33">
        <v>25</v>
      </c>
      <c r="M33">
        <v>15</v>
      </c>
      <c r="N33">
        <v>36</v>
      </c>
    </row>
    <row r="34" spans="2:14" x14ac:dyDescent="0.3">
      <c r="J34" s="35" t="s">
        <v>45</v>
      </c>
      <c r="K34">
        <v>25</v>
      </c>
      <c r="L34">
        <v>36</v>
      </c>
      <c r="M34">
        <v>52</v>
      </c>
      <c r="N34">
        <v>41</v>
      </c>
    </row>
    <row r="35" spans="2:14" x14ac:dyDescent="0.3">
      <c r="J35" s="35" t="s">
        <v>47</v>
      </c>
      <c r="K35">
        <v>21</v>
      </c>
      <c r="L35">
        <v>22</v>
      </c>
      <c r="M35">
        <v>25</v>
      </c>
      <c r="N35">
        <v>32</v>
      </c>
    </row>
    <row r="36" spans="2:14" x14ac:dyDescent="0.3">
      <c r="J36" s="35" t="s">
        <v>48</v>
      </c>
      <c r="K36">
        <v>89</v>
      </c>
      <c r="L36">
        <v>85</v>
      </c>
      <c r="M36">
        <v>86</v>
      </c>
      <c r="N36">
        <v>74</v>
      </c>
    </row>
  </sheetData>
  <autoFilter ref="G16:J24" xr:uid="{8BB34612-6440-4034-A7AC-41C7B7B77065}"/>
  <mergeCells count="5">
    <mergeCell ref="B5:G5"/>
    <mergeCell ref="B16:E16"/>
    <mergeCell ref="G15:K15"/>
    <mergeCell ref="B31:H31"/>
    <mergeCell ref="J31:N31"/>
  </mergeCells>
  <dataValidations count="1">
    <dataValidation type="whole" allowBlank="1" showInputMessage="1" showErrorMessage="1" errorTitle="Outside range error" error="please enter between 0-100." sqref="I17:I21" xr:uid="{0FBE9E85-5DA7-4FD3-BAB2-3A5B49BD4981}">
      <formula1>0</formula1>
      <formula2>100</formula2>
    </dataValidation>
  </dataValidation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&amp;C&amp;D</oddHeader>
    <oddFooter>Sayfa &amp;P</oddFooter>
  </headerFooter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2B3F8CB1-0C39-4037-8F36-D338211C644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Sayfa1!D7:D7</xm:f>
              <xm:sqref>E7</xm:sqref>
            </x14:sparkline>
            <x14:sparkline>
              <xm:f>Sayfa1!D8:D8</xm:f>
              <xm:sqref>E8</xm:sqref>
            </x14:sparkline>
            <x14:sparkline>
              <xm:f>Sayfa1!D9:D9</xm:f>
              <xm:sqref>E9</xm:sqref>
            </x14:sparkline>
            <x14:sparkline>
              <xm:f>Sayfa1!D10:D10</xm:f>
              <xm:sqref>E10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YYY</dc:creator>
  <cp:lastModifiedBy>YYY</cp:lastModifiedBy>
  <dcterms:created xsi:type="dcterms:W3CDTF">2021-03-29T06:32:32Z</dcterms:created>
  <dcterms:modified xsi:type="dcterms:W3CDTF">2021-04-06T13:21:23Z</dcterms:modified>
</cp:coreProperties>
</file>