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1089656-30DB-4708-B094-2EA6961EFA54}" xr6:coauthVersionLast="47" xr6:coauthVersionMax="47" xr10:uidLastSave="{00000000-0000-0000-0000-000000000000}"/>
  <bookViews>
    <workbookView xWindow="-28920" yWindow="-1290" windowWidth="29040" windowHeight="15720" activeTab="3" xr2:uid="{00000000-000D-0000-FFFF-FFFF00000000}"/>
  </bookViews>
  <sheets>
    <sheet name="Test 1 Version 1" sheetId="1" r:id="rId1"/>
    <sheet name="Question 1" sheetId="2" r:id="rId2"/>
    <sheet name="Question 2" sheetId="3" r:id="rId3"/>
    <sheet name="Question 3" sheetId="4" r:id="rId4"/>
  </sheets>
  <calcPr calcId="191028"/>
  <pivotCaches>
    <pivotCache cacheId="19" r:id="rId5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15" i="2" l="1"/>
  <c r="D15" i="2"/>
  <c r="C15" i="2"/>
  <c r="B15" i="2"/>
  <c r="B16" i="4"/>
  <c r="B10" i="4"/>
  <c r="B15" i="4"/>
  <c r="B27" i="4"/>
  <c r="B19" i="4"/>
  <c r="B23" i="4"/>
  <c r="B26" i="4"/>
  <c r="B22" i="4"/>
  <c r="J6" i="3"/>
  <c r="J7" i="3"/>
  <c r="J4" i="3"/>
  <c r="J5" i="3"/>
  <c r="I6" i="3" l="1"/>
  <c r="I7" i="3"/>
  <c r="M32" i="2" l="1"/>
  <c r="M31" i="2"/>
  <c r="M30" i="2"/>
  <c r="M29" i="2"/>
  <c r="L32" i="2"/>
  <c r="L31" i="2"/>
  <c r="L30" i="2"/>
  <c r="L29" i="2"/>
  <c r="K32" i="2"/>
  <c r="K31" i="2"/>
  <c r="K30" i="2"/>
  <c r="K29" i="2"/>
  <c r="J32" i="2"/>
  <c r="J31" i="2"/>
  <c r="J30" i="2"/>
  <c r="J29" i="2"/>
  <c r="E14" i="2"/>
  <c r="E13" i="2"/>
  <c r="E12" i="2"/>
  <c r="D14" i="2"/>
  <c r="D13" i="2"/>
  <c r="D12" i="2"/>
  <c r="C14" i="2"/>
  <c r="C13" i="2"/>
  <c r="C12" i="2"/>
  <c r="B14" i="2"/>
  <c r="B13" i="2"/>
  <c r="B12" i="2"/>
  <c r="J12" i="2"/>
  <c r="J11" i="2"/>
  <c r="J10" i="2"/>
  <c r="J7" i="2"/>
  <c r="J6" i="2"/>
  <c r="K6" i="2" s="1"/>
  <c r="E6" i="2"/>
  <c r="D6" i="2"/>
  <c r="C6" i="2"/>
  <c r="B6" i="2"/>
  <c r="E5" i="2"/>
  <c r="D5" i="2"/>
  <c r="C5" i="2"/>
  <c r="I5" i="3"/>
  <c r="I4" i="3"/>
  <c r="K7" i="2" l="1"/>
  <c r="J13" i="2"/>
  <c r="K11" i="2" s="1"/>
  <c r="B5" i="2"/>
  <c r="E4" i="2"/>
  <c r="D4" i="2"/>
  <c r="C4" i="2"/>
  <c r="B4" i="2"/>
  <c r="K12" i="2" l="1"/>
  <c r="K10" i="2"/>
</calcChain>
</file>

<file path=xl/sharedStrings.xml><?xml version="1.0" encoding="utf-8"?>
<sst xmlns="http://schemas.openxmlformats.org/spreadsheetml/2006/main" count="889" uniqueCount="57">
  <si>
    <t>Gender</t>
  </si>
  <si>
    <t>Consumption User</t>
  </si>
  <si>
    <t>Rating of Product 1</t>
  </si>
  <si>
    <t>Rating of Product 2</t>
  </si>
  <si>
    <t>Rating of Product 3</t>
  </si>
  <si>
    <t>Rating of the current Product</t>
  </si>
  <si>
    <t>Female</t>
  </si>
  <si>
    <t>Heavy User</t>
  </si>
  <si>
    <t>Male</t>
  </si>
  <si>
    <t>Light User</t>
  </si>
  <si>
    <t>Medium User</t>
  </si>
  <si>
    <t>Rating of Current Product</t>
  </si>
  <si>
    <t>Mean</t>
  </si>
  <si>
    <t xml:space="preserve">Population Variance </t>
  </si>
  <si>
    <t>Standard Deviation</t>
  </si>
  <si>
    <t>Catergorical Summaries</t>
  </si>
  <si>
    <t>Count</t>
  </si>
  <si>
    <t>Percentage</t>
  </si>
  <si>
    <t>Q1</t>
  </si>
  <si>
    <t>Total</t>
  </si>
  <si>
    <t>Mean for each Category</t>
  </si>
  <si>
    <t>Correlation of data</t>
  </si>
  <si>
    <t>Grand Total</t>
  </si>
  <si>
    <t>Count of Gender</t>
  </si>
  <si>
    <t/>
  </si>
  <si>
    <t>The probability that a randomly drawn person will be a Medium User</t>
  </si>
  <si>
    <t>The probability that a randomly drawn person will be a Male and Light User</t>
  </si>
  <si>
    <t>The probability that a randomly drawn person is either a Light or Heavy User</t>
  </si>
  <si>
    <t>The probability that a person is a Light User given that they are Male</t>
  </si>
  <si>
    <t>3.4</t>
  </si>
  <si>
    <t>3.4.1</t>
  </si>
  <si>
    <t>3.4.2</t>
  </si>
  <si>
    <t>Z-Score</t>
  </si>
  <si>
    <t>Probability</t>
  </si>
  <si>
    <t>3.4.3</t>
  </si>
  <si>
    <t>3.2</t>
  </si>
  <si>
    <t>Variance</t>
  </si>
  <si>
    <t>2.2)</t>
  </si>
  <si>
    <t>2.3)</t>
  </si>
  <si>
    <t>2.4)</t>
  </si>
  <si>
    <t>2.5)</t>
  </si>
  <si>
    <t>2.1)</t>
  </si>
  <si>
    <t>Z-Value</t>
  </si>
  <si>
    <t>3.1</t>
  </si>
  <si>
    <t>Var(X)</t>
  </si>
  <si>
    <t>Var(X) is the sum of the value – E(X)^2 times the probability of events</t>
  </si>
  <si>
    <t xml:space="preserve">E(X)  </t>
  </si>
  <si>
    <t>Stdev</t>
  </si>
  <si>
    <t>First Prize</t>
  </si>
  <si>
    <t>Second Prize</t>
  </si>
  <si>
    <t>Tickets</t>
  </si>
  <si>
    <t>Ticket Price</t>
  </si>
  <si>
    <t>Expected Earnings</t>
  </si>
  <si>
    <t>Likelyhood of winning</t>
  </si>
  <si>
    <t>1/140</t>
  </si>
  <si>
    <t>1 Ticket</t>
  </si>
  <si>
    <t>138/140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</si>
</sst>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3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9" fontId="2" fillId="0" borderId="0" applyFont="0" applyFill="0" applyBorder="0" applyAlignment="0" applyProtection="0"/>
  </cellStyleXfs>
  <cellXfs count="29">
    <xf numFmtId="0" fontId="0" fillId="0" borderId="0" xfId="0"/>
    <xf numFmtId="9" fontId="0" fillId="0" borderId="0" xfId="42" applyFont="1"/>
    <xf numFmtId="0" fontId="17" fillId="0" borderId="10" xfId="0" applyFont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0" xfId="0" applyBorder="1"/>
    <xf numFmtId="0" fontId="0" fillId="0" borderId="14" xfId="0" applyBorder="1"/>
    <xf numFmtId="9" fontId="0" fillId="0" borderId="14" xfId="42" applyFont="1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0" xfId="0" applyBorder="1"/>
    <xf numFmtId="0" fontId="17" fillId="0" borderId="13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42" applyNumberFormat="1" applyFont="1"/>
    <xf numFmtId="0" fontId="0" fillId="0" borderId="0" xfId="42" applyNumberFormat="1" applyFont="1"/>
    <xf numFmtId="0" fontId="7" fillId="2" borderId="16" xfId="6" applyBorder="1"/>
    <xf numFmtId="0" fontId="7" fillId="2" borderId="14" xfId="6" applyBorder="1"/>
    <xf numFmtId="0" fontId="8" fillId="3" borderId="0" xfId="7" applyBorder="1"/>
    <xf numFmtId="0" fontId="0" fillId="0" borderId="0" xfId="0" applyAlignment="1">
      <alignment horizontal="right"/>
    </xf>
    <xf numFmtId="0" fontId="1" fillId="0" borderId="0" xfId="0" applyFont="1"/>
    <xf numFmtId="0" fontId="17" fillId="33" borderId="15" xfId="0" applyFont="1" applyFill="1" applyBorder="1"/>
    <xf numFmtId="0" fontId="0" fillId="33" borderId="16" xfId="0" applyFill="1" applyBorder="1"/>
    <xf numFmtId="0" fontId="0" fillId="33" borderId="17" xfId="0" applyFill="1" applyBorder="1"/>
    <xf numFmtId="0" fontId="0" fillId="34" borderId="13" xfId="0" applyFill="1" applyBorder="1"/>
    <xf numFmtId="0" fontId="0" fillId="34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Rating</a:t>
            </a:r>
            <a:r>
              <a:rPr lang="en-ZA" baseline="0"/>
              <a:t> Chart</a:t>
            </a:r>
            <a:endParaRPr lang="en-Z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1'!$C$11</c:f>
              <c:strCache>
                <c:ptCount val="1"/>
                <c:pt idx="0">
                  <c:v>Rating of Product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1'!$A$12:$A$14</c:f>
              <c:strCache>
                <c:ptCount val="3"/>
                <c:pt idx="0">
                  <c:v>Light User</c:v>
                </c:pt>
                <c:pt idx="1">
                  <c:v>Medium User</c:v>
                </c:pt>
                <c:pt idx="2">
                  <c:v>Heavy User</c:v>
                </c:pt>
              </c:strCache>
            </c:strRef>
          </c:cat>
          <c:val>
            <c:numRef>
              <c:f>'Question 1'!$C$12:$C$14</c:f>
              <c:numCache>
                <c:formatCode>General</c:formatCode>
                <c:ptCount val="3"/>
                <c:pt idx="0">
                  <c:v>32.349651829686529</c:v>
                </c:pt>
                <c:pt idx="1">
                  <c:v>72.068313206305561</c:v>
                </c:pt>
                <c:pt idx="2">
                  <c:v>11.916224722322204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0-4BA0-B3CB-8B84DD8A1208}"/>
            </c:ext>
          </c:extLst>
        </c:ser>
        <c:ser>
          <c:idx val="1"/>
          <c:order val="1"/>
          <c:tx>
            <c:strRef>
              <c:f>'Question 1'!$E$11</c:f>
              <c:strCache>
                <c:ptCount val="1"/>
                <c:pt idx="0">
                  <c:v>Rating of Current Product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'Question 1'!$A$12:$A$14</c:f>
              <c:strCache>
                <c:ptCount val="3"/>
                <c:pt idx="0">
                  <c:v>Light User</c:v>
                </c:pt>
                <c:pt idx="1">
                  <c:v>Medium User</c:v>
                </c:pt>
                <c:pt idx="2">
                  <c:v>Heavy User</c:v>
                </c:pt>
              </c:strCache>
            </c:strRef>
          </c:cat>
          <c:val>
            <c:numRef>
              <c:f>'Question 1'!$E$12:$E$14</c:f>
              <c:numCache>
                <c:formatCode>General</c:formatCode>
                <c:ptCount val="3"/>
                <c:pt idx="0">
                  <c:v>31.486737088626349</c:v>
                </c:pt>
                <c:pt idx="1">
                  <c:v>39.149773752372163</c:v>
                </c:pt>
                <c:pt idx="2">
                  <c:v>27.981785090449808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F0-4BA0-B3CB-8B84DD8A12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27150160"/>
        <c:axId val="427151824"/>
      </c:barChart>
      <c:catAx>
        <c:axId val="427150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51824"/>
        <c:crosses val="autoZero"/>
        <c:auto val="1"/>
        <c:lblAlgn val="ctr"/>
        <c:lblOffset val="100"/>
        <c:noMultiLvlLbl val="0"/>
      </c:catAx>
      <c:valAx>
        <c:axId val="42715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7150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 Gender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1'!$J$5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1'!$I$6:$I$7</c:f>
              <c:strCache>
                <c:ptCount val="2"/>
                <c:pt idx="0">
                  <c:v>Male</c:v>
                </c:pt>
                <c:pt idx="1">
                  <c:v>Female</c:v>
                </c:pt>
              </c:strCache>
            </c:strRef>
          </c:cat>
          <c:val>
            <c:numRef>
              <c:f>'Question 1'!$J$6:$J$7</c:f>
              <c:numCache>
                <c:formatCode>General</c:formatCode>
                <c:ptCount val="2"/>
                <c:pt idx="0">
                  <c:v>192</c:v>
                </c:pt>
                <c:pt idx="1">
                  <c:v>208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24-44D1-9D52-429459A26D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28809872"/>
        <c:axId val="2128810288"/>
      </c:barChart>
      <c:catAx>
        <c:axId val="212880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10288"/>
        <c:crosses val="autoZero"/>
        <c:auto val="1"/>
        <c:lblAlgn val="ctr"/>
        <c:lblOffset val="100"/>
        <c:noMultiLvlLbl val="0"/>
      </c:catAx>
      <c:valAx>
        <c:axId val="212881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880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ZA"/>
              <a:t>Count of consumption of User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'Question 1'!$J$9</c:f>
              <c:strCache>
                <c:ptCount val="1"/>
                <c:pt idx="0">
                  <c:v>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'Question 1'!$I$10:$I$12</c:f>
              <c:strCache>
                <c:ptCount val="3"/>
                <c:pt idx="0">
                  <c:v>Light User</c:v>
                </c:pt>
                <c:pt idx="1">
                  <c:v>Medium User</c:v>
                </c:pt>
                <c:pt idx="2">
                  <c:v>Heavy User</c:v>
                </c:pt>
              </c:strCache>
            </c:strRef>
          </c:cat>
          <c:val>
            <c:numRef>
              <c:f>'Question 1'!$J$10:$J$12</c:f>
              <c:numCache>
                <c:formatCode>General</c:formatCode>
                <c:ptCount val="3"/>
                <c:pt idx="0">
                  <c:v>119</c:v>
                </c:pt>
                <c:pt idx="1">
                  <c:v>144</c:v>
                </c:pt>
                <c:pt idx="2">
                  <c:v>137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1A-4DD5-A118-487D55F019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39956704"/>
        <c:axId val="2139959200"/>
      </c:barChart>
      <c:catAx>
        <c:axId val="2139956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59200"/>
        <c:crosses val="autoZero"/>
        <c:auto val="1"/>
        <c:lblAlgn val="ctr"/>
        <c:lblOffset val="100"/>
        <c:noMultiLvlLbl val="0"/>
      </c:catAx>
      <c:valAx>
        <c:axId val="213995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995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427672</xdr:colOff>
      <xdr:row>15</xdr:row>
      <xdr:rowOff>139065</xdr:rowOff>
    </xdr:from>
    <xdr:to>
      <xdr:col>5</xdr:col>
      <xdr:colOff>342900</xdr:colOff>
      <xdr:row>32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D415F7-A818-4DC8-ACA4-705BBABAB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25717</xdr:colOff>
      <xdr:row>14</xdr:row>
      <xdr:rowOff>64769</xdr:rowOff>
    </xdr:from>
    <xdr:to>
      <xdr:col>10</xdr:col>
      <xdr:colOff>830580</xdr:colOff>
      <xdr:row>23</xdr:row>
      <xdr:rowOff>190499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A41227-E0AA-402D-85D3-83C67A554A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999173</xdr:colOff>
      <xdr:row>14</xdr:row>
      <xdr:rowOff>40006</xdr:rowOff>
    </xdr:from>
    <xdr:to>
      <xdr:col>13</xdr:col>
      <xdr:colOff>401955</xdr:colOff>
      <xdr:row>24</xdr:row>
      <xdr:rowOff>1906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D531CDC-187F-4A0A-ADA6-BE72D09AC2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662.490131944447" createdVersion="7" refreshedVersion="7" minRefreshableVersion="3" recordCount="401" xr:uid="{AB32EB7E-A8A9-4737-9BF9-44BAF4B6386E}">
  <cacheSource type="worksheet">
    <worksheetSource ref="A1:B1048576" sheet="Test 1 Version 1"/>
  </cacheSource>
  <cacheFields count="2">
    <cacheField name="Gender" numFmtId="0">
      <sharedItems containsBlank="1" count="3">
        <s v="Female"/>
        <s v="Male"/>
        <m/>
      </sharedItems>
    </cacheField>
    <cacheField name="Consumption User" numFmtId="0">
      <sharedItems containsBlank="1" count="4">
        <s v="Heavy User"/>
        <s v="Light User"/>
        <s v="Medium User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1">
  <r>
    <x v="0"/>
    <x v="0"/>
  </r>
  <r>
    <x v="1"/>
    <x v="1"/>
  </r>
  <r>
    <x v="1"/>
    <x v="1"/>
  </r>
  <r>
    <x v="0"/>
    <x v="0"/>
  </r>
  <r>
    <x v="0"/>
    <x v="2"/>
  </r>
  <r>
    <x v="0"/>
    <x v="1"/>
  </r>
  <r>
    <x v="1"/>
    <x v="0"/>
  </r>
  <r>
    <x v="0"/>
    <x v="0"/>
  </r>
  <r>
    <x v="1"/>
    <x v="2"/>
  </r>
  <r>
    <x v="1"/>
    <x v="2"/>
  </r>
  <r>
    <x v="1"/>
    <x v="2"/>
  </r>
  <r>
    <x v="1"/>
    <x v="1"/>
  </r>
  <r>
    <x v="1"/>
    <x v="1"/>
  </r>
  <r>
    <x v="1"/>
    <x v="0"/>
  </r>
  <r>
    <x v="0"/>
    <x v="2"/>
  </r>
  <r>
    <x v="1"/>
    <x v="1"/>
  </r>
  <r>
    <x v="1"/>
    <x v="2"/>
  </r>
  <r>
    <x v="1"/>
    <x v="2"/>
  </r>
  <r>
    <x v="0"/>
    <x v="0"/>
  </r>
  <r>
    <x v="1"/>
    <x v="1"/>
  </r>
  <r>
    <x v="0"/>
    <x v="2"/>
  </r>
  <r>
    <x v="0"/>
    <x v="1"/>
  </r>
  <r>
    <x v="0"/>
    <x v="1"/>
  </r>
  <r>
    <x v="1"/>
    <x v="2"/>
  </r>
  <r>
    <x v="1"/>
    <x v="2"/>
  </r>
  <r>
    <x v="0"/>
    <x v="0"/>
  </r>
  <r>
    <x v="1"/>
    <x v="2"/>
  </r>
  <r>
    <x v="0"/>
    <x v="0"/>
  </r>
  <r>
    <x v="1"/>
    <x v="0"/>
  </r>
  <r>
    <x v="1"/>
    <x v="2"/>
  </r>
  <r>
    <x v="0"/>
    <x v="2"/>
  </r>
  <r>
    <x v="1"/>
    <x v="2"/>
  </r>
  <r>
    <x v="0"/>
    <x v="0"/>
  </r>
  <r>
    <x v="1"/>
    <x v="1"/>
  </r>
  <r>
    <x v="1"/>
    <x v="0"/>
  </r>
  <r>
    <x v="0"/>
    <x v="0"/>
  </r>
  <r>
    <x v="0"/>
    <x v="2"/>
  </r>
  <r>
    <x v="0"/>
    <x v="1"/>
  </r>
  <r>
    <x v="1"/>
    <x v="1"/>
  </r>
  <r>
    <x v="1"/>
    <x v="2"/>
  </r>
  <r>
    <x v="0"/>
    <x v="0"/>
  </r>
  <r>
    <x v="1"/>
    <x v="2"/>
  </r>
  <r>
    <x v="1"/>
    <x v="1"/>
  </r>
  <r>
    <x v="0"/>
    <x v="2"/>
  </r>
  <r>
    <x v="1"/>
    <x v="1"/>
  </r>
  <r>
    <x v="0"/>
    <x v="1"/>
  </r>
  <r>
    <x v="0"/>
    <x v="1"/>
  </r>
  <r>
    <x v="1"/>
    <x v="1"/>
  </r>
  <r>
    <x v="0"/>
    <x v="0"/>
  </r>
  <r>
    <x v="0"/>
    <x v="0"/>
  </r>
  <r>
    <x v="1"/>
    <x v="1"/>
  </r>
  <r>
    <x v="1"/>
    <x v="2"/>
  </r>
  <r>
    <x v="1"/>
    <x v="2"/>
  </r>
  <r>
    <x v="1"/>
    <x v="0"/>
  </r>
  <r>
    <x v="1"/>
    <x v="2"/>
  </r>
  <r>
    <x v="1"/>
    <x v="1"/>
  </r>
  <r>
    <x v="0"/>
    <x v="0"/>
  </r>
  <r>
    <x v="0"/>
    <x v="0"/>
  </r>
  <r>
    <x v="0"/>
    <x v="1"/>
  </r>
  <r>
    <x v="0"/>
    <x v="1"/>
  </r>
  <r>
    <x v="0"/>
    <x v="2"/>
  </r>
  <r>
    <x v="0"/>
    <x v="0"/>
  </r>
  <r>
    <x v="0"/>
    <x v="0"/>
  </r>
  <r>
    <x v="0"/>
    <x v="0"/>
  </r>
  <r>
    <x v="0"/>
    <x v="0"/>
  </r>
  <r>
    <x v="1"/>
    <x v="0"/>
  </r>
  <r>
    <x v="1"/>
    <x v="2"/>
  </r>
  <r>
    <x v="0"/>
    <x v="2"/>
  </r>
  <r>
    <x v="1"/>
    <x v="2"/>
  </r>
  <r>
    <x v="1"/>
    <x v="2"/>
  </r>
  <r>
    <x v="0"/>
    <x v="1"/>
  </r>
  <r>
    <x v="0"/>
    <x v="2"/>
  </r>
  <r>
    <x v="1"/>
    <x v="0"/>
  </r>
  <r>
    <x v="0"/>
    <x v="2"/>
  </r>
  <r>
    <x v="1"/>
    <x v="2"/>
  </r>
  <r>
    <x v="0"/>
    <x v="0"/>
  </r>
  <r>
    <x v="1"/>
    <x v="1"/>
  </r>
  <r>
    <x v="0"/>
    <x v="2"/>
  </r>
  <r>
    <x v="0"/>
    <x v="1"/>
  </r>
  <r>
    <x v="0"/>
    <x v="1"/>
  </r>
  <r>
    <x v="1"/>
    <x v="0"/>
  </r>
  <r>
    <x v="0"/>
    <x v="2"/>
  </r>
  <r>
    <x v="0"/>
    <x v="2"/>
  </r>
  <r>
    <x v="0"/>
    <x v="0"/>
  </r>
  <r>
    <x v="0"/>
    <x v="1"/>
  </r>
  <r>
    <x v="1"/>
    <x v="0"/>
  </r>
  <r>
    <x v="0"/>
    <x v="0"/>
  </r>
  <r>
    <x v="1"/>
    <x v="1"/>
  </r>
  <r>
    <x v="1"/>
    <x v="0"/>
  </r>
  <r>
    <x v="1"/>
    <x v="2"/>
  </r>
  <r>
    <x v="1"/>
    <x v="1"/>
  </r>
  <r>
    <x v="1"/>
    <x v="1"/>
  </r>
  <r>
    <x v="1"/>
    <x v="0"/>
  </r>
  <r>
    <x v="0"/>
    <x v="2"/>
  </r>
  <r>
    <x v="0"/>
    <x v="1"/>
  </r>
  <r>
    <x v="0"/>
    <x v="0"/>
  </r>
  <r>
    <x v="1"/>
    <x v="0"/>
  </r>
  <r>
    <x v="1"/>
    <x v="2"/>
  </r>
  <r>
    <x v="0"/>
    <x v="1"/>
  </r>
  <r>
    <x v="0"/>
    <x v="2"/>
  </r>
  <r>
    <x v="0"/>
    <x v="1"/>
  </r>
  <r>
    <x v="0"/>
    <x v="1"/>
  </r>
  <r>
    <x v="1"/>
    <x v="2"/>
  </r>
  <r>
    <x v="1"/>
    <x v="1"/>
  </r>
  <r>
    <x v="0"/>
    <x v="0"/>
  </r>
  <r>
    <x v="0"/>
    <x v="1"/>
  </r>
  <r>
    <x v="1"/>
    <x v="0"/>
  </r>
  <r>
    <x v="0"/>
    <x v="2"/>
  </r>
  <r>
    <x v="1"/>
    <x v="0"/>
  </r>
  <r>
    <x v="0"/>
    <x v="1"/>
  </r>
  <r>
    <x v="1"/>
    <x v="2"/>
  </r>
  <r>
    <x v="0"/>
    <x v="1"/>
  </r>
  <r>
    <x v="1"/>
    <x v="2"/>
  </r>
  <r>
    <x v="0"/>
    <x v="1"/>
  </r>
  <r>
    <x v="0"/>
    <x v="0"/>
  </r>
  <r>
    <x v="0"/>
    <x v="2"/>
  </r>
  <r>
    <x v="0"/>
    <x v="0"/>
  </r>
  <r>
    <x v="0"/>
    <x v="0"/>
  </r>
  <r>
    <x v="1"/>
    <x v="2"/>
  </r>
  <r>
    <x v="1"/>
    <x v="1"/>
  </r>
  <r>
    <x v="0"/>
    <x v="2"/>
  </r>
  <r>
    <x v="1"/>
    <x v="0"/>
  </r>
  <r>
    <x v="0"/>
    <x v="0"/>
  </r>
  <r>
    <x v="0"/>
    <x v="0"/>
  </r>
  <r>
    <x v="0"/>
    <x v="1"/>
  </r>
  <r>
    <x v="1"/>
    <x v="2"/>
  </r>
  <r>
    <x v="1"/>
    <x v="0"/>
  </r>
  <r>
    <x v="1"/>
    <x v="1"/>
  </r>
  <r>
    <x v="0"/>
    <x v="1"/>
  </r>
  <r>
    <x v="0"/>
    <x v="2"/>
  </r>
  <r>
    <x v="0"/>
    <x v="1"/>
  </r>
  <r>
    <x v="0"/>
    <x v="2"/>
  </r>
  <r>
    <x v="0"/>
    <x v="0"/>
  </r>
  <r>
    <x v="0"/>
    <x v="2"/>
  </r>
  <r>
    <x v="0"/>
    <x v="2"/>
  </r>
  <r>
    <x v="0"/>
    <x v="0"/>
  </r>
  <r>
    <x v="1"/>
    <x v="0"/>
  </r>
  <r>
    <x v="1"/>
    <x v="0"/>
  </r>
  <r>
    <x v="1"/>
    <x v="2"/>
  </r>
  <r>
    <x v="0"/>
    <x v="2"/>
  </r>
  <r>
    <x v="1"/>
    <x v="0"/>
  </r>
  <r>
    <x v="1"/>
    <x v="2"/>
  </r>
  <r>
    <x v="0"/>
    <x v="0"/>
  </r>
  <r>
    <x v="0"/>
    <x v="2"/>
  </r>
  <r>
    <x v="0"/>
    <x v="2"/>
  </r>
  <r>
    <x v="1"/>
    <x v="1"/>
  </r>
  <r>
    <x v="0"/>
    <x v="2"/>
  </r>
  <r>
    <x v="1"/>
    <x v="1"/>
  </r>
  <r>
    <x v="0"/>
    <x v="0"/>
  </r>
  <r>
    <x v="1"/>
    <x v="1"/>
  </r>
  <r>
    <x v="0"/>
    <x v="2"/>
  </r>
  <r>
    <x v="1"/>
    <x v="1"/>
  </r>
  <r>
    <x v="1"/>
    <x v="0"/>
  </r>
  <r>
    <x v="0"/>
    <x v="0"/>
  </r>
  <r>
    <x v="1"/>
    <x v="2"/>
  </r>
  <r>
    <x v="0"/>
    <x v="2"/>
  </r>
  <r>
    <x v="0"/>
    <x v="0"/>
  </r>
  <r>
    <x v="1"/>
    <x v="1"/>
  </r>
  <r>
    <x v="1"/>
    <x v="2"/>
  </r>
  <r>
    <x v="1"/>
    <x v="1"/>
  </r>
  <r>
    <x v="0"/>
    <x v="1"/>
  </r>
  <r>
    <x v="0"/>
    <x v="0"/>
  </r>
  <r>
    <x v="1"/>
    <x v="1"/>
  </r>
  <r>
    <x v="1"/>
    <x v="1"/>
  </r>
  <r>
    <x v="0"/>
    <x v="2"/>
  </r>
  <r>
    <x v="0"/>
    <x v="1"/>
  </r>
  <r>
    <x v="0"/>
    <x v="1"/>
  </r>
  <r>
    <x v="1"/>
    <x v="0"/>
  </r>
  <r>
    <x v="0"/>
    <x v="2"/>
  </r>
  <r>
    <x v="0"/>
    <x v="0"/>
  </r>
  <r>
    <x v="0"/>
    <x v="0"/>
  </r>
  <r>
    <x v="0"/>
    <x v="2"/>
  </r>
  <r>
    <x v="0"/>
    <x v="2"/>
  </r>
  <r>
    <x v="1"/>
    <x v="1"/>
  </r>
  <r>
    <x v="0"/>
    <x v="0"/>
  </r>
  <r>
    <x v="1"/>
    <x v="1"/>
  </r>
  <r>
    <x v="0"/>
    <x v="0"/>
  </r>
  <r>
    <x v="1"/>
    <x v="2"/>
  </r>
  <r>
    <x v="1"/>
    <x v="0"/>
  </r>
  <r>
    <x v="1"/>
    <x v="1"/>
  </r>
  <r>
    <x v="1"/>
    <x v="1"/>
  </r>
  <r>
    <x v="0"/>
    <x v="0"/>
  </r>
  <r>
    <x v="1"/>
    <x v="2"/>
  </r>
  <r>
    <x v="1"/>
    <x v="2"/>
  </r>
  <r>
    <x v="0"/>
    <x v="0"/>
  </r>
  <r>
    <x v="0"/>
    <x v="1"/>
  </r>
  <r>
    <x v="1"/>
    <x v="2"/>
  </r>
  <r>
    <x v="0"/>
    <x v="1"/>
  </r>
  <r>
    <x v="0"/>
    <x v="2"/>
  </r>
  <r>
    <x v="1"/>
    <x v="0"/>
  </r>
  <r>
    <x v="1"/>
    <x v="0"/>
  </r>
  <r>
    <x v="0"/>
    <x v="0"/>
  </r>
  <r>
    <x v="1"/>
    <x v="2"/>
  </r>
  <r>
    <x v="0"/>
    <x v="2"/>
  </r>
  <r>
    <x v="1"/>
    <x v="2"/>
  </r>
  <r>
    <x v="1"/>
    <x v="2"/>
  </r>
  <r>
    <x v="0"/>
    <x v="2"/>
  </r>
  <r>
    <x v="1"/>
    <x v="1"/>
  </r>
  <r>
    <x v="1"/>
    <x v="2"/>
  </r>
  <r>
    <x v="0"/>
    <x v="1"/>
  </r>
  <r>
    <x v="0"/>
    <x v="0"/>
  </r>
  <r>
    <x v="1"/>
    <x v="2"/>
  </r>
  <r>
    <x v="0"/>
    <x v="2"/>
  </r>
  <r>
    <x v="1"/>
    <x v="2"/>
  </r>
  <r>
    <x v="1"/>
    <x v="0"/>
  </r>
  <r>
    <x v="0"/>
    <x v="0"/>
  </r>
  <r>
    <x v="0"/>
    <x v="2"/>
  </r>
  <r>
    <x v="0"/>
    <x v="2"/>
  </r>
  <r>
    <x v="1"/>
    <x v="1"/>
  </r>
  <r>
    <x v="0"/>
    <x v="2"/>
  </r>
  <r>
    <x v="1"/>
    <x v="1"/>
  </r>
  <r>
    <x v="0"/>
    <x v="1"/>
  </r>
  <r>
    <x v="1"/>
    <x v="2"/>
  </r>
  <r>
    <x v="0"/>
    <x v="0"/>
  </r>
  <r>
    <x v="0"/>
    <x v="2"/>
  </r>
  <r>
    <x v="1"/>
    <x v="0"/>
  </r>
  <r>
    <x v="0"/>
    <x v="0"/>
  </r>
  <r>
    <x v="1"/>
    <x v="2"/>
  </r>
  <r>
    <x v="0"/>
    <x v="2"/>
  </r>
  <r>
    <x v="0"/>
    <x v="2"/>
  </r>
  <r>
    <x v="0"/>
    <x v="0"/>
  </r>
  <r>
    <x v="1"/>
    <x v="0"/>
  </r>
  <r>
    <x v="0"/>
    <x v="0"/>
  </r>
  <r>
    <x v="0"/>
    <x v="0"/>
  </r>
  <r>
    <x v="1"/>
    <x v="1"/>
  </r>
  <r>
    <x v="0"/>
    <x v="2"/>
  </r>
  <r>
    <x v="0"/>
    <x v="2"/>
  </r>
  <r>
    <x v="0"/>
    <x v="0"/>
  </r>
  <r>
    <x v="1"/>
    <x v="2"/>
  </r>
  <r>
    <x v="1"/>
    <x v="2"/>
  </r>
  <r>
    <x v="0"/>
    <x v="0"/>
  </r>
  <r>
    <x v="0"/>
    <x v="1"/>
  </r>
  <r>
    <x v="1"/>
    <x v="0"/>
  </r>
  <r>
    <x v="0"/>
    <x v="0"/>
  </r>
  <r>
    <x v="1"/>
    <x v="0"/>
  </r>
  <r>
    <x v="1"/>
    <x v="1"/>
  </r>
  <r>
    <x v="1"/>
    <x v="1"/>
  </r>
  <r>
    <x v="1"/>
    <x v="1"/>
  </r>
  <r>
    <x v="0"/>
    <x v="2"/>
  </r>
  <r>
    <x v="1"/>
    <x v="0"/>
  </r>
  <r>
    <x v="1"/>
    <x v="1"/>
  </r>
  <r>
    <x v="0"/>
    <x v="0"/>
  </r>
  <r>
    <x v="1"/>
    <x v="2"/>
  </r>
  <r>
    <x v="0"/>
    <x v="0"/>
  </r>
  <r>
    <x v="0"/>
    <x v="1"/>
  </r>
  <r>
    <x v="0"/>
    <x v="0"/>
  </r>
  <r>
    <x v="0"/>
    <x v="0"/>
  </r>
  <r>
    <x v="0"/>
    <x v="1"/>
  </r>
  <r>
    <x v="0"/>
    <x v="0"/>
  </r>
  <r>
    <x v="1"/>
    <x v="1"/>
  </r>
  <r>
    <x v="0"/>
    <x v="2"/>
  </r>
  <r>
    <x v="0"/>
    <x v="1"/>
  </r>
  <r>
    <x v="0"/>
    <x v="2"/>
  </r>
  <r>
    <x v="1"/>
    <x v="2"/>
  </r>
  <r>
    <x v="1"/>
    <x v="1"/>
  </r>
  <r>
    <x v="0"/>
    <x v="2"/>
  </r>
  <r>
    <x v="1"/>
    <x v="1"/>
  </r>
  <r>
    <x v="1"/>
    <x v="0"/>
  </r>
  <r>
    <x v="0"/>
    <x v="1"/>
  </r>
  <r>
    <x v="0"/>
    <x v="1"/>
  </r>
  <r>
    <x v="0"/>
    <x v="1"/>
  </r>
  <r>
    <x v="0"/>
    <x v="0"/>
  </r>
  <r>
    <x v="0"/>
    <x v="0"/>
  </r>
  <r>
    <x v="0"/>
    <x v="2"/>
  </r>
  <r>
    <x v="0"/>
    <x v="2"/>
  </r>
  <r>
    <x v="0"/>
    <x v="1"/>
  </r>
  <r>
    <x v="1"/>
    <x v="1"/>
  </r>
  <r>
    <x v="1"/>
    <x v="1"/>
  </r>
  <r>
    <x v="1"/>
    <x v="1"/>
  </r>
  <r>
    <x v="0"/>
    <x v="0"/>
  </r>
  <r>
    <x v="0"/>
    <x v="1"/>
  </r>
  <r>
    <x v="0"/>
    <x v="0"/>
  </r>
  <r>
    <x v="1"/>
    <x v="1"/>
  </r>
  <r>
    <x v="1"/>
    <x v="1"/>
  </r>
  <r>
    <x v="1"/>
    <x v="0"/>
  </r>
  <r>
    <x v="1"/>
    <x v="2"/>
  </r>
  <r>
    <x v="1"/>
    <x v="1"/>
  </r>
  <r>
    <x v="1"/>
    <x v="0"/>
  </r>
  <r>
    <x v="1"/>
    <x v="0"/>
  </r>
  <r>
    <x v="1"/>
    <x v="1"/>
  </r>
  <r>
    <x v="1"/>
    <x v="1"/>
  </r>
  <r>
    <x v="1"/>
    <x v="2"/>
  </r>
  <r>
    <x v="0"/>
    <x v="0"/>
  </r>
  <r>
    <x v="0"/>
    <x v="0"/>
  </r>
  <r>
    <x v="1"/>
    <x v="0"/>
  </r>
  <r>
    <x v="1"/>
    <x v="0"/>
  </r>
  <r>
    <x v="1"/>
    <x v="1"/>
  </r>
  <r>
    <x v="0"/>
    <x v="0"/>
  </r>
  <r>
    <x v="0"/>
    <x v="2"/>
  </r>
  <r>
    <x v="0"/>
    <x v="0"/>
  </r>
  <r>
    <x v="1"/>
    <x v="1"/>
  </r>
  <r>
    <x v="0"/>
    <x v="2"/>
  </r>
  <r>
    <x v="1"/>
    <x v="1"/>
  </r>
  <r>
    <x v="1"/>
    <x v="0"/>
  </r>
  <r>
    <x v="0"/>
    <x v="2"/>
  </r>
  <r>
    <x v="1"/>
    <x v="2"/>
  </r>
  <r>
    <x v="1"/>
    <x v="2"/>
  </r>
  <r>
    <x v="1"/>
    <x v="0"/>
  </r>
  <r>
    <x v="1"/>
    <x v="2"/>
  </r>
  <r>
    <x v="1"/>
    <x v="0"/>
  </r>
  <r>
    <x v="0"/>
    <x v="0"/>
  </r>
  <r>
    <x v="0"/>
    <x v="0"/>
  </r>
  <r>
    <x v="0"/>
    <x v="0"/>
  </r>
  <r>
    <x v="0"/>
    <x v="1"/>
  </r>
  <r>
    <x v="0"/>
    <x v="2"/>
  </r>
  <r>
    <x v="1"/>
    <x v="0"/>
  </r>
  <r>
    <x v="1"/>
    <x v="2"/>
  </r>
  <r>
    <x v="1"/>
    <x v="0"/>
  </r>
  <r>
    <x v="0"/>
    <x v="0"/>
  </r>
  <r>
    <x v="1"/>
    <x v="2"/>
  </r>
  <r>
    <x v="0"/>
    <x v="2"/>
  </r>
  <r>
    <x v="1"/>
    <x v="0"/>
  </r>
  <r>
    <x v="0"/>
    <x v="0"/>
  </r>
  <r>
    <x v="1"/>
    <x v="2"/>
  </r>
  <r>
    <x v="0"/>
    <x v="0"/>
  </r>
  <r>
    <x v="1"/>
    <x v="1"/>
  </r>
  <r>
    <x v="0"/>
    <x v="2"/>
  </r>
  <r>
    <x v="1"/>
    <x v="1"/>
  </r>
  <r>
    <x v="0"/>
    <x v="0"/>
  </r>
  <r>
    <x v="1"/>
    <x v="0"/>
  </r>
  <r>
    <x v="1"/>
    <x v="1"/>
  </r>
  <r>
    <x v="1"/>
    <x v="1"/>
  </r>
  <r>
    <x v="0"/>
    <x v="0"/>
  </r>
  <r>
    <x v="1"/>
    <x v="0"/>
  </r>
  <r>
    <x v="0"/>
    <x v="2"/>
  </r>
  <r>
    <x v="1"/>
    <x v="1"/>
  </r>
  <r>
    <x v="0"/>
    <x v="2"/>
  </r>
  <r>
    <x v="1"/>
    <x v="0"/>
  </r>
  <r>
    <x v="0"/>
    <x v="2"/>
  </r>
  <r>
    <x v="1"/>
    <x v="0"/>
  </r>
  <r>
    <x v="1"/>
    <x v="1"/>
  </r>
  <r>
    <x v="1"/>
    <x v="2"/>
  </r>
  <r>
    <x v="0"/>
    <x v="2"/>
  </r>
  <r>
    <x v="0"/>
    <x v="2"/>
  </r>
  <r>
    <x v="0"/>
    <x v="1"/>
  </r>
  <r>
    <x v="0"/>
    <x v="2"/>
  </r>
  <r>
    <x v="0"/>
    <x v="0"/>
  </r>
  <r>
    <x v="1"/>
    <x v="1"/>
  </r>
  <r>
    <x v="0"/>
    <x v="1"/>
  </r>
  <r>
    <x v="0"/>
    <x v="2"/>
  </r>
  <r>
    <x v="1"/>
    <x v="2"/>
  </r>
  <r>
    <x v="1"/>
    <x v="1"/>
  </r>
  <r>
    <x v="0"/>
    <x v="0"/>
  </r>
  <r>
    <x v="0"/>
    <x v="1"/>
  </r>
  <r>
    <x v="0"/>
    <x v="0"/>
  </r>
  <r>
    <x v="1"/>
    <x v="1"/>
  </r>
  <r>
    <x v="1"/>
    <x v="2"/>
  </r>
  <r>
    <x v="1"/>
    <x v="2"/>
  </r>
  <r>
    <x v="0"/>
    <x v="1"/>
  </r>
  <r>
    <x v="1"/>
    <x v="2"/>
  </r>
  <r>
    <x v="0"/>
    <x v="2"/>
  </r>
  <r>
    <x v="1"/>
    <x v="1"/>
  </r>
  <r>
    <x v="0"/>
    <x v="1"/>
  </r>
  <r>
    <x v="0"/>
    <x v="2"/>
  </r>
  <r>
    <x v="0"/>
    <x v="0"/>
  </r>
  <r>
    <x v="0"/>
    <x v="0"/>
  </r>
  <r>
    <x v="1"/>
    <x v="2"/>
  </r>
  <r>
    <x v="0"/>
    <x v="0"/>
  </r>
  <r>
    <x v="0"/>
    <x v="0"/>
  </r>
  <r>
    <x v="0"/>
    <x v="0"/>
  </r>
  <r>
    <x v="0"/>
    <x v="1"/>
  </r>
  <r>
    <x v="1"/>
    <x v="1"/>
  </r>
  <r>
    <x v="0"/>
    <x v="0"/>
  </r>
  <r>
    <x v="1"/>
    <x v="2"/>
  </r>
  <r>
    <x v="0"/>
    <x v="2"/>
  </r>
  <r>
    <x v="0"/>
    <x v="2"/>
  </r>
  <r>
    <x v="1"/>
    <x v="1"/>
  </r>
  <r>
    <x v="0"/>
    <x v="1"/>
  </r>
  <r>
    <x v="1"/>
    <x v="0"/>
  </r>
  <r>
    <x v="0"/>
    <x v="2"/>
  </r>
  <r>
    <x v="0"/>
    <x v="1"/>
  </r>
  <r>
    <x v="0"/>
    <x v="0"/>
  </r>
  <r>
    <x v="1"/>
    <x v="1"/>
  </r>
  <r>
    <x v="1"/>
    <x v="2"/>
  </r>
  <r>
    <x v="1"/>
    <x v="2"/>
  </r>
  <r>
    <x v="1"/>
    <x v="1"/>
  </r>
  <r>
    <x v="0"/>
    <x v="0"/>
  </r>
  <r>
    <x v="1"/>
    <x v="2"/>
  </r>
  <r>
    <x v="1"/>
    <x v="2"/>
  </r>
  <r>
    <x v="0"/>
    <x v="2"/>
  </r>
  <r>
    <x v="1"/>
    <x v="2"/>
  </r>
  <r>
    <x v="1"/>
    <x v="0"/>
  </r>
  <r>
    <x v="1"/>
    <x v="2"/>
  </r>
  <r>
    <x v="1"/>
    <x v="2"/>
  </r>
  <r>
    <x v="1"/>
    <x v="2"/>
  </r>
  <r>
    <x v="0"/>
    <x v="0"/>
  </r>
  <r>
    <x v="0"/>
    <x v="0"/>
  </r>
  <r>
    <x v="1"/>
    <x v="0"/>
  </r>
  <r>
    <x v="1"/>
    <x v="0"/>
  </r>
  <r>
    <x v="0"/>
    <x v="0"/>
  </r>
  <r>
    <x v="0"/>
    <x v="2"/>
  </r>
  <r>
    <x v="1"/>
    <x v="1"/>
  </r>
  <r>
    <x v="0"/>
    <x v="1"/>
  </r>
  <r>
    <x v="1"/>
    <x v="1"/>
  </r>
  <r>
    <x v="0"/>
    <x v="2"/>
  </r>
  <r>
    <x v="0"/>
    <x v="0"/>
  </r>
  <r>
    <x v="1"/>
    <x v="2"/>
  </r>
  <r>
    <x v="1"/>
    <x v="2"/>
  </r>
  <r>
    <x v="1"/>
    <x v="2"/>
  </r>
  <r>
    <x v="0"/>
    <x v="2"/>
  </r>
  <r>
    <x v="2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D65271-4AFB-4956-ABE1-E7AC2FF87195}" name="PivotTable9" cacheId="19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rowHeaderCaption="" colHeaderCaption="">
  <location ref="B3:F7" firstHeaderRow="1" firstDataRow="2" firstDataCol="1"/>
  <pivotFields count="2">
    <pivotField axis="axisRow" dataField="1" showAll="0">
      <items count="4">
        <item x="0"/>
        <item x="1"/>
        <item h="1" x="2"/>
        <item t="default"/>
      </items>
    </pivotField>
    <pivotField axis="axisCol" showAll="0" sortType="ascending">
      <items count="5">
        <item x="0"/>
        <item x="1"/>
        <item x="2"/>
        <item h="1" x="3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Count of Gender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401"/>
  <sheetViews>
    <sheetView workbookViewId="0">
      <selection activeCell="I17" sqref="I17"/>
    </sheetView>
  </sheetViews>
  <sheetFormatPr defaultColWidth="11" defaultRowHeight="15.6" x14ac:dyDescent="0.3"/>
  <cols>
    <col min="2" max="2" width="16.59765625" bestFit="1" customWidth="1"/>
    <col min="3" max="5" width="17.09765625" bestFit="1" customWidth="1"/>
    <col min="6" max="6" width="25.699218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t="s">
        <v>6</v>
      </c>
      <c r="B2" t="s">
        <v>7</v>
      </c>
      <c r="C2">
        <v>73.9247895489071</v>
      </c>
      <c r="D2">
        <v>14.369088626003499</v>
      </c>
      <c r="E2">
        <v>33.417912131877799</v>
      </c>
      <c r="F2">
        <v>29.873817725200698</v>
      </c>
    </row>
    <row r="3" spans="1:6" x14ac:dyDescent="0.3">
      <c r="A3" t="s">
        <v>8</v>
      </c>
      <c r="B3" t="s">
        <v>9</v>
      </c>
      <c r="C3">
        <v>40.434157218833803</v>
      </c>
      <c r="D3">
        <v>22.6305894514729</v>
      </c>
      <c r="E3">
        <v>79.676823914043595</v>
      </c>
      <c r="F3">
        <v>27.526117890294501</v>
      </c>
    </row>
    <row r="4" spans="1:6" x14ac:dyDescent="0.3">
      <c r="A4" t="s">
        <v>8</v>
      </c>
      <c r="B4" t="s">
        <v>9</v>
      </c>
      <c r="C4">
        <v>59.244811473050603</v>
      </c>
      <c r="D4">
        <v>26.612576347944799</v>
      </c>
      <c r="E4">
        <v>81.208617484325899</v>
      </c>
      <c r="F4">
        <v>27.322515269588902</v>
      </c>
    </row>
    <row r="5" spans="1:6" x14ac:dyDescent="0.3">
      <c r="A5" t="s">
        <v>6</v>
      </c>
      <c r="B5" t="s">
        <v>7</v>
      </c>
      <c r="C5">
        <v>69.718900427356701</v>
      </c>
      <c r="D5">
        <v>14.3511081702447</v>
      </c>
      <c r="E5">
        <v>27.280809413868599</v>
      </c>
      <c r="F5">
        <v>24.8702216340489</v>
      </c>
    </row>
    <row r="6" spans="1:6" x14ac:dyDescent="0.3">
      <c r="A6" t="s">
        <v>6</v>
      </c>
      <c r="B6" t="s">
        <v>10</v>
      </c>
      <c r="C6">
        <v>52.094262445973399</v>
      </c>
      <c r="D6">
        <v>76.580453096441005</v>
      </c>
      <c r="E6">
        <v>33.082170091822697</v>
      </c>
      <c r="F6">
        <v>40.316090619288197</v>
      </c>
    </row>
    <row r="7" spans="1:6" x14ac:dyDescent="0.3">
      <c r="A7" t="s">
        <v>6</v>
      </c>
      <c r="B7" t="s">
        <v>9</v>
      </c>
      <c r="C7">
        <v>61.989811947931898</v>
      </c>
      <c r="D7">
        <v>33.300424764351</v>
      </c>
      <c r="E7">
        <v>80.405379096575402</v>
      </c>
      <c r="F7">
        <v>33.6600849528702</v>
      </c>
    </row>
    <row r="8" spans="1:6" x14ac:dyDescent="0.3">
      <c r="A8" t="s">
        <v>8</v>
      </c>
      <c r="B8" t="s">
        <v>7</v>
      </c>
      <c r="C8">
        <v>61.576342086810101</v>
      </c>
      <c r="D8">
        <v>10.707745483921</v>
      </c>
      <c r="E8">
        <v>34.741637143313298</v>
      </c>
      <c r="F8">
        <v>26.1415490967842</v>
      </c>
    </row>
    <row r="9" spans="1:6" x14ac:dyDescent="0.3">
      <c r="A9" t="s">
        <v>6</v>
      </c>
      <c r="B9" t="s">
        <v>7</v>
      </c>
      <c r="C9">
        <v>75.251442532720205</v>
      </c>
      <c r="D9">
        <v>12.381705686910299</v>
      </c>
      <c r="E9">
        <v>25.7732283192741</v>
      </c>
      <c r="F9">
        <v>27.476341137382001</v>
      </c>
    </row>
    <row r="10" spans="1:6" x14ac:dyDescent="0.3">
      <c r="A10" t="s">
        <v>8</v>
      </c>
      <c r="B10" t="s">
        <v>10</v>
      </c>
      <c r="C10">
        <v>63.220601329433599</v>
      </c>
      <c r="D10">
        <v>72.732112752096</v>
      </c>
      <c r="E10">
        <v>33.187529374028998</v>
      </c>
      <c r="F10">
        <v>36.546422550419202</v>
      </c>
    </row>
    <row r="11" spans="1:6" x14ac:dyDescent="0.3">
      <c r="A11" t="s">
        <v>8</v>
      </c>
      <c r="B11" t="s">
        <v>10</v>
      </c>
      <c r="C11">
        <v>67.376421761101398</v>
      </c>
      <c r="D11">
        <v>72.695387264967195</v>
      </c>
      <c r="E11">
        <v>26.6710428669046</v>
      </c>
      <c r="F11">
        <v>39.539077452993403</v>
      </c>
    </row>
    <row r="12" spans="1:6" x14ac:dyDescent="0.3">
      <c r="A12" t="s">
        <v>8</v>
      </c>
      <c r="B12" t="s">
        <v>10</v>
      </c>
      <c r="C12">
        <v>62.539844276080103</v>
      </c>
      <c r="D12">
        <v>72.583002473788198</v>
      </c>
      <c r="E12">
        <v>28.811198868424398</v>
      </c>
      <c r="F12">
        <v>38.516600494757597</v>
      </c>
    </row>
    <row r="13" spans="1:6" x14ac:dyDescent="0.3">
      <c r="A13" t="s">
        <v>8</v>
      </c>
      <c r="B13" t="s">
        <v>9</v>
      </c>
      <c r="C13">
        <v>54.1438545702593</v>
      </c>
      <c r="D13">
        <v>32.0594169338885</v>
      </c>
      <c r="E13">
        <v>81.409441248634195</v>
      </c>
      <c r="F13">
        <v>31.411883386777699</v>
      </c>
    </row>
    <row r="14" spans="1:6" x14ac:dyDescent="0.3">
      <c r="A14" t="s">
        <v>8</v>
      </c>
      <c r="B14" t="s">
        <v>9</v>
      </c>
      <c r="C14">
        <v>57.042282254621703</v>
      </c>
      <c r="D14">
        <v>35.617539839469003</v>
      </c>
      <c r="E14">
        <v>77.635399419663102</v>
      </c>
      <c r="F14">
        <v>31.123507967893801</v>
      </c>
    </row>
    <row r="15" spans="1:6" x14ac:dyDescent="0.3">
      <c r="A15" t="s">
        <v>8</v>
      </c>
      <c r="B15" t="s">
        <v>7</v>
      </c>
      <c r="C15">
        <v>68.586744797818795</v>
      </c>
      <c r="D15">
        <v>12.928784650101701</v>
      </c>
      <c r="E15">
        <v>15.0553833756268</v>
      </c>
      <c r="F15">
        <v>25.585756930020299</v>
      </c>
    </row>
    <row r="16" spans="1:6" x14ac:dyDescent="0.3">
      <c r="A16" t="s">
        <v>6</v>
      </c>
      <c r="B16" t="s">
        <v>10</v>
      </c>
      <c r="C16">
        <v>59.619329717696701</v>
      </c>
      <c r="D16">
        <v>68.4824812973619</v>
      </c>
      <c r="E16">
        <v>32.868562348663403</v>
      </c>
      <c r="F16">
        <v>37.696496259472298</v>
      </c>
    </row>
    <row r="17" spans="1:6" x14ac:dyDescent="0.3">
      <c r="A17" t="s">
        <v>8</v>
      </c>
      <c r="B17" t="s">
        <v>9</v>
      </c>
      <c r="C17">
        <v>45.402363404682099</v>
      </c>
      <c r="D17">
        <v>28.140608818455501</v>
      </c>
      <c r="E17">
        <v>77.487347876365703</v>
      </c>
      <c r="F17">
        <v>32.628121763691098</v>
      </c>
    </row>
    <row r="18" spans="1:6" x14ac:dyDescent="0.3">
      <c r="A18" t="s">
        <v>8</v>
      </c>
      <c r="B18" t="s">
        <v>10</v>
      </c>
      <c r="C18">
        <v>66.664347114098902</v>
      </c>
      <c r="D18">
        <v>72.443531021899702</v>
      </c>
      <c r="E18">
        <v>28.756907837018101</v>
      </c>
      <c r="F18">
        <v>40.488706204379902</v>
      </c>
    </row>
    <row r="19" spans="1:6" x14ac:dyDescent="0.3">
      <c r="A19" t="s">
        <v>8</v>
      </c>
      <c r="B19" t="s">
        <v>10</v>
      </c>
      <c r="C19">
        <v>59.565581700567598</v>
      </c>
      <c r="D19">
        <v>70.845209779909197</v>
      </c>
      <c r="E19">
        <v>31.279287977072901</v>
      </c>
      <c r="F19">
        <v>42.169041955981797</v>
      </c>
    </row>
    <row r="20" spans="1:6" x14ac:dyDescent="0.3">
      <c r="A20" t="s">
        <v>6</v>
      </c>
      <c r="B20" t="s">
        <v>7</v>
      </c>
      <c r="C20">
        <v>75.936047235566903</v>
      </c>
      <c r="D20">
        <v>10.4235735849607</v>
      </c>
      <c r="E20">
        <v>39.741738449399897</v>
      </c>
      <c r="F20">
        <v>30.084714716992099</v>
      </c>
    </row>
    <row r="21" spans="1:6" x14ac:dyDescent="0.3">
      <c r="A21" t="s">
        <v>8</v>
      </c>
      <c r="B21" t="s">
        <v>9</v>
      </c>
      <c r="C21">
        <v>50.568627121729897</v>
      </c>
      <c r="D21">
        <v>40.507177191006399</v>
      </c>
      <c r="E21">
        <v>81.702580436055698</v>
      </c>
      <c r="F21">
        <v>32.1014354382013</v>
      </c>
    </row>
    <row r="22" spans="1:6" x14ac:dyDescent="0.3">
      <c r="A22" t="s">
        <v>6</v>
      </c>
      <c r="B22" t="s">
        <v>10</v>
      </c>
      <c r="C22">
        <v>57.039074985039797</v>
      </c>
      <c r="D22">
        <v>73.637288509310096</v>
      </c>
      <c r="E22">
        <v>27.3218828907643</v>
      </c>
      <c r="F22">
        <v>40.727457701862001</v>
      </c>
    </row>
    <row r="23" spans="1:6" x14ac:dyDescent="0.3">
      <c r="A23" t="s">
        <v>6</v>
      </c>
      <c r="B23" t="s">
        <v>9</v>
      </c>
      <c r="C23">
        <v>40.471473497551003</v>
      </c>
      <c r="D23">
        <v>28.085117270135299</v>
      </c>
      <c r="E23">
        <v>75.235999333634297</v>
      </c>
      <c r="F23">
        <v>30.617023454026999</v>
      </c>
    </row>
    <row r="24" spans="1:6" x14ac:dyDescent="0.3">
      <c r="A24" t="s">
        <v>6</v>
      </c>
      <c r="B24" t="s">
        <v>9</v>
      </c>
      <c r="C24">
        <v>47.789102079776001</v>
      </c>
      <c r="D24">
        <v>31.322098968816999</v>
      </c>
      <c r="E24">
        <v>81.941686413623003</v>
      </c>
      <c r="F24">
        <v>35.264419793763402</v>
      </c>
    </row>
    <row r="25" spans="1:6" x14ac:dyDescent="0.3">
      <c r="A25" t="s">
        <v>8</v>
      </c>
      <c r="B25" t="s">
        <v>10</v>
      </c>
      <c r="C25">
        <v>62.3941390523539</v>
      </c>
      <c r="D25">
        <v>74.635518977858993</v>
      </c>
      <c r="E25">
        <v>20.866759027513702</v>
      </c>
      <c r="F25">
        <v>40.927103795571803</v>
      </c>
    </row>
    <row r="26" spans="1:6" x14ac:dyDescent="0.3">
      <c r="A26" t="s">
        <v>8</v>
      </c>
      <c r="B26" t="s">
        <v>10</v>
      </c>
      <c r="C26">
        <v>66.884062250524593</v>
      </c>
      <c r="D26">
        <v>71.951327794734993</v>
      </c>
      <c r="E26">
        <v>35.415598438415699</v>
      </c>
      <c r="F26">
        <v>37.390265558947</v>
      </c>
    </row>
    <row r="27" spans="1:6" x14ac:dyDescent="0.3">
      <c r="A27" t="s">
        <v>6</v>
      </c>
      <c r="B27" t="s">
        <v>7</v>
      </c>
      <c r="C27">
        <v>83.361936468929102</v>
      </c>
      <c r="D27">
        <v>11.185802007429</v>
      </c>
      <c r="E27">
        <v>45.507922039396803</v>
      </c>
      <c r="F27">
        <v>23.237160401485799</v>
      </c>
    </row>
    <row r="28" spans="1:6" x14ac:dyDescent="0.3">
      <c r="A28" t="s">
        <v>8</v>
      </c>
      <c r="B28" t="s">
        <v>10</v>
      </c>
      <c r="C28">
        <v>61.321869099936798</v>
      </c>
      <c r="D28">
        <v>72.822735422036104</v>
      </c>
      <c r="E28">
        <v>28.078776706554699</v>
      </c>
      <c r="F28">
        <v>40.564547084407202</v>
      </c>
    </row>
    <row r="29" spans="1:6" x14ac:dyDescent="0.3">
      <c r="A29" t="s">
        <v>6</v>
      </c>
      <c r="B29" t="s">
        <v>7</v>
      </c>
      <c r="C29">
        <v>63.5866079711342</v>
      </c>
      <c r="D29">
        <v>8.6068974151879001</v>
      </c>
      <c r="E29">
        <v>24.818273638039901</v>
      </c>
      <c r="F29">
        <v>29.721379483037499</v>
      </c>
    </row>
    <row r="30" spans="1:6" x14ac:dyDescent="0.3">
      <c r="A30" t="s">
        <v>8</v>
      </c>
      <c r="B30" t="s">
        <v>7</v>
      </c>
      <c r="C30">
        <v>70.7193832953959</v>
      </c>
      <c r="D30">
        <v>13.756841613804699</v>
      </c>
      <c r="E30">
        <v>42.159557563362199</v>
      </c>
      <c r="F30">
        <v>23.7513683227609</v>
      </c>
    </row>
    <row r="31" spans="1:6" x14ac:dyDescent="0.3">
      <c r="A31" t="s">
        <v>8</v>
      </c>
      <c r="B31" t="s">
        <v>10</v>
      </c>
      <c r="C31">
        <v>62.952519631567299</v>
      </c>
      <c r="D31">
        <v>66.704289924712697</v>
      </c>
      <c r="E31">
        <v>21.914804919253399</v>
      </c>
      <c r="F31">
        <v>35.340857984942502</v>
      </c>
    </row>
    <row r="32" spans="1:6" x14ac:dyDescent="0.3">
      <c r="A32" t="s">
        <v>6</v>
      </c>
      <c r="B32" t="s">
        <v>10</v>
      </c>
      <c r="C32">
        <v>61.257716322410701</v>
      </c>
      <c r="D32">
        <v>74.821882272762707</v>
      </c>
      <c r="E32">
        <v>34.364383845082699</v>
      </c>
      <c r="F32">
        <v>36.9643764545525</v>
      </c>
    </row>
    <row r="33" spans="1:6" x14ac:dyDescent="0.3">
      <c r="A33" t="s">
        <v>8</v>
      </c>
      <c r="B33" t="s">
        <v>10</v>
      </c>
      <c r="C33">
        <v>56.933688709076797</v>
      </c>
      <c r="D33">
        <v>71.399366536082596</v>
      </c>
      <c r="E33">
        <v>32.436630741670797</v>
      </c>
      <c r="F33">
        <v>39.279873307216498</v>
      </c>
    </row>
    <row r="34" spans="1:6" x14ac:dyDescent="0.3">
      <c r="A34" t="s">
        <v>6</v>
      </c>
      <c r="B34" t="s">
        <v>7</v>
      </c>
      <c r="C34">
        <v>70.020421846225005</v>
      </c>
      <c r="D34">
        <v>9.3513521714770107</v>
      </c>
      <c r="E34">
        <v>42.018637934006797</v>
      </c>
      <c r="F34">
        <v>29.870270434295399</v>
      </c>
    </row>
    <row r="35" spans="1:6" x14ac:dyDescent="0.3">
      <c r="A35" t="s">
        <v>8</v>
      </c>
      <c r="B35" t="s">
        <v>9</v>
      </c>
      <c r="C35">
        <v>43.484610624299599</v>
      </c>
      <c r="D35">
        <v>38.288165916022997</v>
      </c>
      <c r="E35">
        <v>78.417022381044205</v>
      </c>
      <c r="F35">
        <v>29.657633183204599</v>
      </c>
    </row>
    <row r="36" spans="1:6" x14ac:dyDescent="0.3">
      <c r="A36" t="s">
        <v>8</v>
      </c>
      <c r="B36" t="s">
        <v>7</v>
      </c>
      <c r="C36">
        <v>74.180725392902403</v>
      </c>
      <c r="D36">
        <v>14.7085882215599</v>
      </c>
      <c r="E36">
        <v>41.715808851377297</v>
      </c>
      <c r="F36">
        <v>24.9417176443119</v>
      </c>
    </row>
    <row r="37" spans="1:6" x14ac:dyDescent="0.3">
      <c r="A37" t="s">
        <v>6</v>
      </c>
      <c r="B37" t="s">
        <v>7</v>
      </c>
      <c r="C37">
        <v>75.389160425633605</v>
      </c>
      <c r="D37">
        <v>12.7562505396387</v>
      </c>
      <c r="E37">
        <v>39.7303623944373</v>
      </c>
      <c r="F37">
        <v>31.5512501079277</v>
      </c>
    </row>
    <row r="38" spans="1:6" x14ac:dyDescent="0.3">
      <c r="A38" t="s">
        <v>6</v>
      </c>
      <c r="B38" t="s">
        <v>10</v>
      </c>
      <c r="C38">
        <v>63.379357109793503</v>
      </c>
      <c r="D38">
        <v>73.421632057164501</v>
      </c>
      <c r="E38">
        <v>30.7270308319892</v>
      </c>
      <c r="F38">
        <v>37.684326411432899</v>
      </c>
    </row>
    <row r="39" spans="1:6" x14ac:dyDescent="0.3">
      <c r="A39" t="s">
        <v>6</v>
      </c>
      <c r="B39" t="s">
        <v>9</v>
      </c>
      <c r="C39">
        <v>55.989839355420401</v>
      </c>
      <c r="D39">
        <v>34.257932661351397</v>
      </c>
      <c r="E39">
        <v>77.493342765129995</v>
      </c>
      <c r="F39">
        <v>33.851586532270296</v>
      </c>
    </row>
    <row r="40" spans="1:6" x14ac:dyDescent="0.3">
      <c r="A40" t="s">
        <v>8</v>
      </c>
      <c r="B40" t="s">
        <v>9</v>
      </c>
      <c r="C40">
        <v>55.9932543697957</v>
      </c>
      <c r="D40">
        <v>36.342440846029</v>
      </c>
      <c r="E40">
        <v>78.094239288579004</v>
      </c>
      <c r="F40">
        <v>33.268488169205803</v>
      </c>
    </row>
    <row r="41" spans="1:6" x14ac:dyDescent="0.3">
      <c r="A41" t="s">
        <v>8</v>
      </c>
      <c r="B41" t="s">
        <v>10</v>
      </c>
      <c r="C41">
        <v>59.645783057298601</v>
      </c>
      <c r="D41">
        <v>75.031381942901803</v>
      </c>
      <c r="E41">
        <v>20.288655596971399</v>
      </c>
      <c r="F41">
        <v>43.006276388580297</v>
      </c>
    </row>
    <row r="42" spans="1:6" x14ac:dyDescent="0.3">
      <c r="A42" t="s">
        <v>6</v>
      </c>
      <c r="B42" t="s">
        <v>7</v>
      </c>
      <c r="C42">
        <v>75.332402751770204</v>
      </c>
      <c r="D42">
        <v>13.783888491937899</v>
      </c>
      <c r="E42">
        <v>46.549880251243799</v>
      </c>
      <c r="F42">
        <v>31.756777698387499</v>
      </c>
    </row>
    <row r="43" spans="1:6" x14ac:dyDescent="0.3">
      <c r="A43" t="s">
        <v>8</v>
      </c>
      <c r="B43" t="s">
        <v>10</v>
      </c>
      <c r="C43">
        <v>73.748831958287298</v>
      </c>
      <c r="D43">
        <v>70.322314157159397</v>
      </c>
      <c r="E43">
        <v>33.3235275086383</v>
      </c>
      <c r="F43">
        <v>35.064462831431797</v>
      </c>
    </row>
    <row r="44" spans="1:6" x14ac:dyDescent="0.3">
      <c r="A44" t="s">
        <v>8</v>
      </c>
      <c r="B44" t="s">
        <v>9</v>
      </c>
      <c r="C44">
        <v>56.0356045783927</v>
      </c>
      <c r="D44">
        <v>23.053345416910901</v>
      </c>
      <c r="E44">
        <v>81.796902905136903</v>
      </c>
      <c r="F44">
        <v>31.610669083382099</v>
      </c>
    </row>
    <row r="45" spans="1:6" x14ac:dyDescent="0.3">
      <c r="A45" t="s">
        <v>6</v>
      </c>
      <c r="B45" t="s">
        <v>10</v>
      </c>
      <c r="C45">
        <v>57.968106260717803</v>
      </c>
      <c r="D45">
        <v>66.938159690776402</v>
      </c>
      <c r="E45">
        <v>32.5552360215042</v>
      </c>
      <c r="F45">
        <v>39.387631938155202</v>
      </c>
    </row>
    <row r="46" spans="1:6" x14ac:dyDescent="0.3">
      <c r="A46" t="s">
        <v>8</v>
      </c>
      <c r="B46" t="s">
        <v>9</v>
      </c>
      <c r="C46">
        <v>55.773867193845902</v>
      </c>
      <c r="D46">
        <v>35.917563646715799</v>
      </c>
      <c r="E46">
        <v>81.247174871370305</v>
      </c>
      <c r="F46">
        <v>28.1835127293431</v>
      </c>
    </row>
    <row r="47" spans="1:6" x14ac:dyDescent="0.3">
      <c r="A47" t="s">
        <v>6</v>
      </c>
      <c r="B47" t="s">
        <v>9</v>
      </c>
      <c r="C47">
        <v>33.912557901885997</v>
      </c>
      <c r="D47">
        <v>20.725293012268899</v>
      </c>
      <c r="E47">
        <v>78.057730756309198</v>
      </c>
      <c r="F47">
        <v>26.145058602453702</v>
      </c>
    </row>
    <row r="48" spans="1:6" x14ac:dyDescent="0.3">
      <c r="A48" t="s">
        <v>6</v>
      </c>
      <c r="B48" t="s">
        <v>9</v>
      </c>
      <c r="C48">
        <v>28.024960238611801</v>
      </c>
      <c r="D48">
        <v>40.705149916389601</v>
      </c>
      <c r="E48">
        <v>79.203231978397994</v>
      </c>
      <c r="F48">
        <v>32.141029983277903</v>
      </c>
    </row>
    <row r="49" spans="1:6" x14ac:dyDescent="0.3">
      <c r="A49" t="s">
        <v>8</v>
      </c>
      <c r="B49" t="s">
        <v>9</v>
      </c>
      <c r="C49">
        <v>37.199826078534997</v>
      </c>
      <c r="D49">
        <v>39.840447277483499</v>
      </c>
      <c r="E49">
        <v>74.774341854678298</v>
      </c>
      <c r="F49">
        <v>31.968089455496699</v>
      </c>
    </row>
    <row r="50" spans="1:6" x14ac:dyDescent="0.3">
      <c r="A50" t="s">
        <v>6</v>
      </c>
      <c r="B50" t="s">
        <v>7</v>
      </c>
      <c r="C50">
        <v>71.726919824613802</v>
      </c>
      <c r="D50">
        <v>10.8119742073232</v>
      </c>
      <c r="E50">
        <v>36.1577902052288</v>
      </c>
      <c r="F50">
        <v>30.1623948414646</v>
      </c>
    </row>
    <row r="51" spans="1:6" x14ac:dyDescent="0.3">
      <c r="A51" t="s">
        <v>6</v>
      </c>
      <c r="B51" t="s">
        <v>7</v>
      </c>
      <c r="C51">
        <v>68.1574927456073</v>
      </c>
      <c r="D51">
        <v>7.2317734622245098</v>
      </c>
      <c r="E51">
        <v>33.802169874984898</v>
      </c>
      <c r="F51">
        <v>27.446354692444899</v>
      </c>
    </row>
    <row r="52" spans="1:6" x14ac:dyDescent="0.3">
      <c r="A52" t="s">
        <v>8</v>
      </c>
      <c r="B52" t="s">
        <v>9</v>
      </c>
      <c r="C52">
        <v>60.990239569412601</v>
      </c>
      <c r="D52">
        <v>29.963919420619899</v>
      </c>
      <c r="E52">
        <v>80.777425471558601</v>
      </c>
      <c r="F52">
        <v>31.992783884123899</v>
      </c>
    </row>
    <row r="53" spans="1:6" x14ac:dyDescent="0.3">
      <c r="A53" t="s">
        <v>8</v>
      </c>
      <c r="B53" t="s">
        <v>10</v>
      </c>
      <c r="C53">
        <v>63.721655544113197</v>
      </c>
      <c r="D53">
        <v>69.537933314829502</v>
      </c>
      <c r="E53">
        <v>23.863357771829101</v>
      </c>
      <c r="F53">
        <v>36.907586662965898</v>
      </c>
    </row>
    <row r="54" spans="1:6" x14ac:dyDescent="0.3">
      <c r="A54" t="s">
        <v>8</v>
      </c>
      <c r="B54" t="s">
        <v>10</v>
      </c>
      <c r="C54">
        <v>64.569203855975204</v>
      </c>
      <c r="D54">
        <v>73.266741924388199</v>
      </c>
      <c r="E54">
        <v>30.268672335090699</v>
      </c>
      <c r="F54">
        <v>40.653348384877603</v>
      </c>
    </row>
    <row r="55" spans="1:6" x14ac:dyDescent="0.3">
      <c r="A55" t="s">
        <v>8</v>
      </c>
      <c r="B55" t="s">
        <v>7</v>
      </c>
      <c r="C55">
        <v>64.681897627080701</v>
      </c>
      <c r="D55">
        <v>13.363345490647299</v>
      </c>
      <c r="E55">
        <v>41.921447995224803</v>
      </c>
      <c r="F55">
        <v>30.672669098129401</v>
      </c>
    </row>
    <row r="56" spans="1:6" x14ac:dyDescent="0.3">
      <c r="A56" t="s">
        <v>8</v>
      </c>
      <c r="B56" t="s">
        <v>10</v>
      </c>
      <c r="C56">
        <v>60.145994846511798</v>
      </c>
      <c r="D56">
        <v>72.533946463079701</v>
      </c>
      <c r="E56">
        <v>39.318511829215097</v>
      </c>
      <c r="F56">
        <v>38.506789292615899</v>
      </c>
    </row>
    <row r="57" spans="1:6" x14ac:dyDescent="0.3">
      <c r="A57" t="s">
        <v>8</v>
      </c>
      <c r="B57" t="s">
        <v>9</v>
      </c>
      <c r="C57">
        <v>56.134869149579799</v>
      </c>
      <c r="D57">
        <v>29.900919468447199</v>
      </c>
      <c r="E57">
        <v>82.153687900056397</v>
      </c>
      <c r="F57">
        <v>33.9801838936894</v>
      </c>
    </row>
    <row r="58" spans="1:6" x14ac:dyDescent="0.3">
      <c r="A58" t="s">
        <v>6</v>
      </c>
      <c r="B58" t="s">
        <v>7</v>
      </c>
      <c r="C58">
        <v>60.370521193400997</v>
      </c>
      <c r="D58">
        <v>12.120030904572999</v>
      </c>
      <c r="E58">
        <v>42.978714139784998</v>
      </c>
      <c r="F58">
        <v>24.424006180914599</v>
      </c>
    </row>
    <row r="59" spans="1:6" x14ac:dyDescent="0.3">
      <c r="A59" t="s">
        <v>6</v>
      </c>
      <c r="B59" t="s">
        <v>7</v>
      </c>
      <c r="C59">
        <v>67.134929497495904</v>
      </c>
      <c r="D59">
        <v>11.144347780055901</v>
      </c>
      <c r="E59">
        <v>50.489989685969697</v>
      </c>
      <c r="F59">
        <v>27.228869556011102</v>
      </c>
    </row>
    <row r="60" spans="1:6" x14ac:dyDescent="0.3">
      <c r="A60" t="s">
        <v>6</v>
      </c>
      <c r="B60" t="s">
        <v>9</v>
      </c>
      <c r="C60">
        <v>36.620315980490297</v>
      </c>
      <c r="D60">
        <v>31.7930673019256</v>
      </c>
      <c r="E60">
        <v>78.134683593354495</v>
      </c>
      <c r="F60">
        <v>33.358613460385101</v>
      </c>
    </row>
    <row r="61" spans="1:6" x14ac:dyDescent="0.3">
      <c r="A61" t="s">
        <v>6</v>
      </c>
      <c r="B61" t="s">
        <v>9</v>
      </c>
      <c r="C61">
        <v>45.644666057177702</v>
      </c>
      <c r="D61">
        <v>24.843946025522001</v>
      </c>
      <c r="E61">
        <v>82.659306862785598</v>
      </c>
      <c r="F61">
        <v>30.9687892051044</v>
      </c>
    </row>
    <row r="62" spans="1:6" x14ac:dyDescent="0.3">
      <c r="A62" t="s">
        <v>6</v>
      </c>
      <c r="B62" t="s">
        <v>10</v>
      </c>
      <c r="C62">
        <v>61.279480158550697</v>
      </c>
      <c r="D62">
        <v>74.651701443207401</v>
      </c>
      <c r="E62">
        <v>19.393707857517601</v>
      </c>
      <c r="F62">
        <v>40.930340288641403</v>
      </c>
    </row>
    <row r="63" spans="1:6" x14ac:dyDescent="0.3">
      <c r="A63" t="s">
        <v>6</v>
      </c>
      <c r="B63" t="s">
        <v>7</v>
      </c>
      <c r="C63">
        <v>72.704283593759797</v>
      </c>
      <c r="D63">
        <v>11.777436650408401</v>
      </c>
      <c r="E63">
        <v>40.714245786046298</v>
      </c>
      <c r="F63">
        <v>23.355487330081601</v>
      </c>
    </row>
    <row r="64" spans="1:6" x14ac:dyDescent="0.3">
      <c r="A64" t="s">
        <v>6</v>
      </c>
      <c r="B64" t="s">
        <v>7</v>
      </c>
      <c r="C64">
        <v>72.827575760706495</v>
      </c>
      <c r="D64">
        <v>11.1338338302753</v>
      </c>
      <c r="E64">
        <v>52.546374376528597</v>
      </c>
      <c r="F64">
        <v>27.226766766055</v>
      </c>
    </row>
    <row r="65" spans="1:6" x14ac:dyDescent="0.3">
      <c r="A65" t="s">
        <v>6</v>
      </c>
      <c r="B65" t="s">
        <v>7</v>
      </c>
      <c r="C65">
        <v>62.811011053854301</v>
      </c>
      <c r="D65">
        <v>11.4879141189358</v>
      </c>
      <c r="E65">
        <v>47.1980859549409</v>
      </c>
      <c r="F65">
        <v>31.297582823787099</v>
      </c>
    </row>
    <row r="66" spans="1:6" x14ac:dyDescent="0.3">
      <c r="A66" t="s">
        <v>6</v>
      </c>
      <c r="B66" t="s">
        <v>7</v>
      </c>
      <c r="C66">
        <v>61.652242937009099</v>
      </c>
      <c r="D66">
        <v>14.6087379068072</v>
      </c>
      <c r="E66">
        <v>34.708964770639597</v>
      </c>
      <c r="F66">
        <v>30.921747581361402</v>
      </c>
    </row>
    <row r="67" spans="1:6" x14ac:dyDescent="0.3">
      <c r="A67" t="s">
        <v>8</v>
      </c>
      <c r="B67" t="s">
        <v>7</v>
      </c>
      <c r="C67">
        <v>67.832217871464394</v>
      </c>
      <c r="D67">
        <v>12.7877845258253</v>
      </c>
      <c r="E67">
        <v>33.349821256425997</v>
      </c>
      <c r="F67">
        <v>30.557556905165001</v>
      </c>
    </row>
    <row r="68" spans="1:6" x14ac:dyDescent="0.3">
      <c r="A68" t="s">
        <v>8</v>
      </c>
      <c r="B68" t="s">
        <v>10</v>
      </c>
      <c r="C68">
        <v>59.667128889929998</v>
      </c>
      <c r="D68">
        <v>71.783829621200098</v>
      </c>
      <c r="E68">
        <v>24.299212654385901</v>
      </c>
      <c r="F68">
        <v>35.356765924240001</v>
      </c>
    </row>
    <row r="69" spans="1:6" x14ac:dyDescent="0.3">
      <c r="A69" t="s">
        <v>6</v>
      </c>
      <c r="B69" t="s">
        <v>10</v>
      </c>
      <c r="C69">
        <v>67.453051954745703</v>
      </c>
      <c r="D69">
        <v>72.576268045157704</v>
      </c>
      <c r="E69">
        <v>29.4073192279583</v>
      </c>
      <c r="F69">
        <v>38.515253609031497</v>
      </c>
    </row>
    <row r="70" spans="1:6" x14ac:dyDescent="0.3">
      <c r="A70" t="s">
        <v>8</v>
      </c>
      <c r="B70" t="s">
        <v>10</v>
      </c>
      <c r="C70">
        <v>58.760907428569801</v>
      </c>
      <c r="D70">
        <v>70.404357016491403</v>
      </c>
      <c r="E70">
        <v>41.869595045885298</v>
      </c>
      <c r="F70">
        <v>40.080871403298197</v>
      </c>
    </row>
    <row r="71" spans="1:6" x14ac:dyDescent="0.3">
      <c r="A71" t="s">
        <v>8</v>
      </c>
      <c r="B71" t="s">
        <v>10</v>
      </c>
      <c r="C71">
        <v>60.858930722332197</v>
      </c>
      <c r="D71">
        <v>71.766858501059204</v>
      </c>
      <c r="E71">
        <v>30.0797806377375</v>
      </c>
      <c r="F71">
        <v>35.353371700211802</v>
      </c>
    </row>
    <row r="72" spans="1:6" x14ac:dyDescent="0.3">
      <c r="A72" t="s">
        <v>6</v>
      </c>
      <c r="B72" t="s">
        <v>9</v>
      </c>
      <c r="C72">
        <v>46.671598010300599</v>
      </c>
      <c r="D72">
        <v>27.469850779404599</v>
      </c>
      <c r="E72">
        <v>83.106049022012002</v>
      </c>
      <c r="F72">
        <v>31.493970155880898</v>
      </c>
    </row>
    <row r="73" spans="1:6" x14ac:dyDescent="0.3">
      <c r="A73" t="s">
        <v>6</v>
      </c>
      <c r="B73" t="s">
        <v>10</v>
      </c>
      <c r="C73">
        <v>60.665965588092497</v>
      </c>
      <c r="D73">
        <v>75.6376027559173</v>
      </c>
      <c r="E73">
        <v>38.163834958321999</v>
      </c>
      <c r="F73">
        <v>42.127520551183402</v>
      </c>
    </row>
    <row r="74" spans="1:6" x14ac:dyDescent="0.3">
      <c r="A74" t="s">
        <v>8</v>
      </c>
      <c r="B74" t="s">
        <v>7</v>
      </c>
      <c r="C74">
        <v>67.170974234022495</v>
      </c>
      <c r="D74">
        <v>11.073772821713099</v>
      </c>
      <c r="E74">
        <v>39.976896737942297</v>
      </c>
      <c r="F74">
        <v>28.214754564342599</v>
      </c>
    </row>
    <row r="75" spans="1:6" x14ac:dyDescent="0.3">
      <c r="A75" t="s">
        <v>6</v>
      </c>
      <c r="B75" t="s">
        <v>10</v>
      </c>
      <c r="C75">
        <v>70.189621972109606</v>
      </c>
      <c r="D75">
        <v>71.841956801767196</v>
      </c>
      <c r="E75">
        <v>29.556782241109602</v>
      </c>
      <c r="F75">
        <v>37.368391360353399</v>
      </c>
    </row>
    <row r="76" spans="1:6" x14ac:dyDescent="0.3">
      <c r="A76" t="s">
        <v>8</v>
      </c>
      <c r="B76" t="s">
        <v>10</v>
      </c>
      <c r="C76">
        <v>64.928972534173695</v>
      </c>
      <c r="D76">
        <v>71.269369650825794</v>
      </c>
      <c r="E76">
        <v>32.225731991979401</v>
      </c>
      <c r="F76">
        <v>38.253873930165099</v>
      </c>
    </row>
    <row r="77" spans="1:6" x14ac:dyDescent="0.3">
      <c r="A77" t="s">
        <v>6</v>
      </c>
      <c r="B77" t="s">
        <v>7</v>
      </c>
      <c r="C77">
        <v>80.999516970279402</v>
      </c>
      <c r="D77">
        <v>10.813287210046999</v>
      </c>
      <c r="E77">
        <v>38.8079804136935</v>
      </c>
      <c r="F77">
        <v>31.162657442009401</v>
      </c>
    </row>
    <row r="78" spans="1:6" x14ac:dyDescent="0.3">
      <c r="A78" t="s">
        <v>8</v>
      </c>
      <c r="B78" t="s">
        <v>9</v>
      </c>
      <c r="C78">
        <v>44.158716712334098</v>
      </c>
      <c r="D78">
        <v>33.9998104299099</v>
      </c>
      <c r="E78">
        <v>78.409750305886107</v>
      </c>
      <c r="F78">
        <v>31.7999620859819</v>
      </c>
    </row>
    <row r="79" spans="1:6" x14ac:dyDescent="0.3">
      <c r="A79" t="s">
        <v>6</v>
      </c>
      <c r="B79" t="s">
        <v>10</v>
      </c>
      <c r="C79">
        <v>60.9580779430364</v>
      </c>
      <c r="D79">
        <v>72.532474813655597</v>
      </c>
      <c r="E79">
        <v>31.676568147196399</v>
      </c>
      <c r="F79">
        <v>37.506494962731097</v>
      </c>
    </row>
    <row r="80" spans="1:6" x14ac:dyDescent="0.3">
      <c r="A80" t="s">
        <v>6</v>
      </c>
      <c r="B80" t="s">
        <v>9</v>
      </c>
      <c r="C80">
        <v>35.652216924560598</v>
      </c>
      <c r="D80">
        <v>32.358303921870103</v>
      </c>
      <c r="E80">
        <v>78.823546543422907</v>
      </c>
      <c r="F80">
        <v>27.471660784373999</v>
      </c>
    </row>
    <row r="81" spans="1:6" x14ac:dyDescent="0.3">
      <c r="A81" t="s">
        <v>6</v>
      </c>
      <c r="B81" t="s">
        <v>9</v>
      </c>
      <c r="C81">
        <v>53.2594171352413</v>
      </c>
      <c r="D81">
        <v>25.959922035851701</v>
      </c>
      <c r="E81">
        <v>77.320597920050105</v>
      </c>
      <c r="F81">
        <v>28.191984407170299</v>
      </c>
    </row>
    <row r="82" spans="1:6" x14ac:dyDescent="0.3">
      <c r="A82" t="s">
        <v>8</v>
      </c>
      <c r="B82" t="s">
        <v>7</v>
      </c>
      <c r="C82">
        <v>65.943328540618197</v>
      </c>
      <c r="D82">
        <v>12.838119649347901</v>
      </c>
      <c r="E82">
        <v>34.141258343401397</v>
      </c>
      <c r="F82">
        <v>24.567623929869502</v>
      </c>
    </row>
    <row r="83" spans="1:6" x14ac:dyDescent="0.3">
      <c r="A83" t="s">
        <v>6</v>
      </c>
      <c r="B83" t="s">
        <v>10</v>
      </c>
      <c r="C83">
        <v>63.671611104842498</v>
      </c>
      <c r="D83">
        <v>70.997463734496606</v>
      </c>
      <c r="E83">
        <v>25.811226126186799</v>
      </c>
      <c r="F83">
        <v>35.199492746899303</v>
      </c>
    </row>
    <row r="84" spans="1:6" x14ac:dyDescent="0.3">
      <c r="A84" t="s">
        <v>6</v>
      </c>
      <c r="B84" t="s">
        <v>10</v>
      </c>
      <c r="C84">
        <v>67.099541169967495</v>
      </c>
      <c r="D84">
        <v>73.096492238264602</v>
      </c>
      <c r="E84">
        <v>30.1626941348214</v>
      </c>
      <c r="F84">
        <v>40.619298447652902</v>
      </c>
    </row>
    <row r="85" spans="1:6" x14ac:dyDescent="0.3">
      <c r="A85" t="s">
        <v>6</v>
      </c>
      <c r="B85" t="s">
        <v>7</v>
      </c>
      <c r="C85">
        <v>73.153486836075203</v>
      </c>
      <c r="D85">
        <v>12.1461270462393</v>
      </c>
      <c r="E85">
        <v>35.187602204252201</v>
      </c>
      <c r="F85">
        <v>27.429225409247799</v>
      </c>
    </row>
    <row r="86" spans="1:6" x14ac:dyDescent="0.3">
      <c r="A86" t="s">
        <v>6</v>
      </c>
      <c r="B86" t="s">
        <v>9</v>
      </c>
      <c r="C86">
        <v>48.0416699478683</v>
      </c>
      <c r="D86">
        <v>28.933604637905599</v>
      </c>
      <c r="E86">
        <v>78.467920232954299</v>
      </c>
      <c r="F86">
        <v>34.786720927581101</v>
      </c>
    </row>
    <row r="87" spans="1:6" x14ac:dyDescent="0.3">
      <c r="A87" t="s">
        <v>8</v>
      </c>
      <c r="B87" t="s">
        <v>7</v>
      </c>
      <c r="C87">
        <v>74.699174535518395</v>
      </c>
      <c r="D87">
        <v>10.135333226556799</v>
      </c>
      <c r="E87">
        <v>45.352331556494804</v>
      </c>
      <c r="F87">
        <v>26.027066645311301</v>
      </c>
    </row>
    <row r="88" spans="1:6" x14ac:dyDescent="0.3">
      <c r="A88" t="s">
        <v>6</v>
      </c>
      <c r="B88" t="s">
        <v>7</v>
      </c>
      <c r="C88">
        <v>71.692395132802702</v>
      </c>
      <c r="D88">
        <v>12.983930785653699</v>
      </c>
      <c r="E88">
        <v>39.459770481522597</v>
      </c>
      <c r="F88">
        <v>27.596786157130701</v>
      </c>
    </row>
    <row r="89" spans="1:6" x14ac:dyDescent="0.3">
      <c r="A89" t="s">
        <v>8</v>
      </c>
      <c r="B89" t="s">
        <v>9</v>
      </c>
      <c r="C89">
        <v>45.3109483782967</v>
      </c>
      <c r="D89">
        <v>37.922592275601801</v>
      </c>
      <c r="E89">
        <v>80.130916720282798</v>
      </c>
      <c r="F89">
        <v>30.5845184551203</v>
      </c>
    </row>
    <row r="90" spans="1:6" x14ac:dyDescent="0.3">
      <c r="A90" t="s">
        <v>8</v>
      </c>
      <c r="B90" t="s">
        <v>7</v>
      </c>
      <c r="C90">
        <v>65.068549521291601</v>
      </c>
      <c r="D90">
        <v>16.4606310390126</v>
      </c>
      <c r="E90">
        <v>44.646272876608997</v>
      </c>
      <c r="F90">
        <v>31.2921262078025</v>
      </c>
    </row>
    <row r="91" spans="1:6" x14ac:dyDescent="0.3">
      <c r="A91" t="s">
        <v>8</v>
      </c>
      <c r="B91" t="s">
        <v>10</v>
      </c>
      <c r="C91">
        <v>63.566173353592397</v>
      </c>
      <c r="D91">
        <v>78.126928135407198</v>
      </c>
      <c r="E91">
        <v>31.828624123929501</v>
      </c>
      <c r="F91">
        <v>36.6253856270814</v>
      </c>
    </row>
    <row r="92" spans="1:6" x14ac:dyDescent="0.3">
      <c r="A92" t="s">
        <v>8</v>
      </c>
      <c r="B92" t="s">
        <v>9</v>
      </c>
      <c r="C92">
        <v>43.625227583306</v>
      </c>
      <c r="D92">
        <v>39.934541965163604</v>
      </c>
      <c r="E92">
        <v>81.511377685697298</v>
      </c>
      <c r="F92">
        <v>34.986908393032699</v>
      </c>
    </row>
    <row r="93" spans="1:6" x14ac:dyDescent="0.3">
      <c r="A93" t="s">
        <v>8</v>
      </c>
      <c r="B93" t="s">
        <v>9</v>
      </c>
      <c r="C93">
        <v>52.102814571553203</v>
      </c>
      <c r="D93">
        <v>28.2423952938422</v>
      </c>
      <c r="E93">
        <v>79.745739087848406</v>
      </c>
      <c r="F93">
        <v>26.648479058768402</v>
      </c>
    </row>
    <row r="94" spans="1:6" x14ac:dyDescent="0.3">
      <c r="A94" t="s">
        <v>8</v>
      </c>
      <c r="B94" t="s">
        <v>7</v>
      </c>
      <c r="C94">
        <v>72.541363436008496</v>
      </c>
      <c r="D94">
        <v>12.921415045653999</v>
      </c>
      <c r="E94">
        <v>36.413055484882697</v>
      </c>
      <c r="F94">
        <v>23.5842830091308</v>
      </c>
    </row>
    <row r="95" spans="1:6" x14ac:dyDescent="0.3">
      <c r="A95" t="s">
        <v>6</v>
      </c>
      <c r="B95" t="s">
        <v>10</v>
      </c>
      <c r="C95">
        <v>59.290450090325699</v>
      </c>
      <c r="D95">
        <v>74.938919555018501</v>
      </c>
      <c r="E95">
        <v>23.820193005849699</v>
      </c>
      <c r="F95">
        <v>36.987783911003703</v>
      </c>
    </row>
    <row r="96" spans="1:6" x14ac:dyDescent="0.3">
      <c r="A96" t="s">
        <v>6</v>
      </c>
      <c r="B96" t="s">
        <v>9</v>
      </c>
      <c r="C96">
        <v>44.7965899531223</v>
      </c>
      <c r="D96">
        <v>35.463595315203101</v>
      </c>
      <c r="E96">
        <v>79.496308649167105</v>
      </c>
      <c r="F96">
        <v>35.092719063040597</v>
      </c>
    </row>
    <row r="97" spans="1:6" x14ac:dyDescent="0.3">
      <c r="A97" t="s">
        <v>6</v>
      </c>
      <c r="B97" t="s">
        <v>7</v>
      </c>
      <c r="C97">
        <v>76.787663828354098</v>
      </c>
      <c r="D97">
        <v>12.6751324249002</v>
      </c>
      <c r="E97">
        <v>43.599012993724699</v>
      </c>
      <c r="F97">
        <v>27.535026484980001</v>
      </c>
    </row>
    <row r="98" spans="1:6" x14ac:dyDescent="0.3">
      <c r="A98" t="s">
        <v>8</v>
      </c>
      <c r="B98" t="s">
        <v>7</v>
      </c>
      <c r="C98">
        <v>65.5761889459516</v>
      </c>
      <c r="D98">
        <v>11.3955932316006</v>
      </c>
      <c r="E98">
        <v>35.604151617044899</v>
      </c>
      <c r="F98">
        <v>30.2791186463201</v>
      </c>
    </row>
    <row r="99" spans="1:6" x14ac:dyDescent="0.3">
      <c r="A99" t="s">
        <v>8</v>
      </c>
      <c r="B99" t="s">
        <v>10</v>
      </c>
      <c r="C99">
        <v>55.875616431188497</v>
      </c>
      <c r="D99">
        <v>73.107719148406801</v>
      </c>
      <c r="E99">
        <v>28.8743009984731</v>
      </c>
      <c r="F99">
        <v>36.621543829681301</v>
      </c>
    </row>
    <row r="100" spans="1:6" x14ac:dyDescent="0.3">
      <c r="A100" t="s">
        <v>6</v>
      </c>
      <c r="B100" t="s">
        <v>9</v>
      </c>
      <c r="C100">
        <v>72.277395138175194</v>
      </c>
      <c r="D100">
        <v>25.1734133941316</v>
      </c>
      <c r="E100">
        <v>79.714750151051305</v>
      </c>
      <c r="F100">
        <v>28.0346826788263</v>
      </c>
    </row>
    <row r="101" spans="1:6" x14ac:dyDescent="0.3">
      <c r="A101" t="s">
        <v>6</v>
      </c>
      <c r="B101" t="s">
        <v>10</v>
      </c>
      <c r="C101">
        <v>63.293945889928899</v>
      </c>
      <c r="D101">
        <v>74.199411518852898</v>
      </c>
      <c r="E101">
        <v>33.140883122406201</v>
      </c>
      <c r="F101">
        <v>36.839882303770501</v>
      </c>
    </row>
    <row r="102" spans="1:6" x14ac:dyDescent="0.3">
      <c r="A102" t="s">
        <v>6</v>
      </c>
      <c r="B102" t="s">
        <v>9</v>
      </c>
      <c r="C102">
        <v>60.456175107339298</v>
      </c>
      <c r="D102">
        <v>30.284177704550299</v>
      </c>
      <c r="E102">
        <v>81.707375452165095</v>
      </c>
      <c r="F102">
        <v>35.056835540910001</v>
      </c>
    </row>
    <row r="103" spans="1:6" x14ac:dyDescent="0.3">
      <c r="A103" t="s">
        <v>6</v>
      </c>
      <c r="B103" t="s">
        <v>9</v>
      </c>
      <c r="C103">
        <v>54.522837192093498</v>
      </c>
      <c r="D103">
        <v>35.927886744488198</v>
      </c>
      <c r="E103">
        <v>78.784636480318397</v>
      </c>
      <c r="F103">
        <v>28.185577348897599</v>
      </c>
    </row>
    <row r="104" spans="1:6" x14ac:dyDescent="0.3">
      <c r="A104" t="s">
        <v>8</v>
      </c>
      <c r="B104" t="s">
        <v>10</v>
      </c>
      <c r="C104">
        <v>60.515168557771901</v>
      </c>
      <c r="D104">
        <v>69.699657738796802</v>
      </c>
      <c r="E104">
        <v>28.1357624321268</v>
      </c>
      <c r="F104">
        <v>36.939931547759301</v>
      </c>
    </row>
    <row r="105" spans="1:6" x14ac:dyDescent="0.3">
      <c r="A105" t="s">
        <v>8</v>
      </c>
      <c r="B105" t="s">
        <v>9</v>
      </c>
      <c r="C105">
        <v>64.027038300744195</v>
      </c>
      <c r="D105">
        <v>32.475182613959298</v>
      </c>
      <c r="E105">
        <v>81.956435563116202</v>
      </c>
      <c r="F105">
        <v>27.4950365227918</v>
      </c>
    </row>
    <row r="106" spans="1:6" x14ac:dyDescent="0.3">
      <c r="A106" t="s">
        <v>6</v>
      </c>
      <c r="B106" t="s">
        <v>7</v>
      </c>
      <c r="C106">
        <v>75.289632373894605</v>
      </c>
      <c r="D106">
        <v>11.1005885507271</v>
      </c>
      <c r="E106">
        <v>30.785120414579801</v>
      </c>
      <c r="F106">
        <v>31.220117710145399</v>
      </c>
    </row>
    <row r="107" spans="1:6" x14ac:dyDescent="0.3">
      <c r="A107" t="s">
        <v>6</v>
      </c>
      <c r="B107" t="s">
        <v>9</v>
      </c>
      <c r="C107">
        <v>63.751540218018398</v>
      </c>
      <c r="D107">
        <v>28.0586680870945</v>
      </c>
      <c r="E107">
        <v>82.111504327931698</v>
      </c>
      <c r="F107">
        <v>28.611733617418899</v>
      </c>
    </row>
    <row r="108" spans="1:6" x14ac:dyDescent="0.3">
      <c r="A108" t="s">
        <v>8</v>
      </c>
      <c r="B108" t="s">
        <v>7</v>
      </c>
      <c r="C108">
        <v>72.428938752613504</v>
      </c>
      <c r="D108">
        <v>14.748385786661</v>
      </c>
      <c r="E108">
        <v>44.359914427061703</v>
      </c>
      <c r="F108">
        <v>27.9496771573322</v>
      </c>
    </row>
    <row r="109" spans="1:6" x14ac:dyDescent="0.3">
      <c r="A109" t="s">
        <v>6</v>
      </c>
      <c r="B109" t="s">
        <v>10</v>
      </c>
      <c r="C109">
        <v>57.520260791809399</v>
      </c>
      <c r="D109">
        <v>75.398917861243206</v>
      </c>
      <c r="E109">
        <v>37.697023348120098</v>
      </c>
      <c r="F109">
        <v>43.079783572248601</v>
      </c>
    </row>
    <row r="110" spans="1:6" x14ac:dyDescent="0.3">
      <c r="A110" t="s">
        <v>8</v>
      </c>
      <c r="B110" t="s">
        <v>7</v>
      </c>
      <c r="C110">
        <v>69.832096335772505</v>
      </c>
      <c r="D110">
        <v>11.787600254231601</v>
      </c>
      <c r="E110">
        <v>45.807478751116399</v>
      </c>
      <c r="F110">
        <v>31.357520050846301</v>
      </c>
    </row>
    <row r="111" spans="1:6" x14ac:dyDescent="0.3">
      <c r="A111" t="s">
        <v>6</v>
      </c>
      <c r="B111" t="s">
        <v>9</v>
      </c>
      <c r="C111">
        <v>44.903441436701101</v>
      </c>
      <c r="D111">
        <v>30.254925999266799</v>
      </c>
      <c r="E111">
        <v>77.023614362889305</v>
      </c>
      <c r="F111">
        <v>31.050985199853301</v>
      </c>
    </row>
    <row r="112" spans="1:6" x14ac:dyDescent="0.3">
      <c r="A112" t="s">
        <v>8</v>
      </c>
      <c r="B112" t="s">
        <v>10</v>
      </c>
      <c r="C112">
        <v>65.930315293307999</v>
      </c>
      <c r="D112">
        <v>73.088940346689995</v>
      </c>
      <c r="E112">
        <v>31.981278841275799</v>
      </c>
      <c r="F112">
        <v>35.617788069337998</v>
      </c>
    </row>
    <row r="113" spans="1:6" x14ac:dyDescent="0.3">
      <c r="A113" t="s">
        <v>6</v>
      </c>
      <c r="B113" t="s">
        <v>9</v>
      </c>
      <c r="C113">
        <v>46.451860357703403</v>
      </c>
      <c r="D113">
        <v>28.4633664318625</v>
      </c>
      <c r="E113">
        <v>76.759967473437698</v>
      </c>
      <c r="F113">
        <v>28.6926732863725</v>
      </c>
    </row>
    <row r="114" spans="1:6" x14ac:dyDescent="0.3">
      <c r="A114" t="s">
        <v>8</v>
      </c>
      <c r="B114" t="s">
        <v>10</v>
      </c>
      <c r="C114">
        <v>51.019688016104098</v>
      </c>
      <c r="D114">
        <v>73.951349676232994</v>
      </c>
      <c r="E114">
        <v>23.789420308486001</v>
      </c>
      <c r="F114">
        <v>39.790269935246599</v>
      </c>
    </row>
    <row r="115" spans="1:6" x14ac:dyDescent="0.3">
      <c r="A115" t="s">
        <v>6</v>
      </c>
      <c r="B115" t="s">
        <v>9</v>
      </c>
      <c r="C115">
        <v>33.094931234197297</v>
      </c>
      <c r="D115">
        <v>37.046494696694403</v>
      </c>
      <c r="E115">
        <v>80.671233372655294</v>
      </c>
      <c r="F115">
        <v>32.409298939338797</v>
      </c>
    </row>
    <row r="116" spans="1:6" x14ac:dyDescent="0.3">
      <c r="A116" t="s">
        <v>6</v>
      </c>
      <c r="B116" t="s">
        <v>7</v>
      </c>
      <c r="C116">
        <v>73.095232493951002</v>
      </c>
      <c r="D116">
        <v>8.5537077296023103</v>
      </c>
      <c r="E116">
        <v>40.2784552002528</v>
      </c>
      <c r="F116">
        <v>22.710741545920399</v>
      </c>
    </row>
    <row r="117" spans="1:6" x14ac:dyDescent="0.3">
      <c r="A117" t="s">
        <v>6</v>
      </c>
      <c r="B117" t="s">
        <v>10</v>
      </c>
      <c r="C117">
        <v>64.068303250407396</v>
      </c>
      <c r="D117">
        <v>69.661153562416402</v>
      </c>
      <c r="E117">
        <v>24.3134281999309</v>
      </c>
      <c r="F117">
        <v>34.932230712483197</v>
      </c>
    </row>
    <row r="118" spans="1:6" x14ac:dyDescent="0.3">
      <c r="A118" t="s">
        <v>6</v>
      </c>
      <c r="B118" t="s">
        <v>7</v>
      </c>
      <c r="C118">
        <v>63.905029973515099</v>
      </c>
      <c r="D118">
        <v>9.4722344820925795</v>
      </c>
      <c r="E118">
        <v>46.199414131747403</v>
      </c>
      <c r="F118">
        <v>28.894446896418501</v>
      </c>
    </row>
    <row r="119" spans="1:6" x14ac:dyDescent="0.3">
      <c r="A119" t="s">
        <v>6</v>
      </c>
      <c r="B119" t="s">
        <v>7</v>
      </c>
      <c r="C119">
        <v>70.908084948268396</v>
      </c>
      <c r="D119">
        <v>13.609565781869801</v>
      </c>
      <c r="E119">
        <v>45.346258462176898</v>
      </c>
      <c r="F119">
        <v>30.721913156373901</v>
      </c>
    </row>
    <row r="120" spans="1:6" x14ac:dyDescent="0.3">
      <c r="A120" t="s">
        <v>8</v>
      </c>
      <c r="B120" t="s">
        <v>10</v>
      </c>
      <c r="C120">
        <v>64.300246024113505</v>
      </c>
      <c r="D120">
        <v>71.136287556573194</v>
      </c>
      <c r="E120">
        <v>37.149615369809602</v>
      </c>
      <c r="F120">
        <v>38.227257511314598</v>
      </c>
    </row>
    <row r="121" spans="1:6" x14ac:dyDescent="0.3">
      <c r="A121" t="s">
        <v>8</v>
      </c>
      <c r="B121" t="s">
        <v>9</v>
      </c>
      <c r="C121">
        <v>37.314014648578301</v>
      </c>
      <c r="D121">
        <v>35.440226883104799</v>
      </c>
      <c r="E121">
        <v>77.732494224868702</v>
      </c>
      <c r="F121">
        <v>31.088045376620901</v>
      </c>
    </row>
    <row r="122" spans="1:6" x14ac:dyDescent="0.3">
      <c r="A122" t="s">
        <v>6</v>
      </c>
      <c r="B122" t="s">
        <v>10</v>
      </c>
      <c r="C122">
        <v>60.0953397135915</v>
      </c>
      <c r="D122">
        <v>74.265230581715798</v>
      </c>
      <c r="E122">
        <v>35.890853854775898</v>
      </c>
      <c r="F122">
        <v>37.853046116343101</v>
      </c>
    </row>
    <row r="123" spans="1:6" x14ac:dyDescent="0.3">
      <c r="A123" t="s">
        <v>8</v>
      </c>
      <c r="B123" t="s">
        <v>7</v>
      </c>
      <c r="C123">
        <v>77.958430108546594</v>
      </c>
      <c r="D123">
        <v>12.7188665909334</v>
      </c>
      <c r="E123">
        <v>37.680752925585203</v>
      </c>
      <c r="F123">
        <v>26.543773318186599</v>
      </c>
    </row>
    <row r="124" spans="1:6" x14ac:dyDescent="0.3">
      <c r="A124" t="s">
        <v>6</v>
      </c>
      <c r="B124" t="s">
        <v>7</v>
      </c>
      <c r="C124">
        <v>87.833841917203998</v>
      </c>
      <c r="D124">
        <v>11.9221753519417</v>
      </c>
      <c r="E124">
        <v>37.437486258348301</v>
      </c>
      <c r="F124">
        <v>30.384435070388299</v>
      </c>
    </row>
    <row r="125" spans="1:6" x14ac:dyDescent="0.3">
      <c r="A125" t="s">
        <v>6</v>
      </c>
      <c r="B125" t="s">
        <v>7</v>
      </c>
      <c r="C125">
        <v>47.729075515959998</v>
      </c>
      <c r="D125">
        <v>13.517340928912001</v>
      </c>
      <c r="E125">
        <v>50.414203323730199</v>
      </c>
      <c r="F125">
        <v>28.703468185782398</v>
      </c>
    </row>
    <row r="126" spans="1:6" x14ac:dyDescent="0.3">
      <c r="A126" t="s">
        <v>6</v>
      </c>
      <c r="B126" t="s">
        <v>9</v>
      </c>
      <c r="C126">
        <v>70.563180152853207</v>
      </c>
      <c r="D126">
        <v>36.214843233073701</v>
      </c>
      <c r="E126">
        <v>81.291135702856806</v>
      </c>
      <c r="F126">
        <v>29.242968646614699</v>
      </c>
    </row>
    <row r="127" spans="1:6" x14ac:dyDescent="0.3">
      <c r="A127" t="s">
        <v>8</v>
      </c>
      <c r="B127" t="s">
        <v>10</v>
      </c>
      <c r="C127">
        <v>68.225995710848906</v>
      </c>
      <c r="D127">
        <v>71.463031110681101</v>
      </c>
      <c r="E127">
        <v>26.4403093089214</v>
      </c>
      <c r="F127">
        <v>42.2926062221362</v>
      </c>
    </row>
    <row r="128" spans="1:6" x14ac:dyDescent="0.3">
      <c r="A128" t="s">
        <v>8</v>
      </c>
      <c r="B128" t="s">
        <v>7</v>
      </c>
      <c r="C128">
        <v>68.933454101236805</v>
      </c>
      <c r="D128">
        <v>15.125472933330601</v>
      </c>
      <c r="E128">
        <v>40.717896042861398</v>
      </c>
      <c r="F128">
        <v>32.0250945866661</v>
      </c>
    </row>
    <row r="129" spans="1:6" x14ac:dyDescent="0.3">
      <c r="A129" t="s">
        <v>8</v>
      </c>
      <c r="B129" t="s">
        <v>9</v>
      </c>
      <c r="C129">
        <v>57.14905148842</v>
      </c>
      <c r="D129">
        <v>30.905296870451799</v>
      </c>
      <c r="E129">
        <v>82.7721148571149</v>
      </c>
      <c r="F129">
        <v>27.181059374090299</v>
      </c>
    </row>
    <row r="130" spans="1:6" x14ac:dyDescent="0.3">
      <c r="A130" t="s">
        <v>6</v>
      </c>
      <c r="B130" t="s">
        <v>9</v>
      </c>
      <c r="C130">
        <v>50.776886523986697</v>
      </c>
      <c r="D130">
        <v>34.618325306250298</v>
      </c>
      <c r="E130">
        <v>78.988773458506301</v>
      </c>
      <c r="F130">
        <v>27.923665061249999</v>
      </c>
    </row>
    <row r="131" spans="1:6" x14ac:dyDescent="0.3">
      <c r="A131" t="s">
        <v>6</v>
      </c>
      <c r="B131" t="s">
        <v>10</v>
      </c>
      <c r="C131">
        <v>69.621666933638394</v>
      </c>
      <c r="D131">
        <v>69.188944719112598</v>
      </c>
      <c r="E131">
        <v>40.057112553458701</v>
      </c>
      <c r="F131">
        <v>34.837788943822503</v>
      </c>
    </row>
    <row r="132" spans="1:6" x14ac:dyDescent="0.3">
      <c r="A132" t="s">
        <v>6</v>
      </c>
      <c r="B132" t="s">
        <v>9</v>
      </c>
      <c r="C132">
        <v>70.0195706446776</v>
      </c>
      <c r="D132">
        <v>32.054378417703397</v>
      </c>
      <c r="E132">
        <v>83.215247991307095</v>
      </c>
      <c r="F132">
        <v>33.410875683540603</v>
      </c>
    </row>
    <row r="133" spans="1:6" x14ac:dyDescent="0.3">
      <c r="A133" t="s">
        <v>6</v>
      </c>
      <c r="B133" t="s">
        <v>10</v>
      </c>
      <c r="C133">
        <v>62.450224287442801</v>
      </c>
      <c r="D133">
        <v>72.704157782808693</v>
      </c>
      <c r="E133">
        <v>33.995891041863601</v>
      </c>
      <c r="F133">
        <v>43.540831556561699</v>
      </c>
    </row>
    <row r="134" spans="1:6" x14ac:dyDescent="0.3">
      <c r="A134" t="s">
        <v>6</v>
      </c>
      <c r="B134" t="s">
        <v>7</v>
      </c>
      <c r="C134">
        <v>60.400174671390403</v>
      </c>
      <c r="D134">
        <v>8.3707740167799596</v>
      </c>
      <c r="E134">
        <v>31.275847880770002</v>
      </c>
      <c r="F134">
        <v>22.674154803355901</v>
      </c>
    </row>
    <row r="135" spans="1:6" x14ac:dyDescent="0.3">
      <c r="A135" t="s">
        <v>6</v>
      </c>
      <c r="B135" t="s">
        <v>10</v>
      </c>
      <c r="C135">
        <v>54.209791456195902</v>
      </c>
      <c r="D135">
        <v>65.753991431044895</v>
      </c>
      <c r="E135">
        <v>42.695104373547402</v>
      </c>
      <c r="F135">
        <v>35.150798286208897</v>
      </c>
    </row>
    <row r="136" spans="1:6" x14ac:dyDescent="0.3">
      <c r="A136" t="s">
        <v>6</v>
      </c>
      <c r="B136" t="s">
        <v>10</v>
      </c>
      <c r="C136">
        <v>59.844521357550001</v>
      </c>
      <c r="D136">
        <v>72.568266460525805</v>
      </c>
      <c r="E136">
        <v>26.8174204245887</v>
      </c>
      <c r="F136">
        <v>36.513653292105097</v>
      </c>
    </row>
    <row r="137" spans="1:6" x14ac:dyDescent="0.3">
      <c r="A137" t="s">
        <v>6</v>
      </c>
      <c r="B137" t="s">
        <v>7</v>
      </c>
      <c r="C137">
        <v>81.723903057585204</v>
      </c>
      <c r="D137">
        <v>15.6751969643901</v>
      </c>
      <c r="E137">
        <v>34.527977936267703</v>
      </c>
      <c r="F137">
        <v>31.135039392877999</v>
      </c>
    </row>
    <row r="138" spans="1:6" x14ac:dyDescent="0.3">
      <c r="A138" t="s">
        <v>8</v>
      </c>
      <c r="B138" t="s">
        <v>7</v>
      </c>
      <c r="C138">
        <v>75.894156746776105</v>
      </c>
      <c r="D138">
        <v>11.4089039346973</v>
      </c>
      <c r="E138">
        <v>40.325686146160599</v>
      </c>
      <c r="F138">
        <v>29.2817807869394</v>
      </c>
    </row>
    <row r="139" spans="1:6" x14ac:dyDescent="0.3">
      <c r="A139" t="s">
        <v>8</v>
      </c>
      <c r="B139" t="s">
        <v>7</v>
      </c>
      <c r="C139">
        <v>76.247612668263997</v>
      </c>
      <c r="D139">
        <v>12.2038919142806</v>
      </c>
      <c r="E139">
        <v>40.825647823114799</v>
      </c>
      <c r="F139">
        <v>30.440778382856099</v>
      </c>
    </row>
    <row r="140" spans="1:6" x14ac:dyDescent="0.3">
      <c r="A140" t="s">
        <v>8</v>
      </c>
      <c r="B140" t="s">
        <v>10</v>
      </c>
      <c r="C140">
        <v>63.2939956018134</v>
      </c>
      <c r="D140">
        <v>73.260905061565197</v>
      </c>
      <c r="E140">
        <v>33.786863426109797</v>
      </c>
      <c r="F140">
        <v>41.652181012313001</v>
      </c>
    </row>
    <row r="141" spans="1:6" x14ac:dyDescent="0.3">
      <c r="A141" t="s">
        <v>6</v>
      </c>
      <c r="B141" t="s">
        <v>10</v>
      </c>
      <c r="C141">
        <v>60.959301300712198</v>
      </c>
      <c r="D141">
        <v>68.437245191657397</v>
      </c>
      <c r="E141">
        <v>27.329822238804699</v>
      </c>
      <c r="F141">
        <v>35.687449038331401</v>
      </c>
    </row>
    <row r="142" spans="1:6" x14ac:dyDescent="0.3">
      <c r="A142" t="s">
        <v>8</v>
      </c>
      <c r="B142" t="s">
        <v>7</v>
      </c>
      <c r="C142">
        <v>69.354921211961098</v>
      </c>
      <c r="D142">
        <v>12.219576971521899</v>
      </c>
      <c r="E142">
        <v>36.549713816551602</v>
      </c>
      <c r="F142">
        <v>25.443915394304302</v>
      </c>
    </row>
    <row r="143" spans="1:6" x14ac:dyDescent="0.3">
      <c r="A143" t="s">
        <v>8</v>
      </c>
      <c r="B143" t="s">
        <v>10</v>
      </c>
      <c r="C143">
        <v>70.617483314187893</v>
      </c>
      <c r="D143">
        <v>78.230657518079894</v>
      </c>
      <c r="E143">
        <v>34.958064316417101</v>
      </c>
      <c r="F143">
        <v>39.646131503615898</v>
      </c>
    </row>
    <row r="144" spans="1:6" x14ac:dyDescent="0.3">
      <c r="A144" t="s">
        <v>6</v>
      </c>
      <c r="B144" t="s">
        <v>7</v>
      </c>
      <c r="C144">
        <v>75.461782620279607</v>
      </c>
      <c r="D144">
        <v>10.826550580608201</v>
      </c>
      <c r="E144">
        <v>30.6755355425469</v>
      </c>
      <c r="F144">
        <v>24.165310116121599</v>
      </c>
    </row>
    <row r="145" spans="1:6" x14ac:dyDescent="0.3">
      <c r="A145" t="s">
        <v>6</v>
      </c>
      <c r="B145" t="s">
        <v>10</v>
      </c>
      <c r="C145">
        <v>63.833098496308303</v>
      </c>
      <c r="D145">
        <v>71.662396376022897</v>
      </c>
      <c r="E145">
        <v>29.547792611361999</v>
      </c>
      <c r="F145">
        <v>42.332479275204498</v>
      </c>
    </row>
    <row r="146" spans="1:6" x14ac:dyDescent="0.3">
      <c r="A146" t="s">
        <v>6</v>
      </c>
      <c r="B146" t="s">
        <v>10</v>
      </c>
      <c r="C146">
        <v>53.843948810442399</v>
      </c>
      <c r="D146">
        <v>70.350014598998698</v>
      </c>
      <c r="E146">
        <v>36.764959357400699</v>
      </c>
      <c r="F146">
        <v>43.070002919799698</v>
      </c>
    </row>
    <row r="147" spans="1:6" x14ac:dyDescent="0.3">
      <c r="A147" t="s">
        <v>8</v>
      </c>
      <c r="B147" t="s">
        <v>9</v>
      </c>
      <c r="C147">
        <v>59.987095559955897</v>
      </c>
      <c r="D147">
        <v>33.933585293992699</v>
      </c>
      <c r="E147">
        <v>79.2007651796103</v>
      </c>
      <c r="F147">
        <v>29.786717058798502</v>
      </c>
    </row>
    <row r="148" spans="1:6" x14ac:dyDescent="0.3">
      <c r="A148" t="s">
        <v>6</v>
      </c>
      <c r="B148" t="s">
        <v>10</v>
      </c>
      <c r="C148">
        <v>62.813232618166097</v>
      </c>
      <c r="D148">
        <v>71.153277316994107</v>
      </c>
      <c r="E148">
        <v>22.814355619214499</v>
      </c>
      <c r="F148">
        <v>40.230655463398797</v>
      </c>
    </row>
    <row r="149" spans="1:6" x14ac:dyDescent="0.3">
      <c r="A149" t="s">
        <v>8</v>
      </c>
      <c r="B149" t="s">
        <v>9</v>
      </c>
      <c r="C149">
        <v>61.318794763575497</v>
      </c>
      <c r="D149">
        <v>30.4425317425539</v>
      </c>
      <c r="E149">
        <v>85.594074402254094</v>
      </c>
      <c r="F149">
        <v>34.088506348510698</v>
      </c>
    </row>
    <row r="150" spans="1:6" x14ac:dyDescent="0.3">
      <c r="A150" t="s">
        <v>6</v>
      </c>
      <c r="B150" t="s">
        <v>7</v>
      </c>
      <c r="C150">
        <v>68.490712570159005</v>
      </c>
      <c r="D150">
        <v>12.4970887695518</v>
      </c>
      <c r="E150">
        <v>47.272688329927199</v>
      </c>
      <c r="F150">
        <v>24.499417753910301</v>
      </c>
    </row>
    <row r="151" spans="1:6" x14ac:dyDescent="0.3">
      <c r="A151" t="s">
        <v>8</v>
      </c>
      <c r="B151" t="s">
        <v>9</v>
      </c>
      <c r="C151">
        <v>59.812718480285803</v>
      </c>
      <c r="D151">
        <v>33.104283683772302</v>
      </c>
      <c r="E151">
        <v>81.198679810072704</v>
      </c>
      <c r="F151">
        <v>28.620856736754401</v>
      </c>
    </row>
    <row r="152" spans="1:6" x14ac:dyDescent="0.3">
      <c r="A152" t="s">
        <v>6</v>
      </c>
      <c r="B152" t="s">
        <v>10</v>
      </c>
      <c r="C152">
        <v>71.917440272469094</v>
      </c>
      <c r="D152">
        <v>73.1557760560557</v>
      </c>
      <c r="E152">
        <v>23.820081613979401</v>
      </c>
      <c r="F152">
        <v>38.631155211211102</v>
      </c>
    </row>
    <row r="153" spans="1:6" x14ac:dyDescent="0.3">
      <c r="A153" t="s">
        <v>8</v>
      </c>
      <c r="B153" t="s">
        <v>9</v>
      </c>
      <c r="C153">
        <v>59.852210379765502</v>
      </c>
      <c r="D153">
        <v>29.855245125984698</v>
      </c>
      <c r="E153">
        <v>80.537029645410101</v>
      </c>
      <c r="F153">
        <v>29.971049025196901</v>
      </c>
    </row>
    <row r="154" spans="1:6" x14ac:dyDescent="0.3">
      <c r="A154" t="s">
        <v>8</v>
      </c>
      <c r="B154" t="s">
        <v>7</v>
      </c>
      <c r="C154">
        <v>72.772250812364405</v>
      </c>
      <c r="D154">
        <v>11.1331474863156</v>
      </c>
      <c r="E154">
        <v>18.7856645111837</v>
      </c>
      <c r="F154">
        <v>23.226629497263101</v>
      </c>
    </row>
    <row r="155" spans="1:6" x14ac:dyDescent="0.3">
      <c r="A155" t="s">
        <v>6</v>
      </c>
      <c r="B155" t="s">
        <v>7</v>
      </c>
      <c r="C155">
        <v>74.960346484847406</v>
      </c>
      <c r="D155">
        <v>15.0285708963016</v>
      </c>
      <c r="E155">
        <v>57.085338563694897</v>
      </c>
      <c r="F155">
        <v>24.005714179260298</v>
      </c>
    </row>
    <row r="156" spans="1:6" x14ac:dyDescent="0.3">
      <c r="A156" t="s">
        <v>8</v>
      </c>
      <c r="B156" t="s">
        <v>10</v>
      </c>
      <c r="C156">
        <v>58.486661552981502</v>
      </c>
      <c r="D156">
        <v>74.261229686107995</v>
      </c>
      <c r="E156">
        <v>24.090118598253</v>
      </c>
      <c r="F156">
        <v>38.852245937221603</v>
      </c>
    </row>
    <row r="157" spans="1:6" x14ac:dyDescent="0.3">
      <c r="A157" t="s">
        <v>6</v>
      </c>
      <c r="B157" t="s">
        <v>10</v>
      </c>
      <c r="C157">
        <v>57.819113001443299</v>
      </c>
      <c r="D157">
        <v>75.197323182248795</v>
      </c>
      <c r="E157">
        <v>33.215399930064599</v>
      </c>
      <c r="F157">
        <v>37.039464636449701</v>
      </c>
    </row>
    <row r="158" spans="1:6" x14ac:dyDescent="0.3">
      <c r="A158" t="s">
        <v>6</v>
      </c>
      <c r="B158" t="s">
        <v>7</v>
      </c>
      <c r="C158">
        <v>64.028019030485694</v>
      </c>
      <c r="D158">
        <v>9.2635932845782705</v>
      </c>
      <c r="E158">
        <v>36.786003908303101</v>
      </c>
      <c r="F158">
        <v>26.852718656915599</v>
      </c>
    </row>
    <row r="159" spans="1:6" x14ac:dyDescent="0.3">
      <c r="A159" t="s">
        <v>8</v>
      </c>
      <c r="B159" t="s">
        <v>9</v>
      </c>
      <c r="C159">
        <v>53.465331907687698</v>
      </c>
      <c r="D159">
        <v>35.5104689732864</v>
      </c>
      <c r="E159">
        <v>82.874565015429297</v>
      </c>
      <c r="F159">
        <v>30.1020937946572</v>
      </c>
    </row>
    <row r="160" spans="1:6" x14ac:dyDescent="0.3">
      <c r="A160" t="s">
        <v>8</v>
      </c>
      <c r="B160" t="s">
        <v>10</v>
      </c>
      <c r="C160">
        <v>67.053990815963402</v>
      </c>
      <c r="D160">
        <v>65.898579941559504</v>
      </c>
      <c r="E160">
        <v>26.8399049163902</v>
      </c>
      <c r="F160">
        <v>39.179715988311898</v>
      </c>
    </row>
    <row r="161" spans="1:6" x14ac:dyDescent="0.3">
      <c r="A161" t="s">
        <v>8</v>
      </c>
      <c r="B161" t="s">
        <v>9</v>
      </c>
      <c r="C161">
        <v>57.2502751163589</v>
      </c>
      <c r="D161">
        <v>41.048536372482403</v>
      </c>
      <c r="E161">
        <v>81.184713969624198</v>
      </c>
      <c r="F161">
        <v>33.209707274496402</v>
      </c>
    </row>
    <row r="162" spans="1:6" x14ac:dyDescent="0.3">
      <c r="A162" t="s">
        <v>6</v>
      </c>
      <c r="B162" t="s">
        <v>9</v>
      </c>
      <c r="C162">
        <v>53.089811837840202</v>
      </c>
      <c r="D162">
        <v>29.830609795830402</v>
      </c>
      <c r="E162">
        <v>80.604021494068604</v>
      </c>
      <c r="F162">
        <v>33.966121959166003</v>
      </c>
    </row>
    <row r="163" spans="1:6" x14ac:dyDescent="0.3">
      <c r="A163" t="s">
        <v>6</v>
      </c>
      <c r="B163" t="s">
        <v>7</v>
      </c>
      <c r="C163">
        <v>70.572368518306604</v>
      </c>
      <c r="D163">
        <v>17.407029112589001</v>
      </c>
      <c r="E163">
        <v>37.908200798771297</v>
      </c>
      <c r="F163">
        <v>28.4814058225178</v>
      </c>
    </row>
    <row r="164" spans="1:6" x14ac:dyDescent="0.3">
      <c r="A164" t="s">
        <v>8</v>
      </c>
      <c r="B164" t="s">
        <v>9</v>
      </c>
      <c r="C164">
        <v>37.060544132558697</v>
      </c>
      <c r="D164">
        <v>32.2689110331523</v>
      </c>
      <c r="E164">
        <v>79.305448263739905</v>
      </c>
      <c r="F164">
        <v>35.4537822066304</v>
      </c>
    </row>
    <row r="165" spans="1:6" x14ac:dyDescent="0.3">
      <c r="A165" t="s">
        <v>8</v>
      </c>
      <c r="B165" t="s">
        <v>9</v>
      </c>
      <c r="C165">
        <v>35.277589645267199</v>
      </c>
      <c r="D165">
        <v>26.193861129109401</v>
      </c>
      <c r="E165">
        <v>78.225431604933206</v>
      </c>
      <c r="F165">
        <v>30.238772225821801</v>
      </c>
    </row>
    <row r="166" spans="1:6" x14ac:dyDescent="0.3">
      <c r="A166" t="s">
        <v>6</v>
      </c>
      <c r="B166" t="s">
        <v>10</v>
      </c>
      <c r="C166">
        <v>57.011299899137903</v>
      </c>
      <c r="D166">
        <v>70.689656827978197</v>
      </c>
      <c r="E166">
        <v>30.8045795529905</v>
      </c>
      <c r="F166">
        <v>37.137931365595598</v>
      </c>
    </row>
    <row r="167" spans="1:6" x14ac:dyDescent="0.3">
      <c r="A167" t="s">
        <v>6</v>
      </c>
      <c r="B167" t="s">
        <v>9</v>
      </c>
      <c r="C167">
        <v>51.720373663576602</v>
      </c>
      <c r="D167">
        <v>40.662671852467398</v>
      </c>
      <c r="E167">
        <v>79.709062671351106</v>
      </c>
      <c r="F167">
        <v>36.132534370493403</v>
      </c>
    </row>
    <row r="168" spans="1:6" x14ac:dyDescent="0.3">
      <c r="A168" t="s">
        <v>6</v>
      </c>
      <c r="B168" t="s">
        <v>9</v>
      </c>
      <c r="C168">
        <v>39.141895664145601</v>
      </c>
      <c r="D168">
        <v>28.8089497122334</v>
      </c>
      <c r="E168">
        <v>78.693592380021897</v>
      </c>
      <c r="F168">
        <v>34.761789942446697</v>
      </c>
    </row>
    <row r="169" spans="1:6" x14ac:dyDescent="0.3">
      <c r="A169" t="s">
        <v>8</v>
      </c>
      <c r="B169" t="s">
        <v>7</v>
      </c>
      <c r="C169">
        <v>62.760238682325102</v>
      </c>
      <c r="D169">
        <v>14.175324556153001</v>
      </c>
      <c r="E169">
        <v>45.086551717085101</v>
      </c>
      <c r="F169">
        <v>26.835064911230599</v>
      </c>
    </row>
    <row r="170" spans="1:6" x14ac:dyDescent="0.3">
      <c r="A170" t="s">
        <v>6</v>
      </c>
      <c r="B170" t="s">
        <v>10</v>
      </c>
      <c r="C170">
        <v>60.564984148696901</v>
      </c>
      <c r="D170">
        <v>74.400992354967002</v>
      </c>
      <c r="E170">
        <v>25.083728242561701</v>
      </c>
      <c r="F170">
        <v>35.880198470993399</v>
      </c>
    </row>
    <row r="171" spans="1:6" x14ac:dyDescent="0.3">
      <c r="A171" t="s">
        <v>6</v>
      </c>
      <c r="B171" t="s">
        <v>7</v>
      </c>
      <c r="C171">
        <v>81.348581459531701</v>
      </c>
      <c r="D171">
        <v>20.524666398396</v>
      </c>
      <c r="E171">
        <v>26.359131335106898</v>
      </c>
      <c r="F171">
        <v>29.104933279679202</v>
      </c>
    </row>
    <row r="172" spans="1:6" x14ac:dyDescent="0.3">
      <c r="A172" t="s">
        <v>6</v>
      </c>
      <c r="B172" t="s">
        <v>7</v>
      </c>
      <c r="C172">
        <v>71.6843566269429</v>
      </c>
      <c r="D172">
        <v>14.394220390072499</v>
      </c>
      <c r="E172">
        <v>41.606084899422598</v>
      </c>
      <c r="F172">
        <v>29.878844078014499</v>
      </c>
    </row>
    <row r="173" spans="1:6" x14ac:dyDescent="0.3">
      <c r="A173" t="s">
        <v>6</v>
      </c>
      <c r="B173" t="s">
        <v>10</v>
      </c>
      <c r="C173">
        <v>66.723719273648598</v>
      </c>
      <c r="D173">
        <v>70.281061509507794</v>
      </c>
      <c r="E173">
        <v>25.603479185928901</v>
      </c>
      <c r="F173">
        <v>35.056212301901503</v>
      </c>
    </row>
    <row r="174" spans="1:6" x14ac:dyDescent="0.3">
      <c r="A174" t="s">
        <v>6</v>
      </c>
      <c r="B174" t="s">
        <v>10</v>
      </c>
      <c r="C174">
        <v>72.267882553894793</v>
      </c>
      <c r="D174">
        <v>72.540569138663898</v>
      </c>
      <c r="E174">
        <v>31.099555961716302</v>
      </c>
      <c r="F174">
        <v>36.5081138277327</v>
      </c>
    </row>
    <row r="175" spans="1:6" x14ac:dyDescent="0.3">
      <c r="A175" t="s">
        <v>8</v>
      </c>
      <c r="B175" t="s">
        <v>9</v>
      </c>
      <c r="C175">
        <v>59.157077911405999</v>
      </c>
      <c r="D175">
        <v>37.126582877998501</v>
      </c>
      <c r="E175">
        <v>81.207052297079699</v>
      </c>
      <c r="F175">
        <v>28.425316575599702</v>
      </c>
    </row>
    <row r="176" spans="1:6" x14ac:dyDescent="0.3">
      <c r="A176" t="s">
        <v>6</v>
      </c>
      <c r="B176" t="s">
        <v>7</v>
      </c>
      <c r="C176">
        <v>65.5958978330425</v>
      </c>
      <c r="D176">
        <v>14.3553342527754</v>
      </c>
      <c r="E176">
        <v>36.137933780783399</v>
      </c>
      <c r="F176">
        <v>30.871066850555</v>
      </c>
    </row>
    <row r="177" spans="1:6" x14ac:dyDescent="0.3">
      <c r="A177" t="s">
        <v>8</v>
      </c>
      <c r="B177" t="s">
        <v>9</v>
      </c>
      <c r="C177">
        <v>65.321213260910298</v>
      </c>
      <c r="D177">
        <v>34.252278096832299</v>
      </c>
      <c r="E177">
        <v>80.409109866286897</v>
      </c>
      <c r="F177">
        <v>34.8504556193664</v>
      </c>
    </row>
    <row r="178" spans="1:6" x14ac:dyDescent="0.3">
      <c r="A178" t="s">
        <v>6</v>
      </c>
      <c r="B178" t="s">
        <v>7</v>
      </c>
      <c r="C178">
        <v>73.187305476200507</v>
      </c>
      <c r="D178">
        <v>11.155523492150399</v>
      </c>
      <c r="E178">
        <v>36.601699842051303</v>
      </c>
      <c r="F178">
        <v>23.231104698429998</v>
      </c>
    </row>
    <row r="179" spans="1:6" x14ac:dyDescent="0.3">
      <c r="A179" t="s">
        <v>8</v>
      </c>
      <c r="B179" t="s">
        <v>10</v>
      </c>
      <c r="C179">
        <v>62.819206040004303</v>
      </c>
      <c r="D179">
        <v>70.591188443822304</v>
      </c>
      <c r="E179">
        <v>17.340959846079102</v>
      </c>
      <c r="F179">
        <v>36.118237688764403</v>
      </c>
    </row>
    <row r="180" spans="1:6" x14ac:dyDescent="0.3">
      <c r="A180" t="s">
        <v>8</v>
      </c>
      <c r="B180" t="s">
        <v>7</v>
      </c>
      <c r="C180">
        <v>76.517984489326494</v>
      </c>
      <c r="D180">
        <v>14.926632833814701</v>
      </c>
      <c r="E180">
        <v>43.034313753720603</v>
      </c>
      <c r="F180">
        <v>27.9853265667629</v>
      </c>
    </row>
    <row r="181" spans="1:6" x14ac:dyDescent="0.3">
      <c r="A181" t="s">
        <v>8</v>
      </c>
      <c r="B181" t="s">
        <v>9</v>
      </c>
      <c r="C181">
        <v>50.499408102861601</v>
      </c>
      <c r="D181">
        <v>24.143696430222299</v>
      </c>
      <c r="E181">
        <v>80.505916991766597</v>
      </c>
      <c r="F181">
        <v>30.828739286044399</v>
      </c>
    </row>
    <row r="182" spans="1:6" x14ac:dyDescent="0.3">
      <c r="A182" t="s">
        <v>8</v>
      </c>
      <c r="B182" t="s">
        <v>9</v>
      </c>
      <c r="C182">
        <v>48.0986538715525</v>
      </c>
      <c r="D182">
        <v>25.322331382295602</v>
      </c>
      <c r="E182">
        <v>80.707676394988994</v>
      </c>
      <c r="F182">
        <v>32.0644662764591</v>
      </c>
    </row>
    <row r="183" spans="1:6" x14ac:dyDescent="0.3">
      <c r="A183" t="s">
        <v>6</v>
      </c>
      <c r="B183" t="s">
        <v>7</v>
      </c>
      <c r="C183">
        <v>67.615688974410304</v>
      </c>
      <c r="D183">
        <v>12.002786866912301</v>
      </c>
      <c r="E183">
        <v>44.785219758180403</v>
      </c>
      <c r="F183">
        <v>28.400557373382401</v>
      </c>
    </row>
    <row r="184" spans="1:6" x14ac:dyDescent="0.3">
      <c r="A184" t="s">
        <v>8</v>
      </c>
      <c r="B184" t="s">
        <v>10</v>
      </c>
      <c r="C184">
        <v>63.410283946228702</v>
      </c>
      <c r="D184">
        <v>72.235042083185803</v>
      </c>
      <c r="E184">
        <v>23.578644411562198</v>
      </c>
      <c r="F184">
        <v>38.447008416637097</v>
      </c>
    </row>
    <row r="185" spans="1:6" x14ac:dyDescent="0.3">
      <c r="A185" t="s">
        <v>8</v>
      </c>
      <c r="B185" t="s">
        <v>10</v>
      </c>
      <c r="C185">
        <v>64.718258724211097</v>
      </c>
      <c r="D185">
        <v>68.719754851771498</v>
      </c>
      <c r="E185">
        <v>38.271128382036103</v>
      </c>
      <c r="F185">
        <v>37.743950970354298</v>
      </c>
    </row>
    <row r="186" spans="1:6" x14ac:dyDescent="0.3">
      <c r="A186" t="s">
        <v>6</v>
      </c>
      <c r="B186" t="s">
        <v>7</v>
      </c>
      <c r="C186">
        <v>73.795914637156699</v>
      </c>
      <c r="D186">
        <v>12.4066394619547</v>
      </c>
      <c r="E186">
        <v>45.3077475851061</v>
      </c>
      <c r="F186">
        <v>31.481327892390901</v>
      </c>
    </row>
    <row r="187" spans="1:6" x14ac:dyDescent="0.3">
      <c r="A187" t="s">
        <v>6</v>
      </c>
      <c r="B187" t="s">
        <v>9</v>
      </c>
      <c r="C187">
        <v>55.380227284738297</v>
      </c>
      <c r="D187">
        <v>33.400516817636301</v>
      </c>
      <c r="E187">
        <v>78.482574184956903</v>
      </c>
      <c r="F187">
        <v>31.680103363527198</v>
      </c>
    </row>
    <row r="188" spans="1:6" x14ac:dyDescent="0.3">
      <c r="A188" t="s">
        <v>8</v>
      </c>
      <c r="B188" t="s">
        <v>10</v>
      </c>
      <c r="C188">
        <v>67.024784011298607</v>
      </c>
      <c r="D188">
        <v>68.908663046406801</v>
      </c>
      <c r="E188">
        <v>31.437988120549999</v>
      </c>
      <c r="F188">
        <v>34.781732609281299</v>
      </c>
    </row>
    <row r="189" spans="1:6" x14ac:dyDescent="0.3">
      <c r="A189" t="s">
        <v>6</v>
      </c>
      <c r="B189" t="s">
        <v>9</v>
      </c>
      <c r="C189">
        <v>57.139443540502903</v>
      </c>
      <c r="D189">
        <v>37.743133466309203</v>
      </c>
      <c r="E189">
        <v>79.494161553051001</v>
      </c>
      <c r="F189">
        <v>33.548626693261802</v>
      </c>
    </row>
    <row r="190" spans="1:6" x14ac:dyDescent="0.3">
      <c r="A190" t="s">
        <v>6</v>
      </c>
      <c r="B190" t="s">
        <v>10</v>
      </c>
      <c r="C190">
        <v>61.742989198950703</v>
      </c>
      <c r="D190">
        <v>72.6973912428695</v>
      </c>
      <c r="E190">
        <v>23.468892807627299</v>
      </c>
      <c r="F190">
        <v>40.5394782485739</v>
      </c>
    </row>
    <row r="191" spans="1:6" x14ac:dyDescent="0.3">
      <c r="A191" t="s">
        <v>8</v>
      </c>
      <c r="B191" t="s">
        <v>7</v>
      </c>
      <c r="C191">
        <v>73.1496093199748</v>
      </c>
      <c r="D191">
        <v>14.680925248411301</v>
      </c>
      <c r="E191">
        <v>41.022429348579401</v>
      </c>
      <c r="F191">
        <v>30.936185049682202</v>
      </c>
    </row>
    <row r="192" spans="1:6" x14ac:dyDescent="0.3">
      <c r="A192" t="s">
        <v>8</v>
      </c>
      <c r="B192" t="s">
        <v>7</v>
      </c>
      <c r="C192">
        <v>69.327906632671102</v>
      </c>
      <c r="D192">
        <v>9.09533289314375</v>
      </c>
      <c r="E192">
        <v>41.7651337153806</v>
      </c>
      <c r="F192">
        <v>27.8190665786287</v>
      </c>
    </row>
    <row r="193" spans="1:6" x14ac:dyDescent="0.3">
      <c r="A193" t="s">
        <v>6</v>
      </c>
      <c r="B193" t="s">
        <v>7</v>
      </c>
      <c r="C193">
        <v>65.548176585712</v>
      </c>
      <c r="D193">
        <v>8.6845772717140797</v>
      </c>
      <c r="E193">
        <v>33.388073774300899</v>
      </c>
      <c r="F193">
        <v>26.7369154543428</v>
      </c>
    </row>
    <row r="194" spans="1:6" x14ac:dyDescent="0.3">
      <c r="A194" t="s">
        <v>8</v>
      </c>
      <c r="B194" t="s">
        <v>10</v>
      </c>
      <c r="C194">
        <v>61.717583036363699</v>
      </c>
      <c r="D194">
        <v>70.679421597213704</v>
      </c>
      <c r="E194">
        <v>35.071139192595702</v>
      </c>
      <c r="F194">
        <v>42.135884319442702</v>
      </c>
    </row>
    <row r="195" spans="1:6" x14ac:dyDescent="0.3">
      <c r="A195" t="s">
        <v>6</v>
      </c>
      <c r="B195" t="s">
        <v>10</v>
      </c>
      <c r="C195">
        <v>57.702061559549897</v>
      </c>
      <c r="D195">
        <v>73.577978775161498</v>
      </c>
      <c r="E195">
        <v>39.398000483597002</v>
      </c>
      <c r="F195">
        <v>37.715595755032297</v>
      </c>
    </row>
    <row r="196" spans="1:6" x14ac:dyDescent="0.3">
      <c r="A196" t="s">
        <v>8</v>
      </c>
      <c r="B196" t="s">
        <v>10</v>
      </c>
      <c r="C196">
        <v>60.305888986282397</v>
      </c>
      <c r="D196">
        <v>70.0346413886665</v>
      </c>
      <c r="E196">
        <v>37.071030370352297</v>
      </c>
      <c r="F196">
        <v>42.006928277733302</v>
      </c>
    </row>
    <row r="197" spans="1:6" x14ac:dyDescent="0.3">
      <c r="A197" t="s">
        <v>8</v>
      </c>
      <c r="B197" t="s">
        <v>10</v>
      </c>
      <c r="C197">
        <v>62.198510287225901</v>
      </c>
      <c r="D197">
        <v>73.8036843974687</v>
      </c>
      <c r="E197">
        <v>37.445069851982801</v>
      </c>
      <c r="F197">
        <v>39.760736879493699</v>
      </c>
    </row>
    <row r="198" spans="1:6" x14ac:dyDescent="0.3">
      <c r="A198" t="s">
        <v>6</v>
      </c>
      <c r="B198" t="s">
        <v>10</v>
      </c>
      <c r="C198">
        <v>60.601570461764098</v>
      </c>
      <c r="D198">
        <v>71.771430881040601</v>
      </c>
      <c r="E198">
        <v>36.2823557858461</v>
      </c>
      <c r="F198">
        <v>41.354286176208099</v>
      </c>
    </row>
    <row r="199" spans="1:6" x14ac:dyDescent="0.3">
      <c r="A199" t="s">
        <v>8</v>
      </c>
      <c r="B199" t="s">
        <v>9</v>
      </c>
      <c r="C199">
        <v>45.677938102085598</v>
      </c>
      <c r="D199">
        <v>31.169112992529399</v>
      </c>
      <c r="E199">
        <v>81.846132566540007</v>
      </c>
      <c r="F199">
        <v>28.233822598505899</v>
      </c>
    </row>
    <row r="200" spans="1:6" x14ac:dyDescent="0.3">
      <c r="A200" t="s">
        <v>8</v>
      </c>
      <c r="B200" t="s">
        <v>10</v>
      </c>
      <c r="C200">
        <v>61.930125962549603</v>
      </c>
      <c r="D200">
        <v>71.103038415181601</v>
      </c>
      <c r="E200">
        <v>29.336302704333701</v>
      </c>
      <c r="F200">
        <v>43.220607683036299</v>
      </c>
    </row>
    <row r="201" spans="1:6" x14ac:dyDescent="0.3">
      <c r="A201" t="s">
        <v>6</v>
      </c>
      <c r="B201" t="s">
        <v>9</v>
      </c>
      <c r="C201">
        <v>38.8893270209783</v>
      </c>
      <c r="D201">
        <v>35.237368618582302</v>
      </c>
      <c r="E201">
        <v>78.886598034863198</v>
      </c>
      <c r="F201">
        <v>33.047473723716401</v>
      </c>
    </row>
    <row r="202" spans="1:6" x14ac:dyDescent="0.3">
      <c r="A202" t="s">
        <v>6</v>
      </c>
      <c r="B202" t="s">
        <v>7</v>
      </c>
      <c r="C202">
        <v>73.069324287341303</v>
      </c>
      <c r="D202">
        <v>7.0209135575774102</v>
      </c>
      <c r="E202">
        <v>42.206424930658201</v>
      </c>
      <c r="F202">
        <v>27.4041827115154</v>
      </c>
    </row>
    <row r="203" spans="1:6" x14ac:dyDescent="0.3">
      <c r="A203" t="s">
        <v>8</v>
      </c>
      <c r="B203" t="s">
        <v>10</v>
      </c>
      <c r="C203">
        <v>68.260139708999006</v>
      </c>
      <c r="D203">
        <v>73.712232529673301</v>
      </c>
      <c r="E203">
        <v>41.738162970062596</v>
      </c>
      <c r="F203">
        <v>39.742446505934602</v>
      </c>
    </row>
    <row r="204" spans="1:6" x14ac:dyDescent="0.3">
      <c r="A204" t="s">
        <v>6</v>
      </c>
      <c r="B204" t="s">
        <v>10</v>
      </c>
      <c r="C204">
        <v>61.527656898924199</v>
      </c>
      <c r="D204">
        <v>71.4527901386124</v>
      </c>
      <c r="E204">
        <v>35.813999052892399</v>
      </c>
      <c r="F204">
        <v>40.290558027722497</v>
      </c>
    </row>
    <row r="205" spans="1:6" x14ac:dyDescent="0.3">
      <c r="A205" t="s">
        <v>8</v>
      </c>
      <c r="B205" t="s">
        <v>10</v>
      </c>
      <c r="C205">
        <v>63.171028319971803</v>
      </c>
      <c r="D205">
        <v>71.452485111341602</v>
      </c>
      <c r="E205">
        <v>37.003850617780998</v>
      </c>
      <c r="F205">
        <v>39.290497022268298</v>
      </c>
    </row>
    <row r="206" spans="1:6" x14ac:dyDescent="0.3">
      <c r="A206" t="s">
        <v>8</v>
      </c>
      <c r="B206" t="s">
        <v>7</v>
      </c>
      <c r="C206">
        <v>80.512612009562105</v>
      </c>
      <c r="D206">
        <v>10.6635555300396</v>
      </c>
      <c r="E206">
        <v>44.676255529853798</v>
      </c>
      <c r="F206">
        <v>28.1327111060079</v>
      </c>
    </row>
    <row r="207" spans="1:6" x14ac:dyDescent="0.3">
      <c r="A207" t="s">
        <v>6</v>
      </c>
      <c r="B207" t="s">
        <v>7</v>
      </c>
      <c r="C207">
        <v>56.243764202455601</v>
      </c>
      <c r="D207">
        <v>10.528739741407801</v>
      </c>
      <c r="E207">
        <v>50.440732978679399</v>
      </c>
      <c r="F207">
        <v>29.1057479482815</v>
      </c>
    </row>
    <row r="208" spans="1:6" x14ac:dyDescent="0.3">
      <c r="A208" t="s">
        <v>6</v>
      </c>
      <c r="B208" t="s">
        <v>10</v>
      </c>
      <c r="C208">
        <v>64.043372945060398</v>
      </c>
      <c r="D208">
        <v>66.514191589024605</v>
      </c>
      <c r="E208">
        <v>30.363128049694701</v>
      </c>
      <c r="F208">
        <v>38.302838317804898</v>
      </c>
    </row>
    <row r="209" spans="1:6" x14ac:dyDescent="0.3">
      <c r="A209" t="s">
        <v>6</v>
      </c>
      <c r="B209" t="s">
        <v>10</v>
      </c>
      <c r="C209">
        <v>51.3977918341769</v>
      </c>
      <c r="D209">
        <v>70.177592184139201</v>
      </c>
      <c r="E209">
        <v>38.465521967982902</v>
      </c>
      <c r="F209">
        <v>39.0355184368278</v>
      </c>
    </row>
    <row r="210" spans="1:6" x14ac:dyDescent="0.3">
      <c r="A210" t="s">
        <v>8</v>
      </c>
      <c r="B210" t="s">
        <v>9</v>
      </c>
      <c r="C210">
        <v>59.187484561353003</v>
      </c>
      <c r="D210">
        <v>39.232991713383797</v>
      </c>
      <c r="E210">
        <v>82.009448731995903</v>
      </c>
      <c r="F210">
        <v>34.8465983426767</v>
      </c>
    </row>
    <row r="211" spans="1:6" x14ac:dyDescent="0.3">
      <c r="A211" t="s">
        <v>6</v>
      </c>
      <c r="B211" t="s">
        <v>10</v>
      </c>
      <c r="C211">
        <v>58.407646111061503</v>
      </c>
      <c r="D211">
        <v>71.704042660456906</v>
      </c>
      <c r="E211">
        <v>32.289070903576103</v>
      </c>
      <c r="F211">
        <v>36.340808532091302</v>
      </c>
    </row>
    <row r="212" spans="1:6" x14ac:dyDescent="0.3">
      <c r="A212" t="s">
        <v>8</v>
      </c>
      <c r="B212" t="s">
        <v>9</v>
      </c>
      <c r="C212">
        <v>66.986401955949503</v>
      </c>
      <c r="D212">
        <v>28.421023940669102</v>
      </c>
      <c r="E212">
        <v>77.207308900232903</v>
      </c>
      <c r="F212">
        <v>28.684204788133801</v>
      </c>
    </row>
    <row r="213" spans="1:6" x14ac:dyDescent="0.3">
      <c r="A213" t="s">
        <v>6</v>
      </c>
      <c r="B213" t="s">
        <v>9</v>
      </c>
      <c r="C213">
        <v>56.8029316791851</v>
      </c>
      <c r="D213">
        <v>20.719012470554301</v>
      </c>
      <c r="E213">
        <v>79.9332513263453</v>
      </c>
      <c r="F213">
        <v>31.143802494110801</v>
      </c>
    </row>
    <row r="214" spans="1:6" x14ac:dyDescent="0.3">
      <c r="A214" t="s">
        <v>8</v>
      </c>
      <c r="B214" t="s">
        <v>10</v>
      </c>
      <c r="C214">
        <v>67.657366783989005</v>
      </c>
      <c r="D214">
        <v>69.216532146174202</v>
      </c>
      <c r="E214">
        <v>38.902076987494397</v>
      </c>
      <c r="F214">
        <v>40.843306429234801</v>
      </c>
    </row>
    <row r="215" spans="1:6" x14ac:dyDescent="0.3">
      <c r="A215" t="s">
        <v>6</v>
      </c>
      <c r="B215" t="s">
        <v>7</v>
      </c>
      <c r="C215">
        <v>64.480579821860701</v>
      </c>
      <c r="D215">
        <v>10.816338143715599</v>
      </c>
      <c r="E215">
        <v>34.194505005933003</v>
      </c>
      <c r="F215">
        <v>25.1632676287431</v>
      </c>
    </row>
    <row r="216" spans="1:6" x14ac:dyDescent="0.3">
      <c r="A216" t="s">
        <v>6</v>
      </c>
      <c r="B216" t="s">
        <v>10</v>
      </c>
      <c r="C216">
        <v>63.149221874065098</v>
      </c>
      <c r="D216">
        <v>77.951988218750898</v>
      </c>
      <c r="E216">
        <v>22.084707254563</v>
      </c>
      <c r="F216">
        <v>37.590397643750102</v>
      </c>
    </row>
    <row r="217" spans="1:6" x14ac:dyDescent="0.3">
      <c r="A217" t="s">
        <v>8</v>
      </c>
      <c r="B217" t="s">
        <v>7</v>
      </c>
      <c r="C217">
        <v>73.353995263968798</v>
      </c>
      <c r="D217">
        <v>10.9446780015187</v>
      </c>
      <c r="E217">
        <v>38.401152034585103</v>
      </c>
      <c r="F217">
        <v>23.188935600303701</v>
      </c>
    </row>
    <row r="218" spans="1:6" x14ac:dyDescent="0.3">
      <c r="A218" t="s">
        <v>6</v>
      </c>
      <c r="B218" t="s">
        <v>7</v>
      </c>
      <c r="C218">
        <v>68.471874228800402</v>
      </c>
      <c r="D218">
        <v>8.0245064786259501</v>
      </c>
      <c r="E218">
        <v>41.139234435121701</v>
      </c>
      <c r="F218">
        <v>22.604901295725099</v>
      </c>
    </row>
    <row r="219" spans="1:6" x14ac:dyDescent="0.3">
      <c r="A219" t="s">
        <v>8</v>
      </c>
      <c r="B219" t="s">
        <v>10</v>
      </c>
      <c r="C219">
        <v>52.806304026829999</v>
      </c>
      <c r="D219">
        <v>68.677480959668003</v>
      </c>
      <c r="E219">
        <v>18.512977621378699</v>
      </c>
      <c r="F219">
        <v>40.735496191933599</v>
      </c>
    </row>
    <row r="220" spans="1:6" x14ac:dyDescent="0.3">
      <c r="A220" t="s">
        <v>6</v>
      </c>
      <c r="B220" t="s">
        <v>10</v>
      </c>
      <c r="C220">
        <v>67.533004700197296</v>
      </c>
      <c r="D220">
        <v>71.214310672669299</v>
      </c>
      <c r="E220">
        <v>25.431599957480401</v>
      </c>
      <c r="F220">
        <v>41.242862134533802</v>
      </c>
    </row>
    <row r="221" spans="1:6" x14ac:dyDescent="0.3">
      <c r="A221" t="s">
        <v>6</v>
      </c>
      <c r="B221" t="s">
        <v>10</v>
      </c>
      <c r="C221">
        <v>65.259640244841094</v>
      </c>
      <c r="D221">
        <v>71.678639812632099</v>
      </c>
      <c r="E221">
        <v>27.055926495210102</v>
      </c>
      <c r="F221">
        <v>40.335727962526398</v>
      </c>
    </row>
    <row r="222" spans="1:6" x14ac:dyDescent="0.3">
      <c r="A222" t="s">
        <v>6</v>
      </c>
      <c r="B222" t="s">
        <v>7</v>
      </c>
      <c r="C222">
        <v>77.9088882936056</v>
      </c>
      <c r="D222">
        <v>11.846845406597801</v>
      </c>
      <c r="E222">
        <v>46.856175055901097</v>
      </c>
      <c r="F222">
        <v>31.369369081319501</v>
      </c>
    </row>
    <row r="223" spans="1:6" x14ac:dyDescent="0.3">
      <c r="A223" t="s">
        <v>8</v>
      </c>
      <c r="B223" t="s">
        <v>7</v>
      </c>
      <c r="C223">
        <v>67.062300799024598</v>
      </c>
      <c r="D223">
        <v>12.4376583953559</v>
      </c>
      <c r="E223">
        <v>47.681642983950603</v>
      </c>
      <c r="F223">
        <v>28.4875316790711</v>
      </c>
    </row>
    <row r="224" spans="1:6" x14ac:dyDescent="0.3">
      <c r="A224" t="s">
        <v>6</v>
      </c>
      <c r="B224" t="s">
        <v>7</v>
      </c>
      <c r="C224">
        <v>79.135765963294901</v>
      </c>
      <c r="D224">
        <v>6.9135019088496001</v>
      </c>
      <c r="E224">
        <v>29.888342423178099</v>
      </c>
      <c r="F224">
        <v>23.382700381769901</v>
      </c>
    </row>
    <row r="225" spans="1:6" x14ac:dyDescent="0.3">
      <c r="A225" t="s">
        <v>6</v>
      </c>
      <c r="B225" t="s">
        <v>7</v>
      </c>
      <c r="C225">
        <v>84.948238428366494</v>
      </c>
      <c r="D225">
        <v>12.228715136804601</v>
      </c>
      <c r="E225">
        <v>61.879446042752797</v>
      </c>
      <c r="F225">
        <v>28.445743027360901</v>
      </c>
    </row>
    <row r="226" spans="1:6" x14ac:dyDescent="0.3">
      <c r="A226" t="s">
        <v>8</v>
      </c>
      <c r="B226" t="s">
        <v>9</v>
      </c>
      <c r="C226">
        <v>47.186479077816401</v>
      </c>
      <c r="D226">
        <v>25.752923691138101</v>
      </c>
      <c r="E226">
        <v>83.757310205522401</v>
      </c>
      <c r="F226">
        <v>33.1505847382276</v>
      </c>
    </row>
    <row r="227" spans="1:6" x14ac:dyDescent="0.3">
      <c r="A227" t="s">
        <v>6</v>
      </c>
      <c r="B227" t="s">
        <v>10</v>
      </c>
      <c r="C227">
        <v>61.076672052425401</v>
      </c>
      <c r="D227">
        <v>74.083052045734604</v>
      </c>
      <c r="E227">
        <v>20.619420275141401</v>
      </c>
      <c r="F227">
        <v>36.816610409146897</v>
      </c>
    </row>
    <row r="228" spans="1:6" x14ac:dyDescent="0.3">
      <c r="A228" t="s">
        <v>6</v>
      </c>
      <c r="B228" t="s">
        <v>10</v>
      </c>
      <c r="C228">
        <v>60.614814834213497</v>
      </c>
      <c r="D228">
        <v>70.830496526436306</v>
      </c>
      <c r="E228">
        <v>29.9310369876079</v>
      </c>
      <c r="F228">
        <v>42.166099305287197</v>
      </c>
    </row>
    <row r="229" spans="1:6" x14ac:dyDescent="0.3">
      <c r="A229" t="s">
        <v>6</v>
      </c>
      <c r="B229" t="s">
        <v>7</v>
      </c>
      <c r="C229">
        <v>66.864232870927196</v>
      </c>
      <c r="D229">
        <v>12.6467411572242</v>
      </c>
      <c r="E229">
        <v>27.534932099592101</v>
      </c>
      <c r="F229">
        <v>29.5293482314448</v>
      </c>
    </row>
    <row r="230" spans="1:6" x14ac:dyDescent="0.3">
      <c r="A230" t="s">
        <v>8</v>
      </c>
      <c r="B230" t="s">
        <v>10</v>
      </c>
      <c r="C230">
        <v>56.9159115599372</v>
      </c>
      <c r="D230">
        <v>71.745763394323404</v>
      </c>
      <c r="E230">
        <v>34.069826069822497</v>
      </c>
      <c r="F230">
        <v>42.349152678864598</v>
      </c>
    </row>
    <row r="231" spans="1:6" x14ac:dyDescent="0.3">
      <c r="A231" t="s">
        <v>8</v>
      </c>
      <c r="B231" t="s">
        <v>10</v>
      </c>
      <c r="C231">
        <v>61.763723503769</v>
      </c>
      <c r="D231">
        <v>74.266484069842505</v>
      </c>
      <c r="E231">
        <v>20.720998740087499</v>
      </c>
      <c r="F231">
        <v>39.853296813968498</v>
      </c>
    </row>
    <row r="232" spans="1:6" x14ac:dyDescent="0.3">
      <c r="A232" t="s">
        <v>6</v>
      </c>
      <c r="B232" t="s">
        <v>7</v>
      </c>
      <c r="C232">
        <v>63.199974546283698</v>
      </c>
      <c r="D232">
        <v>12.9335902992</v>
      </c>
      <c r="E232">
        <v>42.737696621346103</v>
      </c>
      <c r="F232">
        <v>27.586718059839999</v>
      </c>
    </row>
    <row r="233" spans="1:6" x14ac:dyDescent="0.3">
      <c r="A233" t="s">
        <v>6</v>
      </c>
      <c r="B233" t="s">
        <v>9</v>
      </c>
      <c r="C233">
        <v>44.5016477690626</v>
      </c>
      <c r="D233">
        <v>26.140433817413999</v>
      </c>
      <c r="E233">
        <v>79.898145085920603</v>
      </c>
      <c r="F233">
        <v>34.2280867634828</v>
      </c>
    </row>
    <row r="234" spans="1:6" x14ac:dyDescent="0.3">
      <c r="A234" t="s">
        <v>8</v>
      </c>
      <c r="B234" t="s">
        <v>7</v>
      </c>
      <c r="C234">
        <v>67.970387073612102</v>
      </c>
      <c r="D234">
        <v>9.8269235032790601</v>
      </c>
      <c r="E234">
        <v>30.101873515622302</v>
      </c>
      <c r="F234">
        <v>26.9653847006558</v>
      </c>
    </row>
    <row r="235" spans="1:6" x14ac:dyDescent="0.3">
      <c r="A235" t="s">
        <v>6</v>
      </c>
      <c r="B235" t="s">
        <v>7</v>
      </c>
      <c r="C235">
        <v>67.926680133672704</v>
      </c>
      <c r="D235">
        <v>11.546818970695499</v>
      </c>
      <c r="E235">
        <v>39.028343468383099</v>
      </c>
      <c r="F235">
        <v>28.309363794139099</v>
      </c>
    </row>
    <row r="236" spans="1:6" x14ac:dyDescent="0.3">
      <c r="A236" t="s">
        <v>8</v>
      </c>
      <c r="B236" t="s">
        <v>7</v>
      </c>
      <c r="C236">
        <v>73.749579495222903</v>
      </c>
      <c r="D236">
        <v>10.962109288440899</v>
      </c>
      <c r="E236">
        <v>35.548201750773501</v>
      </c>
      <c r="F236">
        <v>28.192421857688199</v>
      </c>
    </row>
    <row r="237" spans="1:6" x14ac:dyDescent="0.3">
      <c r="A237" t="s">
        <v>8</v>
      </c>
      <c r="B237" t="s">
        <v>9</v>
      </c>
      <c r="C237">
        <v>44.076947657922098</v>
      </c>
      <c r="D237">
        <v>25.708909880914501</v>
      </c>
      <c r="E237">
        <v>75.292439909477395</v>
      </c>
      <c r="F237">
        <v>29.141781976182902</v>
      </c>
    </row>
    <row r="238" spans="1:6" x14ac:dyDescent="0.3">
      <c r="A238" t="s">
        <v>8</v>
      </c>
      <c r="B238" t="s">
        <v>9</v>
      </c>
      <c r="C238">
        <v>45.320867424643502</v>
      </c>
      <c r="D238">
        <v>37.706355382237703</v>
      </c>
      <c r="E238">
        <v>81.662558158346101</v>
      </c>
      <c r="F238">
        <v>33.541271076447501</v>
      </c>
    </row>
    <row r="239" spans="1:6" x14ac:dyDescent="0.3">
      <c r="A239" t="s">
        <v>8</v>
      </c>
      <c r="B239" t="s">
        <v>9</v>
      </c>
      <c r="C239">
        <v>53.805361775718097</v>
      </c>
      <c r="D239">
        <v>33.653167670303603</v>
      </c>
      <c r="E239">
        <v>79.531833144139696</v>
      </c>
      <c r="F239">
        <v>33.730633534060701</v>
      </c>
    </row>
    <row r="240" spans="1:6" x14ac:dyDescent="0.3">
      <c r="A240" t="s">
        <v>6</v>
      </c>
      <c r="B240" t="s">
        <v>10</v>
      </c>
      <c r="C240">
        <v>63.594028805711098</v>
      </c>
      <c r="D240">
        <v>70.272657735895194</v>
      </c>
      <c r="E240">
        <v>37.9885761088442</v>
      </c>
      <c r="F240">
        <v>39.054531547179003</v>
      </c>
    </row>
    <row r="241" spans="1:6" x14ac:dyDescent="0.3">
      <c r="A241" t="s">
        <v>8</v>
      </c>
      <c r="B241" t="s">
        <v>7</v>
      </c>
      <c r="C241">
        <v>69.428769116993394</v>
      </c>
      <c r="D241">
        <v>13.4170172096358</v>
      </c>
      <c r="E241">
        <v>59.630609979847399</v>
      </c>
      <c r="F241">
        <v>30.683403441927101</v>
      </c>
    </row>
    <row r="242" spans="1:6" x14ac:dyDescent="0.3">
      <c r="A242" t="s">
        <v>8</v>
      </c>
      <c r="B242" t="s">
        <v>9</v>
      </c>
      <c r="C242">
        <v>45.7340316191369</v>
      </c>
      <c r="D242">
        <v>31.806120675359299</v>
      </c>
      <c r="E242">
        <v>78.500565587729398</v>
      </c>
      <c r="F242">
        <v>28.361224135071801</v>
      </c>
    </row>
    <row r="243" spans="1:6" x14ac:dyDescent="0.3">
      <c r="A243" t="s">
        <v>6</v>
      </c>
      <c r="B243" t="s">
        <v>7</v>
      </c>
      <c r="C243">
        <v>67.050840373143103</v>
      </c>
      <c r="D243">
        <v>10.3362004026653</v>
      </c>
      <c r="E243">
        <v>36.214921185280097</v>
      </c>
      <c r="F243">
        <v>28.067240080533001</v>
      </c>
    </row>
    <row r="244" spans="1:6" x14ac:dyDescent="0.3">
      <c r="A244" t="s">
        <v>8</v>
      </c>
      <c r="B244" t="s">
        <v>10</v>
      </c>
      <c r="C244">
        <v>58.045269401453197</v>
      </c>
      <c r="D244">
        <v>72.566961102446101</v>
      </c>
      <c r="E244">
        <v>25.034127360103099</v>
      </c>
      <c r="F244">
        <v>41.513392220489202</v>
      </c>
    </row>
    <row r="245" spans="1:6" x14ac:dyDescent="0.3">
      <c r="A245" t="s">
        <v>6</v>
      </c>
      <c r="B245" t="s">
        <v>7</v>
      </c>
      <c r="C245">
        <v>74.598516340154703</v>
      </c>
      <c r="D245">
        <v>11.2770344078011</v>
      </c>
      <c r="E245">
        <v>34.469299035814203</v>
      </c>
      <c r="F245">
        <v>31.255406881560202</v>
      </c>
    </row>
    <row r="246" spans="1:6" x14ac:dyDescent="0.3">
      <c r="A246" t="s">
        <v>6</v>
      </c>
      <c r="B246" t="s">
        <v>9</v>
      </c>
      <c r="C246">
        <v>53.334131080426701</v>
      </c>
      <c r="D246">
        <v>39.773650917079401</v>
      </c>
      <c r="E246">
        <v>82.259790660424102</v>
      </c>
      <c r="F246">
        <v>32.954730183415798</v>
      </c>
    </row>
    <row r="247" spans="1:6" x14ac:dyDescent="0.3">
      <c r="A247" t="s">
        <v>6</v>
      </c>
      <c r="B247" t="s">
        <v>7</v>
      </c>
      <c r="C247">
        <v>82.406398875257594</v>
      </c>
      <c r="D247">
        <v>9.3670680433790405</v>
      </c>
      <c r="E247">
        <v>36.538705254224404</v>
      </c>
      <c r="F247">
        <v>30.873413608675801</v>
      </c>
    </row>
    <row r="248" spans="1:6" x14ac:dyDescent="0.3">
      <c r="A248" t="s">
        <v>6</v>
      </c>
      <c r="B248" t="s">
        <v>7</v>
      </c>
      <c r="C248">
        <v>73.494440685679805</v>
      </c>
      <c r="D248">
        <v>12.0509257789505</v>
      </c>
      <c r="E248">
        <v>34.422820461559901</v>
      </c>
      <c r="F248">
        <v>27.410185155790099</v>
      </c>
    </row>
    <row r="249" spans="1:6" x14ac:dyDescent="0.3">
      <c r="A249" t="s">
        <v>6</v>
      </c>
      <c r="B249" t="s">
        <v>9</v>
      </c>
      <c r="C249">
        <v>52.5313519018557</v>
      </c>
      <c r="D249">
        <v>32.869146824994203</v>
      </c>
      <c r="E249">
        <v>80.427534761633098</v>
      </c>
      <c r="F249">
        <v>27.573829364998801</v>
      </c>
    </row>
    <row r="250" spans="1:6" x14ac:dyDescent="0.3">
      <c r="A250" t="s">
        <v>6</v>
      </c>
      <c r="B250" t="s">
        <v>7</v>
      </c>
      <c r="C250">
        <v>80.260090166898905</v>
      </c>
      <c r="D250">
        <v>10.3408423668204</v>
      </c>
      <c r="E250">
        <v>33.357921920848199</v>
      </c>
      <c r="F250">
        <v>26.068168473364</v>
      </c>
    </row>
    <row r="251" spans="1:6" x14ac:dyDescent="0.3">
      <c r="A251" t="s">
        <v>8</v>
      </c>
      <c r="B251" t="s">
        <v>9</v>
      </c>
      <c r="C251">
        <v>47.3134830862084</v>
      </c>
      <c r="D251">
        <v>34.514649929123998</v>
      </c>
      <c r="E251">
        <v>77.695331676068903</v>
      </c>
      <c r="F251">
        <v>29.902929985824802</v>
      </c>
    </row>
    <row r="252" spans="1:6" x14ac:dyDescent="0.3">
      <c r="A252" t="s">
        <v>6</v>
      </c>
      <c r="B252" t="s">
        <v>10</v>
      </c>
      <c r="C252">
        <v>59.407226855776699</v>
      </c>
      <c r="D252">
        <v>70.786937156914107</v>
      </c>
      <c r="E252">
        <v>25.501169979124398</v>
      </c>
      <c r="F252">
        <v>36.157387431382801</v>
      </c>
    </row>
    <row r="253" spans="1:6" x14ac:dyDescent="0.3">
      <c r="A253" t="s">
        <v>6</v>
      </c>
      <c r="B253" t="s">
        <v>9</v>
      </c>
      <c r="C253">
        <v>48.322669956794599</v>
      </c>
      <c r="D253">
        <v>30.653754907890502</v>
      </c>
      <c r="E253">
        <v>79.6643543754668</v>
      </c>
      <c r="F253">
        <v>32.130750981578103</v>
      </c>
    </row>
    <row r="254" spans="1:6" x14ac:dyDescent="0.3">
      <c r="A254" t="s">
        <v>6</v>
      </c>
      <c r="B254" t="s">
        <v>10</v>
      </c>
      <c r="C254">
        <v>65.864851171615001</v>
      </c>
      <c r="D254">
        <v>73.970230565797706</v>
      </c>
      <c r="E254">
        <v>32.7859842831366</v>
      </c>
      <c r="F254">
        <v>41.794046113159503</v>
      </c>
    </row>
    <row r="255" spans="1:6" x14ac:dyDescent="0.3">
      <c r="A255" t="s">
        <v>8</v>
      </c>
      <c r="B255" t="s">
        <v>10</v>
      </c>
      <c r="C255">
        <v>59.884752158421797</v>
      </c>
      <c r="D255">
        <v>72.039970090027396</v>
      </c>
      <c r="E255">
        <v>27.8307239455686</v>
      </c>
      <c r="F255">
        <v>43.407994018005397</v>
      </c>
    </row>
    <row r="256" spans="1:6" x14ac:dyDescent="0.3">
      <c r="A256" t="s">
        <v>8</v>
      </c>
      <c r="B256" t="s">
        <v>9</v>
      </c>
      <c r="C256">
        <v>54.655138048798499</v>
      </c>
      <c r="D256">
        <v>31.082440020817199</v>
      </c>
      <c r="E256">
        <v>83.287526737100706</v>
      </c>
      <c r="F256">
        <v>28.216488004163399</v>
      </c>
    </row>
    <row r="257" spans="1:6" x14ac:dyDescent="0.3">
      <c r="A257" t="s">
        <v>6</v>
      </c>
      <c r="B257" t="s">
        <v>10</v>
      </c>
      <c r="C257">
        <v>61.601027268085403</v>
      </c>
      <c r="D257">
        <v>69.815163870390606</v>
      </c>
      <c r="E257">
        <v>23.8876664930714</v>
      </c>
      <c r="F257">
        <v>36.963032774078101</v>
      </c>
    </row>
    <row r="258" spans="1:6" x14ac:dyDescent="0.3">
      <c r="A258" t="s">
        <v>8</v>
      </c>
      <c r="B258" t="s">
        <v>9</v>
      </c>
      <c r="C258">
        <v>35.392090904684899</v>
      </c>
      <c r="D258">
        <v>28.360825453894901</v>
      </c>
      <c r="E258">
        <v>82.501775428823507</v>
      </c>
      <c r="F258">
        <v>27.672165090778901</v>
      </c>
    </row>
    <row r="259" spans="1:6" x14ac:dyDescent="0.3">
      <c r="A259" t="s">
        <v>8</v>
      </c>
      <c r="B259" t="s">
        <v>7</v>
      </c>
      <c r="C259">
        <v>75.861257793363706</v>
      </c>
      <c r="D259">
        <v>10.843530483439499</v>
      </c>
      <c r="E259">
        <v>53.751897616365497</v>
      </c>
      <c r="F259">
        <v>23.168706096687899</v>
      </c>
    </row>
    <row r="260" spans="1:6" x14ac:dyDescent="0.3">
      <c r="A260" t="s">
        <v>6</v>
      </c>
      <c r="B260" t="s">
        <v>9</v>
      </c>
      <c r="C260">
        <v>55.914905120075801</v>
      </c>
      <c r="D260">
        <v>33.0384232105</v>
      </c>
      <c r="E260">
        <v>82.912249004258598</v>
      </c>
      <c r="F260">
        <v>34.607684642099997</v>
      </c>
    </row>
    <row r="261" spans="1:6" x14ac:dyDescent="0.3">
      <c r="A261" t="s">
        <v>6</v>
      </c>
      <c r="B261" t="s">
        <v>9</v>
      </c>
      <c r="C261">
        <v>46.853330313454201</v>
      </c>
      <c r="D261">
        <v>29.1665005161347</v>
      </c>
      <c r="E261">
        <v>83.696455699982096</v>
      </c>
      <c r="F261">
        <v>28.8333001032269</v>
      </c>
    </row>
    <row r="262" spans="1:6" x14ac:dyDescent="0.3">
      <c r="A262" t="s">
        <v>6</v>
      </c>
      <c r="B262" t="s">
        <v>9</v>
      </c>
      <c r="C262">
        <v>49.629903479410203</v>
      </c>
      <c r="D262">
        <v>46.220603419591598</v>
      </c>
      <c r="E262">
        <v>80.5900800640147</v>
      </c>
      <c r="F262">
        <v>35.244120683918297</v>
      </c>
    </row>
    <row r="263" spans="1:6" x14ac:dyDescent="0.3">
      <c r="A263" t="s">
        <v>6</v>
      </c>
      <c r="B263" t="s">
        <v>7</v>
      </c>
      <c r="C263">
        <v>77.388288649871001</v>
      </c>
      <c r="D263">
        <v>9.8923064582053595</v>
      </c>
      <c r="E263">
        <v>23.055893364815098</v>
      </c>
      <c r="F263">
        <v>26.978461291641</v>
      </c>
    </row>
    <row r="264" spans="1:6" x14ac:dyDescent="0.3">
      <c r="A264" t="s">
        <v>6</v>
      </c>
      <c r="B264" t="s">
        <v>7</v>
      </c>
      <c r="C264">
        <v>74.908094807028505</v>
      </c>
      <c r="D264">
        <v>10.834342324990899</v>
      </c>
      <c r="E264">
        <v>53.928023677472602</v>
      </c>
      <c r="F264">
        <v>28.1668684649981</v>
      </c>
    </row>
    <row r="265" spans="1:6" x14ac:dyDescent="0.3">
      <c r="A265" t="s">
        <v>6</v>
      </c>
      <c r="B265" t="s">
        <v>10</v>
      </c>
      <c r="C265">
        <v>60.071586863083802</v>
      </c>
      <c r="D265">
        <v>72.664001873849401</v>
      </c>
      <c r="E265">
        <v>25.142804631746799</v>
      </c>
      <c r="F265">
        <v>37.532800374769799</v>
      </c>
    </row>
    <row r="266" spans="1:6" x14ac:dyDescent="0.3">
      <c r="A266" t="s">
        <v>6</v>
      </c>
      <c r="B266" t="s">
        <v>10</v>
      </c>
      <c r="C266">
        <v>63.802393380343702</v>
      </c>
      <c r="D266">
        <v>70.779902826357102</v>
      </c>
      <c r="E266">
        <v>23.395218119554801</v>
      </c>
      <c r="F266">
        <v>35.155980565271399</v>
      </c>
    </row>
    <row r="267" spans="1:6" x14ac:dyDescent="0.3">
      <c r="A267" t="s">
        <v>6</v>
      </c>
      <c r="B267" t="s">
        <v>9</v>
      </c>
      <c r="C267">
        <v>67.6485034794092</v>
      </c>
      <c r="D267">
        <v>37.394509885919199</v>
      </c>
      <c r="E267">
        <v>79.680892102133697</v>
      </c>
      <c r="F267">
        <v>32.478901977183803</v>
      </c>
    </row>
    <row r="268" spans="1:6" x14ac:dyDescent="0.3">
      <c r="A268" t="s">
        <v>8</v>
      </c>
      <c r="B268" t="s">
        <v>9</v>
      </c>
      <c r="C268">
        <v>49.743769186400201</v>
      </c>
      <c r="D268">
        <v>27.093872294807099</v>
      </c>
      <c r="E268">
        <v>83.811505125204803</v>
      </c>
      <c r="F268">
        <v>27.418774458961401</v>
      </c>
    </row>
    <row r="269" spans="1:6" x14ac:dyDescent="0.3">
      <c r="A269" t="s">
        <v>8</v>
      </c>
      <c r="B269" t="s">
        <v>9</v>
      </c>
      <c r="C269">
        <v>47.096228726198603</v>
      </c>
      <c r="D269">
        <v>36.377197162441597</v>
      </c>
      <c r="E269">
        <v>81.285089547123704</v>
      </c>
      <c r="F269">
        <v>35.275439432488298</v>
      </c>
    </row>
    <row r="270" spans="1:6" x14ac:dyDescent="0.3">
      <c r="A270" t="s">
        <v>8</v>
      </c>
      <c r="B270" t="s">
        <v>9</v>
      </c>
      <c r="C270">
        <v>47.467061773209899</v>
      </c>
      <c r="D270">
        <v>39.719826741030197</v>
      </c>
      <c r="E270">
        <v>79.766297543884704</v>
      </c>
      <c r="F270">
        <v>30.943965348206</v>
      </c>
    </row>
    <row r="271" spans="1:6" x14ac:dyDescent="0.3">
      <c r="A271" t="s">
        <v>6</v>
      </c>
      <c r="B271" t="s">
        <v>7</v>
      </c>
      <c r="C271">
        <v>76.705145313625295</v>
      </c>
      <c r="D271">
        <v>12.204799792386799</v>
      </c>
      <c r="E271">
        <v>43.751808484111898</v>
      </c>
      <c r="F271">
        <v>31.440959958477301</v>
      </c>
    </row>
    <row r="272" spans="1:6" x14ac:dyDescent="0.3">
      <c r="A272" t="s">
        <v>6</v>
      </c>
      <c r="B272" t="s">
        <v>9</v>
      </c>
      <c r="C272">
        <v>34.327095476743601</v>
      </c>
      <c r="D272">
        <v>37.411992665954301</v>
      </c>
      <c r="E272">
        <v>79.080583875275906</v>
      </c>
      <c r="F272">
        <v>36.482398533190803</v>
      </c>
    </row>
    <row r="273" spans="1:6" x14ac:dyDescent="0.3">
      <c r="A273" t="s">
        <v>6</v>
      </c>
      <c r="B273" t="s">
        <v>7</v>
      </c>
      <c r="C273">
        <v>75.2311590061244</v>
      </c>
      <c r="D273">
        <v>7.4997545187521801</v>
      </c>
      <c r="E273">
        <v>43.859395083642397</v>
      </c>
      <c r="F273">
        <v>29.499950903750399</v>
      </c>
    </row>
    <row r="274" spans="1:6" x14ac:dyDescent="0.3">
      <c r="A274" t="s">
        <v>8</v>
      </c>
      <c r="B274" t="s">
        <v>9</v>
      </c>
      <c r="C274">
        <v>31.5554846415138</v>
      </c>
      <c r="D274">
        <v>38.118612251479803</v>
      </c>
      <c r="E274">
        <v>81.441611112595496</v>
      </c>
      <c r="F274">
        <v>30.623722450295901</v>
      </c>
    </row>
    <row r="275" spans="1:6" x14ac:dyDescent="0.3">
      <c r="A275" t="s">
        <v>8</v>
      </c>
      <c r="B275" t="s">
        <v>9</v>
      </c>
      <c r="C275">
        <v>38.036122854615698</v>
      </c>
      <c r="D275">
        <v>35.023823771455397</v>
      </c>
      <c r="E275">
        <v>83.859342637249995</v>
      </c>
      <c r="F275">
        <v>34.004764754291003</v>
      </c>
    </row>
    <row r="276" spans="1:6" x14ac:dyDescent="0.3">
      <c r="A276" t="s">
        <v>8</v>
      </c>
      <c r="B276" t="s">
        <v>7</v>
      </c>
      <c r="C276">
        <v>76.9778362696632</v>
      </c>
      <c r="D276">
        <v>13.9673280626648</v>
      </c>
      <c r="E276">
        <v>44.501672743187498</v>
      </c>
      <c r="F276">
        <v>29.793465612532898</v>
      </c>
    </row>
    <row r="277" spans="1:6" x14ac:dyDescent="0.3">
      <c r="A277" t="s">
        <v>8</v>
      </c>
      <c r="B277" t="s">
        <v>10</v>
      </c>
      <c r="C277">
        <v>58.233947845867498</v>
      </c>
      <c r="D277">
        <v>70.925121995448606</v>
      </c>
      <c r="E277">
        <v>32.791299450658897</v>
      </c>
      <c r="F277">
        <v>38.185024399089698</v>
      </c>
    </row>
    <row r="278" spans="1:6" x14ac:dyDescent="0.3">
      <c r="A278" t="s">
        <v>8</v>
      </c>
      <c r="B278" t="s">
        <v>9</v>
      </c>
      <c r="C278">
        <v>36.831342994099302</v>
      </c>
      <c r="D278">
        <v>25.265025444907401</v>
      </c>
      <c r="E278">
        <v>77.278397548014993</v>
      </c>
      <c r="F278">
        <v>31.053005088981401</v>
      </c>
    </row>
    <row r="279" spans="1:6" x14ac:dyDescent="0.3">
      <c r="A279" t="s">
        <v>8</v>
      </c>
      <c r="B279" t="s">
        <v>7</v>
      </c>
      <c r="C279">
        <v>82.809245391016404</v>
      </c>
      <c r="D279">
        <v>11.0372414862877</v>
      </c>
      <c r="E279">
        <v>30.633117395339401</v>
      </c>
      <c r="F279">
        <v>30.2074482972575</v>
      </c>
    </row>
    <row r="280" spans="1:6" x14ac:dyDescent="0.3">
      <c r="A280" t="s">
        <v>8</v>
      </c>
      <c r="B280" t="s">
        <v>7</v>
      </c>
      <c r="C280">
        <v>75.888050418477604</v>
      </c>
      <c r="D280">
        <v>11.1848177613372</v>
      </c>
      <c r="E280">
        <v>38.819941429406001</v>
      </c>
      <c r="F280">
        <v>28.236963552267401</v>
      </c>
    </row>
    <row r="281" spans="1:6" x14ac:dyDescent="0.3">
      <c r="A281" t="s">
        <v>8</v>
      </c>
      <c r="B281" t="s">
        <v>9</v>
      </c>
      <c r="C281">
        <v>43.524229210519501</v>
      </c>
      <c r="D281">
        <v>37.730913465872099</v>
      </c>
      <c r="E281">
        <v>79.196541558064993</v>
      </c>
      <c r="F281">
        <v>35.546182693174401</v>
      </c>
    </row>
    <row r="282" spans="1:6" x14ac:dyDescent="0.3">
      <c r="A282" t="s">
        <v>8</v>
      </c>
      <c r="B282" t="s">
        <v>9</v>
      </c>
      <c r="C282">
        <v>58.141446923249603</v>
      </c>
      <c r="D282">
        <v>29.5745578616954</v>
      </c>
      <c r="E282">
        <v>79.534486501860499</v>
      </c>
      <c r="F282">
        <v>33.914911572339001</v>
      </c>
    </row>
    <row r="283" spans="1:6" x14ac:dyDescent="0.3">
      <c r="A283" t="s">
        <v>8</v>
      </c>
      <c r="B283" t="s">
        <v>10</v>
      </c>
      <c r="C283">
        <v>61.106008291026498</v>
      </c>
      <c r="D283">
        <v>73.6994344683566</v>
      </c>
      <c r="E283">
        <v>34.335011601903098</v>
      </c>
      <c r="F283">
        <v>36.739886893671297</v>
      </c>
    </row>
    <row r="284" spans="1:6" x14ac:dyDescent="0.3">
      <c r="A284" t="s">
        <v>6</v>
      </c>
      <c r="B284" t="s">
        <v>7</v>
      </c>
      <c r="C284">
        <v>53.446594137907098</v>
      </c>
      <c r="D284">
        <v>8.3525304584155595</v>
      </c>
      <c r="E284">
        <v>38.985845038794999</v>
      </c>
      <c r="F284">
        <v>29.670506091683102</v>
      </c>
    </row>
    <row r="285" spans="1:6" x14ac:dyDescent="0.3">
      <c r="A285" t="s">
        <v>6</v>
      </c>
      <c r="B285" t="s">
        <v>7</v>
      </c>
      <c r="C285">
        <v>87.233679897767999</v>
      </c>
      <c r="D285">
        <v>10.526619864918199</v>
      </c>
      <c r="E285">
        <v>38.455457194698297</v>
      </c>
      <c r="F285">
        <v>29.105323972983602</v>
      </c>
    </row>
    <row r="286" spans="1:6" x14ac:dyDescent="0.3">
      <c r="A286" t="s">
        <v>8</v>
      </c>
      <c r="B286" t="s">
        <v>7</v>
      </c>
      <c r="C286">
        <v>66.927649292515895</v>
      </c>
      <c r="D286">
        <v>11.7793863025331</v>
      </c>
      <c r="E286">
        <v>48.466647102676198</v>
      </c>
      <c r="F286">
        <v>23.355877260506599</v>
      </c>
    </row>
    <row r="287" spans="1:6" x14ac:dyDescent="0.3">
      <c r="A287" t="s">
        <v>8</v>
      </c>
      <c r="B287" t="s">
        <v>7</v>
      </c>
      <c r="C287">
        <v>85.025976408259297</v>
      </c>
      <c r="D287">
        <v>14.7942129641626</v>
      </c>
      <c r="E287">
        <v>39.259609651000702</v>
      </c>
      <c r="F287">
        <v>23.9588425928325</v>
      </c>
    </row>
    <row r="288" spans="1:6" x14ac:dyDescent="0.3">
      <c r="A288" t="s">
        <v>8</v>
      </c>
      <c r="B288" t="s">
        <v>9</v>
      </c>
      <c r="C288">
        <v>53.722776806498402</v>
      </c>
      <c r="D288">
        <v>32.529115399013897</v>
      </c>
      <c r="E288">
        <v>79.413457931956003</v>
      </c>
      <c r="F288">
        <v>33.505823079802703</v>
      </c>
    </row>
    <row r="289" spans="1:6" x14ac:dyDescent="0.3">
      <c r="A289" t="s">
        <v>6</v>
      </c>
      <c r="B289" t="s">
        <v>7</v>
      </c>
      <c r="C289">
        <v>70.959974219598195</v>
      </c>
      <c r="D289">
        <v>10.918187488571901</v>
      </c>
      <c r="E289">
        <v>52.8588722196465</v>
      </c>
      <c r="F289">
        <v>30.183637497714301</v>
      </c>
    </row>
    <row r="290" spans="1:6" x14ac:dyDescent="0.3">
      <c r="A290" t="s">
        <v>6</v>
      </c>
      <c r="B290" t="s">
        <v>10</v>
      </c>
      <c r="C290">
        <v>60.138294475571698</v>
      </c>
      <c r="D290">
        <v>71.5426491000472</v>
      </c>
      <c r="E290">
        <v>27.3283348696663</v>
      </c>
      <c r="F290">
        <v>42.308529820009397</v>
      </c>
    </row>
    <row r="291" spans="1:6" x14ac:dyDescent="0.3">
      <c r="A291" t="s">
        <v>6</v>
      </c>
      <c r="B291" t="s">
        <v>7</v>
      </c>
      <c r="C291">
        <v>65.432354721591906</v>
      </c>
      <c r="D291">
        <v>12.4148624658401</v>
      </c>
      <c r="E291">
        <v>42.742236678880801</v>
      </c>
      <c r="F291">
        <v>25.482972493167999</v>
      </c>
    </row>
    <row r="292" spans="1:6" x14ac:dyDescent="0.3">
      <c r="A292" t="s">
        <v>8</v>
      </c>
      <c r="B292" t="s">
        <v>9</v>
      </c>
      <c r="C292">
        <v>48.343149630069597</v>
      </c>
      <c r="D292">
        <v>30.699818219113599</v>
      </c>
      <c r="E292">
        <v>81.497740134805994</v>
      </c>
      <c r="F292">
        <v>34.139963643822703</v>
      </c>
    </row>
    <row r="293" spans="1:6" x14ac:dyDescent="0.3">
      <c r="A293" t="s">
        <v>6</v>
      </c>
      <c r="B293" t="s">
        <v>10</v>
      </c>
      <c r="C293">
        <v>65.148966330299501</v>
      </c>
      <c r="D293">
        <v>73.348329470057394</v>
      </c>
      <c r="E293">
        <v>27.832078214460701</v>
      </c>
      <c r="F293">
        <v>42.669665894011402</v>
      </c>
    </row>
    <row r="294" spans="1:6" x14ac:dyDescent="0.3">
      <c r="A294" t="s">
        <v>8</v>
      </c>
      <c r="B294" t="s">
        <v>9</v>
      </c>
      <c r="C294">
        <v>48.410255604219103</v>
      </c>
      <c r="D294">
        <v>31.083395207892799</v>
      </c>
      <c r="E294">
        <v>81.463986048431806</v>
      </c>
      <c r="F294">
        <v>32.216679041578502</v>
      </c>
    </row>
    <row r="295" spans="1:6" x14ac:dyDescent="0.3">
      <c r="A295" t="s">
        <v>8</v>
      </c>
      <c r="B295" t="s">
        <v>7</v>
      </c>
      <c r="C295">
        <v>68.236482686914698</v>
      </c>
      <c r="D295">
        <v>11.4155775294584</v>
      </c>
      <c r="E295">
        <v>42.832208497857998</v>
      </c>
      <c r="F295">
        <v>25.283115505891601</v>
      </c>
    </row>
    <row r="296" spans="1:6" x14ac:dyDescent="0.3">
      <c r="A296" t="s">
        <v>6</v>
      </c>
      <c r="B296" t="s">
        <v>10</v>
      </c>
      <c r="C296">
        <v>60.438137901216699</v>
      </c>
      <c r="D296">
        <v>72.442582335549304</v>
      </c>
      <c r="E296">
        <v>37.768808557769702</v>
      </c>
      <c r="F296">
        <v>36.488516467109797</v>
      </c>
    </row>
    <row r="297" spans="1:6" x14ac:dyDescent="0.3">
      <c r="A297" t="s">
        <v>8</v>
      </c>
      <c r="B297" t="s">
        <v>10</v>
      </c>
      <c r="C297">
        <v>62.018019153251799</v>
      </c>
      <c r="D297">
        <v>73.691234341964005</v>
      </c>
      <c r="E297">
        <v>19.639305082749502</v>
      </c>
      <c r="F297">
        <v>38.7382468683928</v>
      </c>
    </row>
    <row r="298" spans="1:6" x14ac:dyDescent="0.3">
      <c r="A298" t="s">
        <v>8</v>
      </c>
      <c r="B298" t="s">
        <v>10</v>
      </c>
      <c r="C298">
        <v>66.247824136873106</v>
      </c>
      <c r="D298">
        <v>72.983155521111897</v>
      </c>
      <c r="E298">
        <v>26.903400294519699</v>
      </c>
      <c r="F298">
        <v>38.596631104222297</v>
      </c>
    </row>
    <row r="299" spans="1:6" x14ac:dyDescent="0.3">
      <c r="A299" t="s">
        <v>8</v>
      </c>
      <c r="B299" t="s">
        <v>7</v>
      </c>
      <c r="C299">
        <v>79.769960133416504</v>
      </c>
      <c r="D299">
        <v>11.0433473698874</v>
      </c>
      <c r="E299">
        <v>46.141324453953999</v>
      </c>
      <c r="F299">
        <v>30.208669473977402</v>
      </c>
    </row>
    <row r="300" spans="1:6" x14ac:dyDescent="0.3">
      <c r="A300" t="s">
        <v>8</v>
      </c>
      <c r="B300" t="s">
        <v>10</v>
      </c>
      <c r="C300">
        <v>55.525323232966699</v>
      </c>
      <c r="D300">
        <v>72.960898429947704</v>
      </c>
      <c r="E300">
        <v>26.937414939933898</v>
      </c>
      <c r="F300">
        <v>38.5921796859895</v>
      </c>
    </row>
    <row r="301" spans="1:6" x14ac:dyDescent="0.3">
      <c r="A301" t="s">
        <v>8</v>
      </c>
      <c r="B301" t="s">
        <v>7</v>
      </c>
      <c r="C301">
        <v>63.748922047290201</v>
      </c>
      <c r="D301">
        <v>12.462482587059799</v>
      </c>
      <c r="E301">
        <v>47.240796723241601</v>
      </c>
      <c r="F301">
        <v>30.492496517411901</v>
      </c>
    </row>
    <row r="302" spans="1:6" x14ac:dyDescent="0.3">
      <c r="A302" t="s">
        <v>6</v>
      </c>
      <c r="B302" t="s">
        <v>7</v>
      </c>
      <c r="C302">
        <v>67.052863558324702</v>
      </c>
      <c r="D302">
        <v>12.7744224905318</v>
      </c>
      <c r="E302">
        <v>44.031588193293501</v>
      </c>
      <c r="F302">
        <v>31.554884498106301</v>
      </c>
    </row>
    <row r="303" spans="1:6" x14ac:dyDescent="0.3">
      <c r="A303" t="s">
        <v>6</v>
      </c>
      <c r="B303" t="s">
        <v>7</v>
      </c>
      <c r="C303">
        <v>57.625891063232203</v>
      </c>
      <c r="D303">
        <v>11.3562076713623</v>
      </c>
      <c r="E303">
        <v>39.112808727629499</v>
      </c>
      <c r="F303">
        <v>30.271241534272399</v>
      </c>
    </row>
    <row r="304" spans="1:6" x14ac:dyDescent="0.3">
      <c r="A304" t="s">
        <v>6</v>
      </c>
      <c r="B304" t="s">
        <v>7</v>
      </c>
      <c r="C304">
        <v>86.866758284475907</v>
      </c>
      <c r="D304">
        <v>12.9462360519417</v>
      </c>
      <c r="E304">
        <v>34.337410839254197</v>
      </c>
      <c r="F304">
        <v>23.589247210388301</v>
      </c>
    </row>
    <row r="305" spans="1:6" x14ac:dyDescent="0.3">
      <c r="A305" t="s">
        <v>6</v>
      </c>
      <c r="B305" t="s">
        <v>9</v>
      </c>
      <c r="C305">
        <v>43.760840242014801</v>
      </c>
      <c r="D305">
        <v>25.707326007505898</v>
      </c>
      <c r="E305">
        <v>82.408198443418897</v>
      </c>
      <c r="F305">
        <v>26.141465201501099</v>
      </c>
    </row>
    <row r="306" spans="1:6" x14ac:dyDescent="0.3">
      <c r="A306" t="s">
        <v>6</v>
      </c>
      <c r="B306" t="s">
        <v>10</v>
      </c>
      <c r="C306">
        <v>63.040811839494502</v>
      </c>
      <c r="D306">
        <v>73.268171136655894</v>
      </c>
      <c r="E306">
        <v>30.383685066348999</v>
      </c>
      <c r="F306">
        <v>42.653634227331104</v>
      </c>
    </row>
    <row r="307" spans="1:6" x14ac:dyDescent="0.3">
      <c r="A307" t="s">
        <v>8</v>
      </c>
      <c r="B307" t="s">
        <v>7</v>
      </c>
      <c r="C307">
        <v>73.3013474201056</v>
      </c>
      <c r="D307">
        <v>12.9717437906664</v>
      </c>
      <c r="E307">
        <v>40.513330429023803</v>
      </c>
      <c r="F307">
        <v>26.5943487581333</v>
      </c>
    </row>
    <row r="308" spans="1:6" x14ac:dyDescent="0.3">
      <c r="A308" t="s">
        <v>8</v>
      </c>
      <c r="B308" t="s">
        <v>10</v>
      </c>
      <c r="C308">
        <v>74.073425272159398</v>
      </c>
      <c r="D308">
        <v>72.224158851797</v>
      </c>
      <c r="E308">
        <v>28.4902495680297</v>
      </c>
      <c r="F308">
        <v>42.4448317703594</v>
      </c>
    </row>
    <row r="309" spans="1:6" x14ac:dyDescent="0.3">
      <c r="A309" t="s">
        <v>8</v>
      </c>
      <c r="B309" t="s">
        <v>7</v>
      </c>
      <c r="C309">
        <v>81.176636642298703</v>
      </c>
      <c r="D309">
        <v>12.346673243654299</v>
      </c>
      <c r="E309">
        <v>36.785012078941698</v>
      </c>
      <c r="F309">
        <v>28.469334648730801</v>
      </c>
    </row>
    <row r="310" spans="1:6" x14ac:dyDescent="0.3">
      <c r="A310" t="s">
        <v>6</v>
      </c>
      <c r="B310" t="s">
        <v>7</v>
      </c>
      <c r="C310">
        <v>73.899113501371701</v>
      </c>
      <c r="D310">
        <v>12.474422888193599</v>
      </c>
      <c r="E310">
        <v>42.414239542570698</v>
      </c>
      <c r="F310">
        <v>26.4948845776387</v>
      </c>
    </row>
    <row r="311" spans="1:6" x14ac:dyDescent="0.3">
      <c r="A311" t="s">
        <v>8</v>
      </c>
      <c r="B311" t="s">
        <v>10</v>
      </c>
      <c r="C311">
        <v>66.828914870672193</v>
      </c>
      <c r="D311">
        <v>74.104134185169102</v>
      </c>
      <c r="E311">
        <v>38.594602633099598</v>
      </c>
      <c r="F311">
        <v>35.820826837033799</v>
      </c>
    </row>
    <row r="312" spans="1:6" x14ac:dyDescent="0.3">
      <c r="A312" t="s">
        <v>6</v>
      </c>
      <c r="B312" t="s">
        <v>10</v>
      </c>
      <c r="C312">
        <v>66.847566722437094</v>
      </c>
      <c r="D312">
        <v>72.745024057136504</v>
      </c>
      <c r="E312">
        <v>26.095796734390198</v>
      </c>
      <c r="F312">
        <v>42.549004811427302</v>
      </c>
    </row>
    <row r="313" spans="1:6" x14ac:dyDescent="0.3">
      <c r="A313" t="s">
        <v>8</v>
      </c>
      <c r="B313" t="s">
        <v>7</v>
      </c>
      <c r="C313">
        <v>70.8946951688703</v>
      </c>
      <c r="D313">
        <v>11.676932118598501</v>
      </c>
      <c r="E313">
        <v>52.724086232357301</v>
      </c>
      <c r="F313">
        <v>29.335386423719701</v>
      </c>
    </row>
    <row r="314" spans="1:6" x14ac:dyDescent="0.3">
      <c r="A314" t="s">
        <v>6</v>
      </c>
      <c r="B314" t="s">
        <v>7</v>
      </c>
      <c r="C314">
        <v>73.679486924510798</v>
      </c>
      <c r="D314">
        <v>11.599500806972999</v>
      </c>
      <c r="E314">
        <v>38.325749518851502</v>
      </c>
      <c r="F314">
        <v>25.3199001613946</v>
      </c>
    </row>
    <row r="315" spans="1:6" x14ac:dyDescent="0.3">
      <c r="A315" t="s">
        <v>8</v>
      </c>
      <c r="B315" t="s">
        <v>10</v>
      </c>
      <c r="C315">
        <v>53.378943777778602</v>
      </c>
      <c r="D315">
        <v>72.821972564963502</v>
      </c>
      <c r="E315">
        <v>25.061928841924399</v>
      </c>
      <c r="F315">
        <v>40.564394512992699</v>
      </c>
    </row>
    <row r="316" spans="1:6" x14ac:dyDescent="0.3">
      <c r="A316" t="s">
        <v>6</v>
      </c>
      <c r="B316" t="s">
        <v>7</v>
      </c>
      <c r="C316">
        <v>80.225828404339595</v>
      </c>
      <c r="D316">
        <v>13.2277921468046</v>
      </c>
      <c r="E316">
        <v>39.6444353876878</v>
      </c>
      <c r="F316">
        <v>24.6455584293609</v>
      </c>
    </row>
    <row r="317" spans="1:6" x14ac:dyDescent="0.3">
      <c r="A317" t="s">
        <v>8</v>
      </c>
      <c r="B317" t="s">
        <v>9</v>
      </c>
      <c r="C317">
        <v>51.349119521854803</v>
      </c>
      <c r="D317">
        <v>32.2131333987153</v>
      </c>
      <c r="E317">
        <v>78.343683078958804</v>
      </c>
      <c r="F317">
        <v>27.442626679743</v>
      </c>
    </row>
    <row r="318" spans="1:6" x14ac:dyDescent="0.3">
      <c r="A318" t="s">
        <v>6</v>
      </c>
      <c r="B318" t="s">
        <v>10</v>
      </c>
      <c r="C318">
        <v>58.248633096880297</v>
      </c>
      <c r="D318">
        <v>74.011367044036703</v>
      </c>
      <c r="E318">
        <v>24.615405702860102</v>
      </c>
      <c r="F318">
        <v>38.802273408807302</v>
      </c>
    </row>
    <row r="319" spans="1:6" x14ac:dyDescent="0.3">
      <c r="A319" t="s">
        <v>8</v>
      </c>
      <c r="B319" t="s">
        <v>9</v>
      </c>
      <c r="C319">
        <v>55.7047279337935</v>
      </c>
      <c r="D319">
        <v>35.837221193667801</v>
      </c>
      <c r="E319">
        <v>83.356419336826406</v>
      </c>
      <c r="F319">
        <v>30.167444238733498</v>
      </c>
    </row>
    <row r="320" spans="1:6" x14ac:dyDescent="0.3">
      <c r="A320" t="s">
        <v>6</v>
      </c>
      <c r="B320" t="s">
        <v>7</v>
      </c>
      <c r="C320">
        <v>71.930726345707598</v>
      </c>
      <c r="D320">
        <v>9.7717665351335192</v>
      </c>
      <c r="E320">
        <v>36.298383561748402</v>
      </c>
      <c r="F320">
        <v>30.9543533070267</v>
      </c>
    </row>
    <row r="321" spans="1:6" x14ac:dyDescent="0.3">
      <c r="A321" t="s">
        <v>8</v>
      </c>
      <c r="B321" t="s">
        <v>7</v>
      </c>
      <c r="C321">
        <v>74.760532717289294</v>
      </c>
      <c r="D321">
        <v>13.504807350923601</v>
      </c>
      <c r="E321">
        <v>44.692758885783299</v>
      </c>
      <c r="F321">
        <v>27.700961470184701</v>
      </c>
    </row>
    <row r="322" spans="1:6" x14ac:dyDescent="0.3">
      <c r="A322" t="s">
        <v>8</v>
      </c>
      <c r="B322" t="s">
        <v>9</v>
      </c>
      <c r="C322">
        <v>42.4333395198029</v>
      </c>
      <c r="D322">
        <v>23.6976824499515</v>
      </c>
      <c r="E322">
        <v>81.769741187445405</v>
      </c>
      <c r="F322">
        <v>33.7395364899903</v>
      </c>
    </row>
    <row r="323" spans="1:6" x14ac:dyDescent="0.3">
      <c r="A323" t="s">
        <v>8</v>
      </c>
      <c r="B323" t="s">
        <v>9</v>
      </c>
      <c r="C323">
        <v>65.467203676815103</v>
      </c>
      <c r="D323">
        <v>28.440454837900401</v>
      </c>
      <c r="E323">
        <v>80.866443535168202</v>
      </c>
      <c r="F323">
        <v>34.688090967580003</v>
      </c>
    </row>
    <row r="324" spans="1:6" x14ac:dyDescent="0.3">
      <c r="A324" t="s">
        <v>6</v>
      </c>
      <c r="B324" t="s">
        <v>7</v>
      </c>
      <c r="C324">
        <v>68.012041779726204</v>
      </c>
      <c r="D324">
        <v>12.3144317980619</v>
      </c>
      <c r="E324">
        <v>46.972452469742898</v>
      </c>
      <c r="F324">
        <v>31.462886359612298</v>
      </c>
    </row>
    <row r="325" spans="1:6" x14ac:dyDescent="0.3">
      <c r="A325" t="s">
        <v>8</v>
      </c>
      <c r="B325" t="s">
        <v>7</v>
      </c>
      <c r="C325">
        <v>64.5177985136975</v>
      </c>
      <c r="D325">
        <v>11.873346088776399</v>
      </c>
      <c r="E325">
        <v>37.069474278017999</v>
      </c>
      <c r="F325">
        <v>31.374669217755201</v>
      </c>
    </row>
    <row r="326" spans="1:6" x14ac:dyDescent="0.3">
      <c r="A326" t="s">
        <v>6</v>
      </c>
      <c r="B326" t="s">
        <v>10</v>
      </c>
      <c r="C326">
        <v>62.533015233660002</v>
      </c>
      <c r="D326">
        <v>70.640939449637102</v>
      </c>
      <c r="E326">
        <v>23.698078825274798</v>
      </c>
      <c r="F326">
        <v>37.128187889927403</v>
      </c>
    </row>
    <row r="327" spans="1:6" x14ac:dyDescent="0.3">
      <c r="A327" t="s">
        <v>8</v>
      </c>
      <c r="B327" t="s">
        <v>9</v>
      </c>
      <c r="C327">
        <v>48.277538837793699</v>
      </c>
      <c r="D327">
        <v>38.203947256934001</v>
      </c>
      <c r="E327">
        <v>79.808079859491698</v>
      </c>
      <c r="F327">
        <v>36.640789451386802</v>
      </c>
    </row>
    <row r="328" spans="1:6" x14ac:dyDescent="0.3">
      <c r="A328" t="s">
        <v>6</v>
      </c>
      <c r="B328" t="s">
        <v>10</v>
      </c>
      <c r="C328">
        <v>66.043894633232696</v>
      </c>
      <c r="D328">
        <v>68.6598328691137</v>
      </c>
      <c r="E328">
        <v>26.211982814687001</v>
      </c>
      <c r="F328">
        <v>38.731966573822703</v>
      </c>
    </row>
    <row r="329" spans="1:6" x14ac:dyDescent="0.3">
      <c r="A329" t="s">
        <v>8</v>
      </c>
      <c r="B329" t="s">
        <v>7</v>
      </c>
      <c r="C329">
        <v>63.817713811366701</v>
      </c>
      <c r="D329">
        <v>14.141875526464</v>
      </c>
      <c r="E329">
        <v>48.196022298630297</v>
      </c>
      <c r="F329">
        <v>31.8283751052928</v>
      </c>
    </row>
    <row r="330" spans="1:6" x14ac:dyDescent="0.3">
      <c r="A330" t="s">
        <v>6</v>
      </c>
      <c r="B330" t="s">
        <v>10</v>
      </c>
      <c r="C330">
        <v>56.0993779501148</v>
      </c>
      <c r="D330">
        <v>72.0128830410045</v>
      </c>
      <c r="E330">
        <v>26.3950356949147</v>
      </c>
      <c r="F330">
        <v>35.402576608200903</v>
      </c>
    </row>
    <row r="331" spans="1:6" x14ac:dyDescent="0.3">
      <c r="A331" t="s">
        <v>8</v>
      </c>
      <c r="B331" t="s">
        <v>7</v>
      </c>
      <c r="C331">
        <v>78.770302488613098</v>
      </c>
      <c r="D331">
        <v>8.2151950429573297</v>
      </c>
      <c r="E331">
        <v>42.037327153398699</v>
      </c>
      <c r="F331">
        <v>23.643039008591401</v>
      </c>
    </row>
    <row r="332" spans="1:6" x14ac:dyDescent="0.3">
      <c r="A332" t="s">
        <v>8</v>
      </c>
      <c r="B332" t="s">
        <v>9</v>
      </c>
      <c r="C332">
        <v>49.201528808488199</v>
      </c>
      <c r="D332">
        <v>32.2033474327772</v>
      </c>
      <c r="E332">
        <v>79.270491115126802</v>
      </c>
      <c r="F332">
        <v>30.4406694865554</v>
      </c>
    </row>
    <row r="333" spans="1:6" x14ac:dyDescent="0.3">
      <c r="A333" t="s">
        <v>8</v>
      </c>
      <c r="B333" t="s">
        <v>10</v>
      </c>
      <c r="C333">
        <v>61.775723393719701</v>
      </c>
      <c r="D333">
        <v>75.813952580164795</v>
      </c>
      <c r="E333">
        <v>26.332674456583302</v>
      </c>
      <c r="F333">
        <v>36.162790516032899</v>
      </c>
    </row>
    <row r="334" spans="1:6" x14ac:dyDescent="0.3">
      <c r="A334" t="s">
        <v>6</v>
      </c>
      <c r="B334" t="s">
        <v>10</v>
      </c>
      <c r="C334">
        <v>53.399718255521101</v>
      </c>
      <c r="D334">
        <v>72.628931855059193</v>
      </c>
      <c r="E334">
        <v>40.917197704738797</v>
      </c>
      <c r="F334">
        <v>39.525786371011797</v>
      </c>
    </row>
    <row r="335" spans="1:6" x14ac:dyDescent="0.3">
      <c r="A335" t="s">
        <v>6</v>
      </c>
      <c r="B335" t="s">
        <v>10</v>
      </c>
      <c r="C335">
        <v>58.867172754629301</v>
      </c>
      <c r="D335">
        <v>71.9876905685677</v>
      </c>
      <c r="E335">
        <v>40.713501617793497</v>
      </c>
      <c r="F335">
        <v>42.397538113713502</v>
      </c>
    </row>
    <row r="336" spans="1:6" x14ac:dyDescent="0.3">
      <c r="A336" t="s">
        <v>6</v>
      </c>
      <c r="B336" t="s">
        <v>9</v>
      </c>
      <c r="C336">
        <v>69.240328030301498</v>
      </c>
      <c r="D336">
        <v>32.519607394015701</v>
      </c>
      <c r="E336">
        <v>81.130832710190603</v>
      </c>
      <c r="F336">
        <v>33.5039214788031</v>
      </c>
    </row>
    <row r="337" spans="1:6" x14ac:dyDescent="0.3">
      <c r="A337" t="s">
        <v>6</v>
      </c>
      <c r="B337" t="s">
        <v>10</v>
      </c>
      <c r="C337">
        <v>58.845602438643901</v>
      </c>
      <c r="D337">
        <v>68.182394189595101</v>
      </c>
      <c r="E337">
        <v>28.9524398366508</v>
      </c>
      <c r="F337">
        <v>40.636478837919</v>
      </c>
    </row>
    <row r="338" spans="1:6" x14ac:dyDescent="0.3">
      <c r="A338" t="s">
        <v>6</v>
      </c>
      <c r="B338" t="s">
        <v>7</v>
      </c>
      <c r="C338">
        <v>74.1186258873105</v>
      </c>
      <c r="D338">
        <v>10.8373842250069</v>
      </c>
      <c r="E338">
        <v>59.077082888612601</v>
      </c>
      <c r="F338">
        <v>25.1674768450013</v>
      </c>
    </row>
    <row r="339" spans="1:6" x14ac:dyDescent="0.3">
      <c r="A339" t="s">
        <v>8</v>
      </c>
      <c r="B339" t="s">
        <v>9</v>
      </c>
      <c r="C339">
        <v>45.869699766078703</v>
      </c>
      <c r="D339">
        <v>28.747967569575401</v>
      </c>
      <c r="E339">
        <v>81.776422755686497</v>
      </c>
      <c r="F339">
        <v>29.749593513914999</v>
      </c>
    </row>
    <row r="340" spans="1:6" x14ac:dyDescent="0.3">
      <c r="A340" t="s">
        <v>6</v>
      </c>
      <c r="B340" t="s">
        <v>9</v>
      </c>
      <c r="C340">
        <v>34.860299787823998</v>
      </c>
      <c r="D340">
        <v>25.850145961452199</v>
      </c>
      <c r="E340">
        <v>79.218553815919407</v>
      </c>
      <c r="F340">
        <v>31.1700291922904</v>
      </c>
    </row>
    <row r="341" spans="1:6" x14ac:dyDescent="0.3">
      <c r="A341" t="s">
        <v>6</v>
      </c>
      <c r="B341" t="s">
        <v>10</v>
      </c>
      <c r="C341">
        <v>59.828929817100601</v>
      </c>
      <c r="D341">
        <v>69.887542946736204</v>
      </c>
      <c r="E341">
        <v>24.007227762369599</v>
      </c>
      <c r="F341">
        <v>34.977508589347202</v>
      </c>
    </row>
    <row r="342" spans="1:6" x14ac:dyDescent="0.3">
      <c r="A342" t="s">
        <v>8</v>
      </c>
      <c r="B342" t="s">
        <v>10</v>
      </c>
      <c r="C342">
        <v>64.228998537549202</v>
      </c>
      <c r="D342">
        <v>73.248219377771804</v>
      </c>
      <c r="E342">
        <v>30.297161039385301</v>
      </c>
      <c r="F342">
        <v>43.649643875554297</v>
      </c>
    </row>
    <row r="343" spans="1:6" x14ac:dyDescent="0.3">
      <c r="A343" t="s">
        <v>8</v>
      </c>
      <c r="B343" t="s">
        <v>9</v>
      </c>
      <c r="C343">
        <v>53.161433713249401</v>
      </c>
      <c r="D343">
        <v>36.803736311908601</v>
      </c>
      <c r="E343">
        <v>82.762481296050694</v>
      </c>
      <c r="F343">
        <v>30.3607472623817</v>
      </c>
    </row>
    <row r="344" spans="1:6" x14ac:dyDescent="0.3">
      <c r="A344" t="s">
        <v>6</v>
      </c>
      <c r="B344" t="s">
        <v>7</v>
      </c>
      <c r="C344">
        <v>68.524699766520897</v>
      </c>
      <c r="D344">
        <v>13.3392402050094</v>
      </c>
      <c r="E344">
        <v>20.576963288508001</v>
      </c>
      <c r="F344">
        <v>26.6678480410018</v>
      </c>
    </row>
    <row r="345" spans="1:6" x14ac:dyDescent="0.3">
      <c r="A345" t="s">
        <v>6</v>
      </c>
      <c r="B345" t="s">
        <v>9</v>
      </c>
      <c r="C345">
        <v>43.233495720157698</v>
      </c>
      <c r="D345">
        <v>33.662946624936303</v>
      </c>
      <c r="E345">
        <v>78.802294724545405</v>
      </c>
      <c r="F345">
        <v>29.732589324987199</v>
      </c>
    </row>
    <row r="346" spans="1:6" x14ac:dyDescent="0.3">
      <c r="A346" t="s">
        <v>6</v>
      </c>
      <c r="B346" t="s">
        <v>7</v>
      </c>
      <c r="C346">
        <v>76.055540859190401</v>
      </c>
      <c r="D346">
        <v>13.4600736571049</v>
      </c>
      <c r="E346">
        <v>37.556481791725197</v>
      </c>
      <c r="F346">
        <v>24.692014731420901</v>
      </c>
    </row>
    <row r="347" spans="1:6" x14ac:dyDescent="0.3">
      <c r="A347" t="s">
        <v>8</v>
      </c>
      <c r="B347" t="s">
        <v>9</v>
      </c>
      <c r="C347">
        <v>45.920697799526401</v>
      </c>
      <c r="D347">
        <v>29.580877586350699</v>
      </c>
      <c r="E347">
        <v>80.942363290476706</v>
      </c>
      <c r="F347">
        <v>30.916175517270101</v>
      </c>
    </row>
    <row r="348" spans="1:6" x14ac:dyDescent="0.3">
      <c r="A348" t="s">
        <v>8</v>
      </c>
      <c r="B348" t="s">
        <v>10</v>
      </c>
      <c r="C348">
        <v>65.513134718305906</v>
      </c>
      <c r="D348">
        <v>73.161702947740395</v>
      </c>
      <c r="E348">
        <v>36.651295003053299</v>
      </c>
      <c r="F348">
        <v>41.632340589548001</v>
      </c>
    </row>
    <row r="349" spans="1:6" x14ac:dyDescent="0.3">
      <c r="A349" t="s">
        <v>8</v>
      </c>
      <c r="B349" t="s">
        <v>10</v>
      </c>
      <c r="C349">
        <v>64.611931104060204</v>
      </c>
      <c r="D349">
        <v>71.915253185497406</v>
      </c>
      <c r="E349">
        <v>24.041562638627099</v>
      </c>
      <c r="F349">
        <v>43.383050637099402</v>
      </c>
    </row>
    <row r="350" spans="1:6" x14ac:dyDescent="0.3">
      <c r="A350" t="s">
        <v>6</v>
      </c>
      <c r="B350" t="s">
        <v>9</v>
      </c>
      <c r="C350">
        <v>56.531258141608703</v>
      </c>
      <c r="D350">
        <v>32.470150041267303</v>
      </c>
      <c r="E350">
        <v>80.934257733077899</v>
      </c>
      <c r="F350">
        <v>35.494030008253397</v>
      </c>
    </row>
    <row r="351" spans="1:6" x14ac:dyDescent="0.3">
      <c r="A351" t="s">
        <v>8</v>
      </c>
      <c r="B351" t="s">
        <v>10</v>
      </c>
      <c r="C351">
        <v>71.775927443338702</v>
      </c>
      <c r="D351">
        <v>71.550846496315401</v>
      </c>
      <c r="E351">
        <v>28.866725315555001</v>
      </c>
      <c r="F351">
        <v>42.310169299263002</v>
      </c>
    </row>
    <row r="352" spans="1:6" x14ac:dyDescent="0.3">
      <c r="A352" t="s">
        <v>6</v>
      </c>
      <c r="B352" t="s">
        <v>10</v>
      </c>
      <c r="C352">
        <v>66.895015994719799</v>
      </c>
      <c r="D352">
        <v>71.308223134409303</v>
      </c>
      <c r="E352">
        <v>42.225780250521602</v>
      </c>
      <c r="F352">
        <v>40.261644626881797</v>
      </c>
    </row>
    <row r="353" spans="1:6" x14ac:dyDescent="0.3">
      <c r="A353" t="s">
        <v>8</v>
      </c>
      <c r="B353" t="s">
        <v>9</v>
      </c>
      <c r="C353">
        <v>67.712393793967095</v>
      </c>
      <c r="D353">
        <v>37.9855370334665</v>
      </c>
      <c r="E353">
        <v>83.185684048638507</v>
      </c>
      <c r="F353">
        <v>34.597107406693297</v>
      </c>
    </row>
    <row r="354" spans="1:6" x14ac:dyDescent="0.3">
      <c r="A354" t="s">
        <v>6</v>
      </c>
      <c r="B354" t="s">
        <v>9</v>
      </c>
      <c r="C354">
        <v>43.234755591028502</v>
      </c>
      <c r="D354">
        <v>27.5612479978499</v>
      </c>
      <c r="E354">
        <v>82.062281253729793</v>
      </c>
      <c r="F354">
        <v>26.512249599569898</v>
      </c>
    </row>
    <row r="355" spans="1:6" x14ac:dyDescent="0.3">
      <c r="A355" t="s">
        <v>6</v>
      </c>
      <c r="B355" t="s">
        <v>10</v>
      </c>
      <c r="C355">
        <v>64.647061537786797</v>
      </c>
      <c r="D355">
        <v>75.257435281183703</v>
      </c>
      <c r="E355">
        <v>31.693022351223402</v>
      </c>
      <c r="F355">
        <v>43.051487056236702</v>
      </c>
    </row>
    <row r="356" spans="1:6" x14ac:dyDescent="0.3">
      <c r="A356" t="s">
        <v>6</v>
      </c>
      <c r="B356" t="s">
        <v>7</v>
      </c>
      <c r="C356">
        <v>70.741561089020394</v>
      </c>
      <c r="D356">
        <v>12.161774252348801</v>
      </c>
      <c r="E356">
        <v>21.250303124605999</v>
      </c>
      <c r="F356">
        <v>31.4323548504697</v>
      </c>
    </row>
    <row r="357" spans="1:6" x14ac:dyDescent="0.3">
      <c r="A357" t="s">
        <v>6</v>
      </c>
      <c r="B357" t="s">
        <v>7</v>
      </c>
      <c r="C357">
        <v>71.725198379346807</v>
      </c>
      <c r="D357">
        <v>10.753715444667201</v>
      </c>
      <c r="E357">
        <v>41.023986744177499</v>
      </c>
      <c r="F357">
        <v>30.1507430889334</v>
      </c>
    </row>
    <row r="358" spans="1:6" x14ac:dyDescent="0.3">
      <c r="A358" t="s">
        <v>8</v>
      </c>
      <c r="B358" t="s">
        <v>10</v>
      </c>
      <c r="C358">
        <v>58.102509953246397</v>
      </c>
      <c r="D358">
        <v>70.482362240155297</v>
      </c>
      <c r="E358">
        <v>31.8148049624149</v>
      </c>
      <c r="F358">
        <v>40.096472448031001</v>
      </c>
    </row>
    <row r="359" spans="1:6" x14ac:dyDescent="0.3">
      <c r="A359" t="s">
        <v>6</v>
      </c>
      <c r="B359" t="s">
        <v>7</v>
      </c>
      <c r="C359">
        <v>67.888245835777298</v>
      </c>
      <c r="D359">
        <v>13.6523755894478</v>
      </c>
      <c r="E359">
        <v>35.835726252620397</v>
      </c>
      <c r="F359">
        <v>24.730475117889501</v>
      </c>
    </row>
    <row r="360" spans="1:6" x14ac:dyDescent="0.3">
      <c r="A360" t="s">
        <v>6</v>
      </c>
      <c r="B360" t="s">
        <v>7</v>
      </c>
      <c r="C360">
        <v>74.367881959288596</v>
      </c>
      <c r="D360">
        <v>14.492177466763</v>
      </c>
      <c r="E360">
        <v>52.9105792371763</v>
      </c>
      <c r="F360">
        <v>28.898435493352601</v>
      </c>
    </row>
    <row r="361" spans="1:6" x14ac:dyDescent="0.3">
      <c r="A361" t="s">
        <v>6</v>
      </c>
      <c r="B361" t="s">
        <v>7</v>
      </c>
      <c r="C361">
        <v>76.465891964585794</v>
      </c>
      <c r="D361">
        <v>8.2721078644017396</v>
      </c>
      <c r="E361">
        <v>50.952810337027302</v>
      </c>
      <c r="F361">
        <v>28.654421572880299</v>
      </c>
    </row>
    <row r="362" spans="1:6" x14ac:dyDescent="0.3">
      <c r="A362" t="s">
        <v>6</v>
      </c>
      <c r="B362" t="s">
        <v>9</v>
      </c>
      <c r="C362">
        <v>24.657684790412102</v>
      </c>
      <c r="D362">
        <v>31.623399388396599</v>
      </c>
      <c r="E362">
        <v>75.706148540916402</v>
      </c>
      <c r="F362">
        <v>31.324679877679301</v>
      </c>
    </row>
    <row r="363" spans="1:6" x14ac:dyDescent="0.3">
      <c r="A363" t="s">
        <v>8</v>
      </c>
      <c r="B363" t="s">
        <v>9</v>
      </c>
      <c r="C363">
        <v>41.147727129561602</v>
      </c>
      <c r="D363">
        <v>33.646064380413698</v>
      </c>
      <c r="E363">
        <v>79.498092159767495</v>
      </c>
      <c r="F363">
        <v>33.729212876082698</v>
      </c>
    </row>
    <row r="364" spans="1:6" x14ac:dyDescent="0.3">
      <c r="A364" t="s">
        <v>6</v>
      </c>
      <c r="B364" t="s">
        <v>7</v>
      </c>
      <c r="C364">
        <v>63.2694998651167</v>
      </c>
      <c r="D364">
        <v>13.5831509968866</v>
      </c>
      <c r="E364">
        <v>45.960415924032198</v>
      </c>
      <c r="F364">
        <v>25.716630199377299</v>
      </c>
    </row>
    <row r="365" spans="1:6" x14ac:dyDescent="0.3">
      <c r="A365" t="s">
        <v>8</v>
      </c>
      <c r="B365" t="s">
        <v>10</v>
      </c>
      <c r="C365">
        <v>60.665642896458102</v>
      </c>
      <c r="D365">
        <v>70.781305540968702</v>
      </c>
      <c r="E365">
        <v>29.042913574635701</v>
      </c>
      <c r="F365">
        <v>39.156261108193704</v>
      </c>
    </row>
    <row r="366" spans="1:6" x14ac:dyDescent="0.3">
      <c r="A366" t="s">
        <v>6</v>
      </c>
      <c r="B366" t="s">
        <v>10</v>
      </c>
      <c r="C366">
        <v>60.779280575493303</v>
      </c>
      <c r="D366">
        <v>72.115679338077697</v>
      </c>
      <c r="E366">
        <v>28.444981351618701</v>
      </c>
      <c r="F366">
        <v>38.4231358676155</v>
      </c>
    </row>
    <row r="367" spans="1:6" x14ac:dyDescent="0.3">
      <c r="A367" t="s">
        <v>6</v>
      </c>
      <c r="B367" t="s">
        <v>10</v>
      </c>
      <c r="C367">
        <v>57.095800679459302</v>
      </c>
      <c r="D367">
        <v>70.286754890631599</v>
      </c>
      <c r="E367">
        <v>37.992316723858998</v>
      </c>
      <c r="F367">
        <v>37.057350978126301</v>
      </c>
    </row>
    <row r="368" spans="1:6" x14ac:dyDescent="0.3">
      <c r="A368" t="s">
        <v>8</v>
      </c>
      <c r="B368" t="s">
        <v>9</v>
      </c>
      <c r="C368">
        <v>33.375515615841202</v>
      </c>
      <c r="D368">
        <v>33.010966869494197</v>
      </c>
      <c r="E368">
        <v>80.626862004903302</v>
      </c>
      <c r="F368">
        <v>31.6021933738988</v>
      </c>
    </row>
    <row r="369" spans="1:6" x14ac:dyDescent="0.3">
      <c r="A369" t="s">
        <v>6</v>
      </c>
      <c r="B369" t="s">
        <v>9</v>
      </c>
      <c r="C369">
        <v>69.189287153224697</v>
      </c>
      <c r="D369">
        <v>33.398940956560899</v>
      </c>
      <c r="E369">
        <v>79.198092585996605</v>
      </c>
      <c r="F369">
        <v>32.679788191312099</v>
      </c>
    </row>
    <row r="370" spans="1:6" x14ac:dyDescent="0.3">
      <c r="A370" t="s">
        <v>8</v>
      </c>
      <c r="B370" t="s">
        <v>7</v>
      </c>
      <c r="C370">
        <v>76.239599189913406</v>
      </c>
      <c r="D370">
        <v>10.5675430616957</v>
      </c>
      <c r="E370">
        <v>42.981353375954797</v>
      </c>
      <c r="F370">
        <v>29.1135086123391</v>
      </c>
    </row>
    <row r="371" spans="1:6" x14ac:dyDescent="0.3">
      <c r="A371" t="s">
        <v>6</v>
      </c>
      <c r="B371" t="s">
        <v>10</v>
      </c>
      <c r="C371">
        <v>59.793984733532596</v>
      </c>
      <c r="D371">
        <v>67.530942003969898</v>
      </c>
      <c r="E371">
        <v>39.109359121746401</v>
      </c>
      <c r="F371">
        <v>37.506188400793903</v>
      </c>
    </row>
    <row r="372" spans="1:6" x14ac:dyDescent="0.3">
      <c r="A372" t="s">
        <v>6</v>
      </c>
      <c r="B372" t="s">
        <v>9</v>
      </c>
      <c r="C372">
        <v>35.3985442291943</v>
      </c>
      <c r="D372">
        <v>38.228732400315202</v>
      </c>
      <c r="E372">
        <v>79.241915756619207</v>
      </c>
      <c r="F372">
        <v>28.645746480063</v>
      </c>
    </row>
    <row r="373" spans="1:6" x14ac:dyDescent="0.3">
      <c r="A373" t="s">
        <v>6</v>
      </c>
      <c r="B373" t="s">
        <v>7</v>
      </c>
      <c r="C373">
        <v>79.170269995168496</v>
      </c>
      <c r="D373">
        <v>14.425810712270801</v>
      </c>
      <c r="E373">
        <v>35.4245528256318</v>
      </c>
      <c r="F373">
        <v>28.885162142454099</v>
      </c>
    </row>
    <row r="374" spans="1:6" x14ac:dyDescent="0.3">
      <c r="A374" t="s">
        <v>8</v>
      </c>
      <c r="B374" t="s">
        <v>9</v>
      </c>
      <c r="C374">
        <v>46.968566256934899</v>
      </c>
      <c r="D374">
        <v>40.556165272176997</v>
      </c>
      <c r="E374">
        <v>77.381740906534702</v>
      </c>
      <c r="F374">
        <v>36.111233054435402</v>
      </c>
    </row>
    <row r="375" spans="1:6" x14ac:dyDescent="0.3">
      <c r="A375" t="s">
        <v>8</v>
      </c>
      <c r="B375" t="s">
        <v>10</v>
      </c>
      <c r="C375">
        <v>57.097341870824401</v>
      </c>
      <c r="D375">
        <v>71.324805628804199</v>
      </c>
      <c r="E375">
        <v>37.130734361916602</v>
      </c>
      <c r="F375">
        <v>43.264961125760799</v>
      </c>
    </row>
    <row r="376" spans="1:6" x14ac:dyDescent="0.3">
      <c r="A376" t="s">
        <v>8</v>
      </c>
      <c r="B376" t="s">
        <v>10</v>
      </c>
      <c r="C376">
        <v>63.583499906029601</v>
      </c>
      <c r="D376">
        <v>72.509497683620395</v>
      </c>
      <c r="E376">
        <v>28.242373913389599</v>
      </c>
      <c r="F376">
        <v>43.501899536723997</v>
      </c>
    </row>
    <row r="377" spans="1:6" x14ac:dyDescent="0.3">
      <c r="A377" t="s">
        <v>8</v>
      </c>
      <c r="B377" t="s">
        <v>9</v>
      </c>
      <c r="C377">
        <v>40.372505348569497</v>
      </c>
      <c r="D377">
        <v>27.7312546853322</v>
      </c>
      <c r="E377">
        <v>77.294787409677696</v>
      </c>
      <c r="F377">
        <v>28.5462509370664</v>
      </c>
    </row>
    <row r="378" spans="1:6" x14ac:dyDescent="0.3">
      <c r="A378" t="s">
        <v>6</v>
      </c>
      <c r="B378" t="s">
        <v>7</v>
      </c>
      <c r="C378">
        <v>75.213777975021401</v>
      </c>
      <c r="D378">
        <v>12.3475464703325</v>
      </c>
      <c r="E378">
        <v>43.261596014852302</v>
      </c>
      <c r="F378">
        <v>31.469509294066501</v>
      </c>
    </row>
    <row r="379" spans="1:6" x14ac:dyDescent="0.3">
      <c r="A379" t="s">
        <v>8</v>
      </c>
      <c r="B379" t="s">
        <v>10</v>
      </c>
      <c r="C379">
        <v>71.837621371361493</v>
      </c>
      <c r="D379">
        <v>74.631795786841096</v>
      </c>
      <c r="E379">
        <v>21.848823990509398</v>
      </c>
      <c r="F379">
        <v>37.926359157368204</v>
      </c>
    </row>
    <row r="380" spans="1:6" x14ac:dyDescent="0.3">
      <c r="A380" t="s">
        <v>8</v>
      </c>
      <c r="B380" t="s">
        <v>10</v>
      </c>
      <c r="C380">
        <v>66.692385928155204</v>
      </c>
      <c r="D380">
        <v>71.358084651389007</v>
      </c>
      <c r="E380">
        <v>26.754306817742702</v>
      </c>
      <c r="F380">
        <v>37.271616930277801</v>
      </c>
    </row>
    <row r="381" spans="1:6" x14ac:dyDescent="0.3">
      <c r="A381" t="s">
        <v>6</v>
      </c>
      <c r="B381" t="s">
        <v>10</v>
      </c>
      <c r="C381">
        <v>61.505581482670401</v>
      </c>
      <c r="D381">
        <v>74.244206469744995</v>
      </c>
      <c r="E381">
        <v>34.273228983506002</v>
      </c>
      <c r="F381">
        <v>39.848841293949</v>
      </c>
    </row>
    <row r="382" spans="1:6" x14ac:dyDescent="0.3">
      <c r="A382" t="s">
        <v>8</v>
      </c>
      <c r="B382" t="s">
        <v>10</v>
      </c>
      <c r="C382">
        <v>63.544001699382299</v>
      </c>
      <c r="D382">
        <v>75.230625016884304</v>
      </c>
      <c r="E382">
        <v>27.471809324143599</v>
      </c>
      <c r="F382">
        <v>43.046125003376801</v>
      </c>
    </row>
    <row r="383" spans="1:6" x14ac:dyDescent="0.3">
      <c r="A383" t="s">
        <v>8</v>
      </c>
      <c r="B383" t="s">
        <v>7</v>
      </c>
      <c r="C383">
        <v>69.200951438822202</v>
      </c>
      <c r="D383">
        <v>10.0946966099976</v>
      </c>
      <c r="E383">
        <v>35.518696317833999</v>
      </c>
      <c r="F383">
        <v>29.0189393219995</v>
      </c>
    </row>
    <row r="384" spans="1:6" x14ac:dyDescent="0.3">
      <c r="A384" t="s">
        <v>8</v>
      </c>
      <c r="B384" t="s">
        <v>10</v>
      </c>
      <c r="C384">
        <v>62.657389830071999</v>
      </c>
      <c r="D384">
        <v>73.806007319305607</v>
      </c>
      <c r="E384">
        <v>35.836939962893098</v>
      </c>
      <c r="F384">
        <v>40.761201463861099</v>
      </c>
    </row>
    <row r="385" spans="1:6" x14ac:dyDescent="0.3">
      <c r="A385" t="s">
        <v>8</v>
      </c>
      <c r="B385" t="s">
        <v>10</v>
      </c>
      <c r="C385">
        <v>68.034545869148104</v>
      </c>
      <c r="D385">
        <v>72.324132823278802</v>
      </c>
      <c r="E385">
        <v>25.7868939531092</v>
      </c>
      <c r="F385">
        <v>35.464826564655702</v>
      </c>
    </row>
    <row r="386" spans="1:6" x14ac:dyDescent="0.3">
      <c r="A386" t="s">
        <v>8</v>
      </c>
      <c r="B386" t="s">
        <v>10</v>
      </c>
      <c r="C386">
        <v>67.630099173073305</v>
      </c>
      <c r="D386">
        <v>71.847449530505202</v>
      </c>
      <c r="E386">
        <v>33.467256562560998</v>
      </c>
      <c r="F386">
        <v>38.369489906101002</v>
      </c>
    </row>
    <row r="387" spans="1:6" x14ac:dyDescent="0.3">
      <c r="A387" t="s">
        <v>6</v>
      </c>
      <c r="B387" t="s">
        <v>7</v>
      </c>
      <c r="C387">
        <v>65.810754430383994</v>
      </c>
      <c r="D387">
        <v>14.3745235144895</v>
      </c>
      <c r="E387">
        <v>26.549246546573301</v>
      </c>
      <c r="F387">
        <v>30.874904702897901</v>
      </c>
    </row>
    <row r="388" spans="1:6" x14ac:dyDescent="0.3">
      <c r="A388" t="s">
        <v>6</v>
      </c>
      <c r="B388" t="s">
        <v>7</v>
      </c>
      <c r="C388">
        <v>60.3281469547562</v>
      </c>
      <c r="D388">
        <v>11.097379576925199</v>
      </c>
      <c r="E388">
        <v>38.673036063309901</v>
      </c>
      <c r="F388">
        <v>28.219475915385001</v>
      </c>
    </row>
    <row r="389" spans="1:6" x14ac:dyDescent="0.3">
      <c r="A389" t="s">
        <v>8</v>
      </c>
      <c r="B389" t="s">
        <v>7</v>
      </c>
      <c r="C389">
        <v>78.779476673677394</v>
      </c>
      <c r="D389">
        <v>17.4306827339175</v>
      </c>
      <c r="E389">
        <v>54.461165942264401</v>
      </c>
      <c r="F389">
        <v>28.486136546783499</v>
      </c>
    </row>
    <row r="390" spans="1:6" x14ac:dyDescent="0.3">
      <c r="A390" t="s">
        <v>8</v>
      </c>
      <c r="B390" t="s">
        <v>7</v>
      </c>
      <c r="C390">
        <v>72.532395219159596</v>
      </c>
      <c r="D390">
        <v>8.5336023626846398</v>
      </c>
      <c r="E390">
        <v>40.878213034039497</v>
      </c>
      <c r="F390">
        <v>24.706720472536901</v>
      </c>
    </row>
    <row r="391" spans="1:6" x14ac:dyDescent="0.3">
      <c r="A391" t="s">
        <v>6</v>
      </c>
      <c r="B391" t="s">
        <v>7</v>
      </c>
      <c r="C391">
        <v>68.161572109366901</v>
      </c>
      <c r="D391">
        <v>11.501329337274299</v>
      </c>
      <c r="E391">
        <v>46.988205954062899</v>
      </c>
      <c r="F391">
        <v>31.300265867454801</v>
      </c>
    </row>
    <row r="392" spans="1:6" x14ac:dyDescent="0.3">
      <c r="A392" t="s">
        <v>6</v>
      </c>
      <c r="B392" t="s">
        <v>10</v>
      </c>
      <c r="C392">
        <v>61.827616650110897</v>
      </c>
      <c r="D392">
        <v>73.761172518804102</v>
      </c>
      <c r="E392">
        <v>27.339711070986802</v>
      </c>
      <c r="F392">
        <v>42.752234503760803</v>
      </c>
    </row>
    <row r="393" spans="1:6" x14ac:dyDescent="0.3">
      <c r="A393" t="s">
        <v>8</v>
      </c>
      <c r="B393" t="s">
        <v>9</v>
      </c>
      <c r="C393">
        <v>54.4592020953949</v>
      </c>
      <c r="D393">
        <v>36.675942720322404</v>
      </c>
      <c r="E393">
        <v>81.698586598136998</v>
      </c>
      <c r="F393">
        <v>29.335188544064401</v>
      </c>
    </row>
    <row r="394" spans="1:6" x14ac:dyDescent="0.3">
      <c r="A394" t="s">
        <v>6</v>
      </c>
      <c r="B394" t="s">
        <v>9</v>
      </c>
      <c r="C394">
        <v>41.528167095484903</v>
      </c>
      <c r="D394">
        <v>31.9947571424517</v>
      </c>
      <c r="E394">
        <v>81.751788362111498</v>
      </c>
      <c r="F394">
        <v>28.3989514284903</v>
      </c>
    </row>
    <row r="395" spans="1:6" x14ac:dyDescent="0.3">
      <c r="A395" t="s">
        <v>8</v>
      </c>
      <c r="B395" t="s">
        <v>9</v>
      </c>
      <c r="C395">
        <v>49.271936645422997</v>
      </c>
      <c r="D395">
        <v>37.2492010754925</v>
      </c>
      <c r="E395">
        <v>78.155386206188595</v>
      </c>
      <c r="F395">
        <v>36.449840215098497</v>
      </c>
    </row>
    <row r="396" spans="1:6" x14ac:dyDescent="0.3">
      <c r="A396" t="s">
        <v>6</v>
      </c>
      <c r="B396" t="s">
        <v>10</v>
      </c>
      <c r="C396">
        <v>66.023461245899995</v>
      </c>
      <c r="D396">
        <v>72.535912769201204</v>
      </c>
      <c r="E396">
        <v>24.866240299926702</v>
      </c>
      <c r="F396">
        <v>43.507182553840202</v>
      </c>
    </row>
    <row r="397" spans="1:6" x14ac:dyDescent="0.3">
      <c r="A397" t="s">
        <v>6</v>
      </c>
      <c r="B397" t="s">
        <v>7</v>
      </c>
      <c r="C397">
        <v>75.8417396003519</v>
      </c>
      <c r="D397">
        <v>8.8858936699859097</v>
      </c>
      <c r="E397">
        <v>39.689462059399602</v>
      </c>
      <c r="F397">
        <v>30.777178733997101</v>
      </c>
    </row>
    <row r="398" spans="1:6" x14ac:dyDescent="0.3">
      <c r="A398" t="s">
        <v>8</v>
      </c>
      <c r="B398" t="s">
        <v>10</v>
      </c>
      <c r="C398">
        <v>62.8099740967277</v>
      </c>
      <c r="D398">
        <v>72.585957136850098</v>
      </c>
      <c r="E398">
        <v>29.2793302041236</v>
      </c>
      <c r="F398">
        <v>35.517191427370001</v>
      </c>
    </row>
    <row r="399" spans="1:6" x14ac:dyDescent="0.3">
      <c r="A399" t="s">
        <v>8</v>
      </c>
      <c r="B399" t="s">
        <v>10</v>
      </c>
      <c r="C399">
        <v>64.7147922637524</v>
      </c>
      <c r="D399">
        <v>70.087436524363198</v>
      </c>
      <c r="E399">
        <v>29.409066641179699</v>
      </c>
      <c r="F399">
        <v>37.017487304872603</v>
      </c>
    </row>
    <row r="400" spans="1:6" x14ac:dyDescent="0.3">
      <c r="A400" t="s">
        <v>8</v>
      </c>
      <c r="B400" t="s">
        <v>10</v>
      </c>
      <c r="C400">
        <v>66.4485564135381</v>
      </c>
      <c r="D400">
        <v>72.469214488871003</v>
      </c>
      <c r="E400">
        <v>35.538599238957502</v>
      </c>
      <c r="F400">
        <v>43.493842897774201</v>
      </c>
    </row>
    <row r="401" spans="1:6" x14ac:dyDescent="0.3">
      <c r="A401" t="s">
        <v>6</v>
      </c>
      <c r="B401" t="s">
        <v>10</v>
      </c>
      <c r="C401">
        <v>60.750785196923999</v>
      </c>
      <c r="D401">
        <v>70.4858722745156</v>
      </c>
      <c r="E401">
        <v>36.441278324921498</v>
      </c>
      <c r="F401">
        <v>43.097174454903097</v>
      </c>
    </row>
  </sheetData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7C2B3C-BC67-4065-B74E-82951F07083B}">
  <dimension ref="A1:M32"/>
  <sheetViews>
    <sheetView workbookViewId="0">
      <selection activeCell="G17" sqref="G17"/>
    </sheetView>
  </sheetViews>
  <sheetFormatPr defaultRowHeight="15.6" x14ac:dyDescent="0.3"/>
  <cols>
    <col min="1" max="1" width="21.69921875" bestFit="1" customWidth="1"/>
    <col min="2" max="4" width="17.09765625" bestFit="1" customWidth="1"/>
    <col min="5" max="5" width="22.59765625" bestFit="1" customWidth="1"/>
    <col min="9" max="9" width="21.3984375" bestFit="1" customWidth="1"/>
    <col min="10" max="10" width="17.09765625" bestFit="1" customWidth="1"/>
    <col min="11" max="11" width="16.59765625" bestFit="1" customWidth="1"/>
    <col min="12" max="12" width="17.09765625" bestFit="1" customWidth="1"/>
    <col min="13" max="13" width="22.59765625" bestFit="1" customWidth="1"/>
    <col min="14" max="14" width="17.09765625" bestFit="1" customWidth="1"/>
    <col min="15" max="15" width="22.59765625" bestFit="1" customWidth="1"/>
  </cols>
  <sheetData>
    <row r="1" spans="1:11" x14ac:dyDescent="0.3">
      <c r="A1" t="s">
        <v>18</v>
      </c>
    </row>
    <row r="3" spans="1:11" x14ac:dyDescent="0.3">
      <c r="A3" s="12"/>
      <c r="B3" s="3" t="s">
        <v>2</v>
      </c>
      <c r="C3" s="3" t="s">
        <v>3</v>
      </c>
      <c r="D3" s="3" t="s">
        <v>4</v>
      </c>
      <c r="E3" s="4" t="s">
        <v>11</v>
      </c>
      <c r="I3" s="2" t="s">
        <v>15</v>
      </c>
      <c r="J3" s="3"/>
      <c r="K3" s="4"/>
    </row>
    <row r="4" spans="1:11" x14ac:dyDescent="0.3">
      <c r="A4" s="13" t="s">
        <v>12</v>
      </c>
      <c r="B4" s="6">
        <f>AVERAGE('Test 1 Version 1'!C:C)</f>
        <v>61.768444621113346</v>
      </c>
      <c r="C4" s="6">
        <f>AVERAGE('Test 1 Version 1'!D:D)</f>
        <v>39.649921140997101</v>
      </c>
      <c r="D4" s="6">
        <f>AVERAGE('Test 1 Version 1'!E:E)</f>
        <v>48.488726466921442</v>
      </c>
      <c r="E4" s="7">
        <f>AVERAGE('Test 1 Version 1'!F:F)</f>
        <v>33.044984228199382</v>
      </c>
      <c r="I4" s="5"/>
      <c r="J4" s="6"/>
      <c r="K4" s="7"/>
    </row>
    <row r="5" spans="1:11" x14ac:dyDescent="0.3">
      <c r="A5" s="13" t="s">
        <v>13</v>
      </c>
      <c r="B5" s="6">
        <f>_xlfn.VAR.P('Test 1 Version 1'!C:C)</f>
        <v>128.88662721886337</v>
      </c>
      <c r="C5" s="6">
        <f>_xlfn.VAR.P('Test 1 Version 1'!D:D)</f>
        <v>668.26143444964566</v>
      </c>
      <c r="D5" s="6">
        <f>_xlfn.VAR.P('Test 1 Version 1'!E:E)</f>
        <v>478.22731671052946</v>
      </c>
      <c r="E5" s="7">
        <f>_xlfn.VAR.P('Test 1 Version 1'!F:F)</f>
        <v>30.037222460347973</v>
      </c>
      <c r="I5" s="5" t="s">
        <v>0</v>
      </c>
      <c r="J5" s="6" t="s">
        <v>16</v>
      </c>
      <c r="K5" s="7" t="s">
        <v>17</v>
      </c>
    </row>
    <row r="6" spans="1:11" x14ac:dyDescent="0.3">
      <c r="A6" s="24" t="s">
        <v>14</v>
      </c>
      <c r="B6" s="25">
        <f>_xlfn.STDEV.P('Test 1 Version 1'!C:C)</f>
        <v>11.352824636136303</v>
      </c>
      <c r="C6" s="25">
        <f>_xlfn.STDEV.P('Test 1 Version 1'!D:D)</f>
        <v>25.850753073162988</v>
      </c>
      <c r="D6" s="25">
        <f>_xlfn.STDEV.P('Test 1 Version 1'!E:E)</f>
        <v>21.86840910332824</v>
      </c>
      <c r="E6" s="26">
        <f>_xlfn.STDEV.P('Test 1 Version 1'!F:F)</f>
        <v>5.4806224519070801</v>
      </c>
      <c r="I6" s="5" t="s">
        <v>8</v>
      </c>
      <c r="J6" s="6">
        <f>COUNTIF('Test 1 Version 1'!A2:A401,"Male")</f>
        <v>192</v>
      </c>
      <c r="K6" s="8">
        <f>J6/(J6+J7)</f>
        <v>0.48</v>
      </c>
    </row>
    <row r="7" spans="1:11" x14ac:dyDescent="0.3">
      <c r="I7" s="5" t="s">
        <v>6</v>
      </c>
      <c r="J7" s="6">
        <f>COUNTIF('Test 1 Version 1'!A2:A401,"Female")</f>
        <v>208</v>
      </c>
      <c r="K7" s="8">
        <f>J7/(J6+J7)</f>
        <v>0.52</v>
      </c>
    </row>
    <row r="8" spans="1:11" x14ac:dyDescent="0.3">
      <c r="I8" s="5"/>
      <c r="J8" s="6"/>
      <c r="K8" s="7"/>
    </row>
    <row r="9" spans="1:11" x14ac:dyDescent="0.3">
      <c r="A9" s="2" t="s">
        <v>20</v>
      </c>
      <c r="B9" s="3"/>
      <c r="C9" s="3"/>
      <c r="D9" s="3"/>
      <c r="E9" s="4"/>
      <c r="I9" s="5" t="s">
        <v>1</v>
      </c>
      <c r="J9" s="6" t="s">
        <v>16</v>
      </c>
      <c r="K9" s="7" t="s">
        <v>17</v>
      </c>
    </row>
    <row r="10" spans="1:11" x14ac:dyDescent="0.3">
      <c r="A10" s="5"/>
      <c r="B10" s="6"/>
      <c r="C10" s="6"/>
      <c r="D10" s="6"/>
      <c r="E10" s="7"/>
      <c r="I10" s="5" t="s">
        <v>9</v>
      </c>
      <c r="J10" s="6">
        <f>COUNTIF('Test 1 Version 1'!B2:B401, "Light User")</f>
        <v>119</v>
      </c>
      <c r="K10" s="8">
        <f>J10/J13</f>
        <v>0.29749999999999999</v>
      </c>
    </row>
    <row r="11" spans="1:11" x14ac:dyDescent="0.3">
      <c r="A11" s="5"/>
      <c r="B11" s="6" t="s">
        <v>2</v>
      </c>
      <c r="C11" s="6" t="s">
        <v>3</v>
      </c>
      <c r="D11" s="6" t="s">
        <v>4</v>
      </c>
      <c r="E11" s="7" t="s">
        <v>11</v>
      </c>
      <c r="I11" s="5" t="s">
        <v>10</v>
      </c>
      <c r="J11" s="6">
        <f>COUNTIF('Test 1 Version 1'!B2:B401, "Medium User")</f>
        <v>144</v>
      </c>
      <c r="K11" s="8">
        <f>J11/J13</f>
        <v>0.36</v>
      </c>
    </row>
    <row r="12" spans="1:11" x14ac:dyDescent="0.3">
      <c r="A12" s="5" t="s">
        <v>9</v>
      </c>
      <c r="B12" s="6">
        <f>AVERAGEIF('Test 1 Version 1'!B:B,'Test 1 Version 1'!B7,'Test 1 Version 1'!C:C)</f>
        <v>49.703214861643659</v>
      </c>
      <c r="C12" s="6">
        <f>AVERAGEIF('Test 1 Version 1'!B:B,'Test 1 Version 1'!B7,'Test 1 Version 1'!D:D)</f>
        <v>32.349651829686529</v>
      </c>
      <c r="D12" s="6">
        <f>AVERAGEIF('Test 1 Version 1'!B:B,'Test 1 Version 1'!B7,'Test 1 Version 1'!E:E)</f>
        <v>80.195377996660497</v>
      </c>
      <c r="E12" s="7">
        <f>AVERAGEIF('Test 1 Version 1'!B:B,'Test 1 Version 1'!B7,'Test 1 Version 1'!F:F)</f>
        <v>31.486737088626349</v>
      </c>
      <c r="I12" s="5" t="s">
        <v>7</v>
      </c>
      <c r="J12" s="6">
        <f>COUNTIF('Test 1 Version 1'!B2:B401, "Heavy User")</f>
        <v>137</v>
      </c>
      <c r="K12" s="8">
        <f>J12/J13</f>
        <v>0.34250000000000003</v>
      </c>
    </row>
    <row r="13" spans="1:11" x14ac:dyDescent="0.3">
      <c r="A13" s="5" t="s">
        <v>10</v>
      </c>
      <c r="B13" s="6">
        <f>AVERAGEIF('Test 1 Version 1'!B:B,A13,'Test 1 Version 1'!C:C)</f>
        <v>62.316468232116058</v>
      </c>
      <c r="C13" s="6">
        <f>AVERAGEIF('Test 1 Version 1'!B:B,A13,'Test 1 Version 1'!D:D)</f>
        <v>72.068313206305561</v>
      </c>
      <c r="D13" s="6">
        <f>AVERAGEIF('Test 1 Version 1'!B:B,A13,'Test 1 Version 1'!E:E)</f>
        <v>30.219270630643109</v>
      </c>
      <c r="E13" s="7">
        <f>AVERAGEIF('Test 1 Version 1'!B:B,A13,'Test 1 Version 1'!F:F)</f>
        <v>39.149773752372163</v>
      </c>
      <c r="I13" s="9" t="s">
        <v>19</v>
      </c>
      <c r="J13" s="10">
        <f>J10+J11+J12</f>
        <v>400</v>
      </c>
      <c r="K13" s="11"/>
    </row>
    <row r="14" spans="1:11" x14ac:dyDescent="0.3">
      <c r="A14" s="9" t="s">
        <v>7</v>
      </c>
      <c r="B14" s="10">
        <f>AVERAGEIF('Test 1 Version 1'!B:B,A14,'Test 1 Version 1'!C:C)</f>
        <v>71.672436894051287</v>
      </c>
      <c r="C14" s="10">
        <f>AVERAGEIF('Test 1 Version 1'!B:B,A14,'Test 1 Version 1'!D:D)</f>
        <v>11.916224722322204</v>
      </c>
      <c r="D14" s="10">
        <f>AVERAGEIF('Test 1 Version 1'!B:B,A14,'Test 1 Version 1'!E:E)</f>
        <v>40.150844046374999</v>
      </c>
      <c r="E14" s="11">
        <f>AVERAGEIF('Test 1 Version 1'!B:B,A14,'Test 1 Version 1'!F:F)</f>
        <v>27.981785090449808</v>
      </c>
    </row>
    <row r="15" spans="1:11" x14ac:dyDescent="0.3">
      <c r="A15" s="27" t="s">
        <v>19</v>
      </c>
      <c r="B15" s="28">
        <f>B12+B13+B14</f>
        <v>183.692119987811</v>
      </c>
      <c r="C15" s="28">
        <f>C12+C13+C14</f>
        <v>116.3341897583143</v>
      </c>
      <c r="D15" s="28">
        <f>D12+D13+D14</f>
        <v>150.56549267367859</v>
      </c>
      <c r="E15" s="28">
        <f>E12+E13+E14</f>
        <v>98.618295931448316</v>
      </c>
    </row>
    <row r="26" spans="9:13" x14ac:dyDescent="0.3">
      <c r="I26" s="2" t="s">
        <v>21</v>
      </c>
      <c r="J26" s="3"/>
      <c r="K26" s="3"/>
      <c r="L26" s="3"/>
      <c r="M26" s="4"/>
    </row>
    <row r="27" spans="9:13" x14ac:dyDescent="0.3">
      <c r="I27" s="5"/>
      <c r="J27" s="6"/>
      <c r="K27" s="6"/>
      <c r="L27" s="6"/>
      <c r="M27" s="7"/>
    </row>
    <row r="28" spans="9:13" x14ac:dyDescent="0.3">
      <c r="I28" s="5"/>
      <c r="J28" s="6" t="s">
        <v>2</v>
      </c>
      <c r="K28" s="6" t="s">
        <v>3</v>
      </c>
      <c r="L28" s="6" t="s">
        <v>4</v>
      </c>
      <c r="M28" s="7" t="s">
        <v>11</v>
      </c>
    </row>
    <row r="29" spans="9:13" x14ac:dyDescent="0.3">
      <c r="I29" s="5" t="s">
        <v>2</v>
      </c>
      <c r="J29" s="6">
        <f>CORREL('Test 1 Version 1'!C:C,'Test 1 Version 1'!C:C)</f>
        <v>1.0000000000000002</v>
      </c>
      <c r="K29" s="6">
        <f>CORREL('Test 1 Version 1'!D:D,'Test 1 Version 1'!C:C)</f>
        <v>-0.20643799314563355</v>
      </c>
      <c r="L29" s="21">
        <f>CORREL('Test 1 Version 1'!E:E,'Test 1 Version 1'!C:C)</f>
        <v>-0.58243663072528806</v>
      </c>
      <c r="M29" s="7">
        <f>CORREL('Test 1 Version 1'!F:F,'Test 1 Version 1'!C:C)</f>
        <v>-0.17036512681167845</v>
      </c>
    </row>
    <row r="30" spans="9:13" x14ac:dyDescent="0.3">
      <c r="I30" s="5" t="s">
        <v>3</v>
      </c>
      <c r="J30" s="6">
        <f>CORREL('Test 1 Version 1'!C:C,'Test 1 Version 1'!D:D)</f>
        <v>-0.20643799314563355</v>
      </c>
      <c r="K30" s="6">
        <f>CORREL('Test 1 Version 1'!D:D,'Test 1 Version 1'!D:D)</f>
        <v>1</v>
      </c>
      <c r="L30" s="6">
        <f>CORREL('Test 1 Version 1'!E:E,'Test 1 Version 1'!D:D)</f>
        <v>-0.35908230089279158</v>
      </c>
      <c r="M30" s="20">
        <f>CORREL('Test 1 Version 1'!F:F,'Test 1 Version 1'!D:D)</f>
        <v>0.88159114457396781</v>
      </c>
    </row>
    <row r="31" spans="9:13" x14ac:dyDescent="0.3">
      <c r="I31" s="5" t="s">
        <v>4</v>
      </c>
      <c r="J31" s="21">
        <f>CORREL('Test 1 Version 1'!C:C,'Test 1 Version 1'!E:E)</f>
        <v>-0.58243663072528806</v>
      </c>
      <c r="K31" s="6">
        <f>CORREL('Test 1 Version 1'!D:D,'Test 1 Version 1'!E:E)</f>
        <v>-0.35908230089279158</v>
      </c>
      <c r="L31" s="6">
        <f>CORREL('Test 1 Version 1'!E:E,'Test 1 Version 1'!E:E)</f>
        <v>1</v>
      </c>
      <c r="M31" s="7">
        <f>CORREL('Test 1 Version 1'!F:F,'Test 1 Version 1'!E:E)</f>
        <v>-0.32642961491836503</v>
      </c>
    </row>
    <row r="32" spans="9:13" x14ac:dyDescent="0.3">
      <c r="I32" s="9" t="s">
        <v>11</v>
      </c>
      <c r="J32" s="10">
        <f>CORREL('Test 1 Version 1'!C:C,'Test 1 Version 1'!F:F)</f>
        <v>-0.17036512681167845</v>
      </c>
      <c r="K32" s="19">
        <f>CORREL('Test 1 Version 1'!D:D,'Test 1 Version 1'!F:F)</f>
        <v>0.88159114457396781</v>
      </c>
      <c r="L32" s="10">
        <f>CORREL('Test 1 Version 1'!E:E,'Test 1 Version 1'!F:F)</f>
        <v>-0.32642961491836503</v>
      </c>
      <c r="M32" s="11">
        <f>CORREL('Test 1 Version 1'!F:F,'Test 1 Version 1'!F:F)</f>
        <v>0.99999999999999989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3E33F-D083-4B19-8709-AF596F3E3A85}">
  <dimension ref="A3:J7"/>
  <sheetViews>
    <sheetView workbookViewId="0">
      <selection activeCell="H7" sqref="H7"/>
    </sheetView>
  </sheetViews>
  <sheetFormatPr defaultRowHeight="15.6" x14ac:dyDescent="0.3"/>
  <cols>
    <col min="2" max="2" width="15.09765625" bestFit="1" customWidth="1"/>
    <col min="3" max="3" width="10.3984375" bestFit="1" customWidth="1"/>
    <col min="4" max="4" width="9.3984375" bestFit="1" customWidth="1"/>
    <col min="5" max="5" width="12.19921875" bestFit="1" customWidth="1"/>
    <col min="6" max="7" width="11" bestFit="1" customWidth="1"/>
    <col min="8" max="8" width="65.5" bestFit="1" customWidth="1"/>
    <col min="9" max="9" width="14.09765625" bestFit="1" customWidth="1"/>
    <col min="10" max="10" width="17.3984375" bestFit="1" customWidth="1"/>
    <col min="11" max="11" width="8.69921875" bestFit="1" customWidth="1"/>
    <col min="12" max="12" width="11.69921875" bestFit="1" customWidth="1"/>
    <col min="13" max="13" width="11" bestFit="1" customWidth="1"/>
  </cols>
  <sheetData>
    <row r="3" spans="1:10" x14ac:dyDescent="0.3">
      <c r="A3" t="s">
        <v>41</v>
      </c>
      <c r="B3" s="14" t="s">
        <v>23</v>
      </c>
      <c r="C3" s="14" t="s">
        <v>24</v>
      </c>
    </row>
    <row r="4" spans="1:10" x14ac:dyDescent="0.3">
      <c r="B4" s="14" t="s">
        <v>24</v>
      </c>
      <c r="C4" t="s">
        <v>7</v>
      </c>
      <c r="D4" t="s">
        <v>9</v>
      </c>
      <c r="E4" t="s">
        <v>10</v>
      </c>
      <c r="F4" t="s">
        <v>22</v>
      </c>
      <c r="G4" s="22" t="s">
        <v>37</v>
      </c>
      <c r="H4" t="s">
        <v>25</v>
      </c>
      <c r="I4" s="18">
        <f>GETPIVOTDATA("Gender",$B$3,"Consumption User","Medium User")/GETPIVOTDATA("Gender",$B$3)</f>
        <v>0.36</v>
      </c>
      <c r="J4" s="1">
        <f>GETPIVOTDATA("Gender",$B$3,"Consumption User","Medium User")/GETPIVOTDATA("Gender",$B$3)</f>
        <v>0.36</v>
      </c>
    </row>
    <row r="5" spans="1:10" x14ac:dyDescent="0.3">
      <c r="B5" s="15" t="s">
        <v>6</v>
      </c>
      <c r="C5" s="16">
        <v>87</v>
      </c>
      <c r="D5" s="16">
        <v>49</v>
      </c>
      <c r="E5" s="16">
        <v>72</v>
      </c>
      <c r="F5" s="16">
        <v>208</v>
      </c>
      <c r="G5" s="22" t="s">
        <v>38</v>
      </c>
      <c r="H5" t="s">
        <v>26</v>
      </c>
      <c r="I5" s="18">
        <f>GETPIVOTDATA("Gender",$B$3,"Gender","Male","Consumption User","Light User")/GETPIVOTDATA("Gender",$B$3)</f>
        <v>0.17499999999999999</v>
      </c>
      <c r="J5" s="1">
        <f>GETPIVOTDATA("Gender",$B$3,"Gender","Male","Consumption User","Light User")/GETPIVOTDATA("Gender",$B$3)</f>
        <v>0.17499999999999999</v>
      </c>
    </row>
    <row r="6" spans="1:10" x14ac:dyDescent="0.3">
      <c r="B6" s="15" t="s">
        <v>8</v>
      </c>
      <c r="C6" s="16">
        <v>50</v>
      </c>
      <c r="D6" s="16">
        <v>70</v>
      </c>
      <c r="E6" s="16">
        <v>72</v>
      </c>
      <c r="F6" s="16">
        <v>192</v>
      </c>
      <c r="G6" s="22" t="s">
        <v>39</v>
      </c>
      <c r="H6" t="s">
        <v>27</v>
      </c>
      <c r="I6" s="18">
        <f>(137+119)/400</f>
        <v>0.64</v>
      </c>
      <c r="J6" s="1">
        <f>(137+119)/400</f>
        <v>0.64</v>
      </c>
    </row>
    <row r="7" spans="1:10" x14ac:dyDescent="0.3">
      <c r="B7" s="15" t="s">
        <v>22</v>
      </c>
      <c r="C7" s="16">
        <v>137</v>
      </c>
      <c r="D7" s="16">
        <v>119</v>
      </c>
      <c r="E7" s="16">
        <v>144</v>
      </c>
      <c r="F7" s="16">
        <v>400</v>
      </c>
      <c r="G7" s="22" t="s">
        <v>40</v>
      </c>
      <c r="H7" t="s">
        <v>28</v>
      </c>
      <c r="I7" s="17">
        <f>GETPIVOTDATA("Gender",$B$3,"Gender","Male","Consumption User","Light User")/GETPIVOTDATA("Gender",$B$3,"Gender","Male")</f>
        <v>0.36458333333333331</v>
      </c>
      <c r="J7" s="1">
        <f>GETPIVOTDATA("Gender",$B$3,"Gender","Male","Consumption User","Light User")/GETPIVOTDATA("Gender",$B$3,"Gender","Male")</f>
        <v>0.36458333333333331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21424-4C25-4D42-83A9-15F2457C226D}">
  <dimension ref="A2:M27"/>
  <sheetViews>
    <sheetView tabSelected="1" workbookViewId="0">
      <selection activeCell="C27" sqref="C27"/>
    </sheetView>
  </sheetViews>
  <sheetFormatPr defaultRowHeight="15.6" x14ac:dyDescent="0.3"/>
  <cols>
    <col min="1" max="1" width="16.19921875" bestFit="1" customWidth="1"/>
    <col min="3" max="3" width="60.19921875" bestFit="1" customWidth="1"/>
    <col min="10" max="10" width="10" bestFit="1" customWidth="1"/>
  </cols>
  <sheetData>
    <row r="2" spans="1:13" x14ac:dyDescent="0.3">
      <c r="A2" t="s">
        <v>43</v>
      </c>
    </row>
    <row r="3" spans="1:13" x14ac:dyDescent="0.3">
      <c r="C3" t="s">
        <v>53</v>
      </c>
    </row>
    <row r="4" spans="1:13" x14ac:dyDescent="0.3">
      <c r="A4" t="s">
        <v>48</v>
      </c>
      <c r="B4">
        <v>3000</v>
      </c>
      <c r="C4" t="s">
        <v>54</v>
      </c>
    </row>
    <row r="5" spans="1:13" x14ac:dyDescent="0.3">
      <c r="A5" t="s">
        <v>49</v>
      </c>
      <c r="B5">
        <v>1250</v>
      </c>
      <c r="C5" t="s">
        <v>54</v>
      </c>
      <c r="M5" s="1"/>
    </row>
    <row r="6" spans="1:13" x14ac:dyDescent="0.3">
      <c r="A6" t="s">
        <v>50</v>
      </c>
      <c r="B6">
        <v>140</v>
      </c>
    </row>
    <row r="7" spans="1:13" x14ac:dyDescent="0.3">
      <c r="A7" t="s">
        <v>55</v>
      </c>
      <c r="B7">
        <v>100</v>
      </c>
      <c r="C7" t="s">
        <v>56</v>
      </c>
    </row>
    <row r="8" spans="1:13" x14ac:dyDescent="0.3">
      <c r="A8" t="s">
        <v>51</v>
      </c>
      <c r="B8">
        <v>100</v>
      </c>
    </row>
    <row r="10" spans="1:13" x14ac:dyDescent="0.3">
      <c r="A10" t="s">
        <v>52</v>
      </c>
      <c r="B10">
        <f>((1250-100)*(1/140))+((3000-100)*(1/140))+((-100)*(138/140))</f>
        <v>-69.642857142857153</v>
      </c>
    </row>
    <row r="12" spans="1:13" x14ac:dyDescent="0.3">
      <c r="A12" t="s">
        <v>35</v>
      </c>
      <c r="K12" s="1"/>
    </row>
    <row r="13" spans="1:13" x14ac:dyDescent="0.3">
      <c r="A13" t="s">
        <v>44</v>
      </c>
      <c r="C13" t="s">
        <v>45</v>
      </c>
      <c r="D13" s="23"/>
    </row>
    <row r="14" spans="1:13" x14ac:dyDescent="0.3">
      <c r="A14" s="23" t="s">
        <v>46</v>
      </c>
      <c r="B14">
        <v>-69.650000000000006</v>
      </c>
    </row>
    <row r="15" spans="1:13" x14ac:dyDescent="0.3">
      <c r="A15" t="s">
        <v>36</v>
      </c>
      <c r="B15">
        <f>((2900-(-69.65))^2 *1/140) + ((1150-(-69.65))^2 *1/140) + ((-100-(-69.65))^2 *138/140)</f>
        <v>74524.872499999998</v>
      </c>
    </row>
    <row r="16" spans="1:13" x14ac:dyDescent="0.3">
      <c r="A16" t="s">
        <v>47</v>
      </c>
      <c r="B16">
        <f>SQRT(B15)</f>
        <v>272.99244037152386</v>
      </c>
    </row>
    <row r="18" spans="1:2" x14ac:dyDescent="0.3">
      <c r="A18" t="s">
        <v>29</v>
      </c>
    </row>
    <row r="19" spans="1:2" x14ac:dyDescent="0.3">
      <c r="A19" t="s">
        <v>30</v>
      </c>
      <c r="B19">
        <f>(9.4-10.3)/2.5</f>
        <v>-0.36000000000000015</v>
      </c>
    </row>
    <row r="21" spans="1:2" x14ac:dyDescent="0.3">
      <c r="A21" t="s">
        <v>31</v>
      </c>
    </row>
    <row r="22" spans="1:2" x14ac:dyDescent="0.3">
      <c r="A22" t="s">
        <v>32</v>
      </c>
      <c r="B22">
        <f>(11.1-10.3)/2.5</f>
        <v>0.31999999999999956</v>
      </c>
    </row>
    <row r="23" spans="1:2" x14ac:dyDescent="0.3">
      <c r="A23" t="s">
        <v>33</v>
      </c>
      <c r="B23" s="1">
        <f>1-_xlfn.NORM.S.DIST(B22,TRUE)</f>
        <v>0.37448416527668016</v>
      </c>
    </row>
    <row r="25" spans="1:2" x14ac:dyDescent="0.3">
      <c r="A25" t="s">
        <v>34</v>
      </c>
    </row>
    <row r="26" spans="1:2" x14ac:dyDescent="0.3">
      <c r="A26" t="s">
        <v>42</v>
      </c>
      <c r="B26">
        <f>(9.7-10.3)/2.5</f>
        <v>-0.24000000000000057</v>
      </c>
    </row>
    <row r="27" spans="1:2" x14ac:dyDescent="0.3">
      <c r="A27" t="s">
        <v>33</v>
      </c>
      <c r="B27" s="1">
        <f>_xlfn.NORM.S.DIST(B26,TRUE)</f>
        <v>0.40516512830220391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D572475BE39A49A6C016E143317FC9" ma:contentTypeVersion="9" ma:contentTypeDescription="Create a new document." ma:contentTypeScope="" ma:versionID="516be8a7d957703e6c760dd3ec192ae1">
  <xsd:schema xmlns:xsd="http://www.w3.org/2001/XMLSchema" xmlns:xs="http://www.w3.org/2001/XMLSchema" xmlns:p="http://schemas.microsoft.com/office/2006/metadata/properties" xmlns:ns2="73e77995-e701-490a-a77d-9891cf00fffd" xmlns:ns3="0b741079-3ede-4335-80ae-c459a161032e" targetNamespace="http://schemas.microsoft.com/office/2006/metadata/properties" ma:root="true" ma:fieldsID="bc6f49b86262f33af50277297e6c0e54" ns2:_="" ns3:_="">
    <xsd:import namespace="73e77995-e701-490a-a77d-9891cf00fffd"/>
    <xsd:import namespace="0b741079-3ede-4335-80ae-c459a161032e"/>
    <xsd:element name="properties">
      <xsd:complexType>
        <xsd:sequence>
          <xsd:element name="documentManagement">
            <xsd:complexType>
              <xsd:all>
                <xsd:element ref="ns2:Document_x0020_Type" minOccurs="0"/>
                <xsd:element ref="ns2:ModeofOffering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e77995-e701-490a-a77d-9891cf00fffd" elementFormDefault="qualified">
    <xsd:import namespace="http://schemas.microsoft.com/office/2006/documentManagement/types"/>
    <xsd:import namespace="http://schemas.microsoft.com/office/infopath/2007/PartnerControls"/>
    <xsd:element name="Document_x0020_Type" ma:index="8" nillable="true" ma:displayName="Document Type" ma:default="STManual" ma:format="Dropdown" ma:internalName="Document_x0020_Type">
      <xsd:simpleType>
        <xsd:restriction base="dms:Choice">
          <xsd:enumeration value="STManual"/>
          <xsd:enumeration value="Addendum to Assignment"/>
          <xsd:enumeration value="Addendum to Assignment 1"/>
          <xsd:enumeration value="Addendum to Assignment 2"/>
          <xsd:enumeration value="Additional Reading 1"/>
          <xsd:enumeration value="Additional Reading 2"/>
          <xsd:enumeration value="Additional Reading 3"/>
          <xsd:enumeration value="Additional Reading 4"/>
          <xsd:enumeration value="Additional Reading 5"/>
          <xsd:enumeration value="Additional Reading 6"/>
          <xsd:enumeration value="Additional Reading 7"/>
          <xsd:enumeration value="Additional Reading 8"/>
          <xsd:enumeration value="Additional Reading 9"/>
          <xsd:enumeration value="Additional Reading 10"/>
          <xsd:enumeration value="Additional Reading 11"/>
          <xsd:enumeration value="Additional Reading 12"/>
          <xsd:enumeration value="Additional Reading 13"/>
          <xsd:enumeration value="Additional Reading 14"/>
          <xsd:enumeration value="Additional Reading 15"/>
          <xsd:enumeration value="Additional Reading 16"/>
          <xsd:enumeration value="Additional Reading 17"/>
          <xsd:enumeration value="Additional Reading 18"/>
          <xsd:enumeration value="Additional Reading 19"/>
          <xsd:enumeration value="Additional Reading 20"/>
          <xsd:enumeration value="Additional Reading 21"/>
          <xsd:enumeration value="Additional Reading 22"/>
          <xsd:enumeration value="Additional Reading 23"/>
          <xsd:enumeration value="Additional Reading 24"/>
          <xsd:enumeration value="Additional Reading 25"/>
          <xsd:enumeration value="Additional Reading 26"/>
          <xsd:enumeration value="Additional Reading 27"/>
          <xsd:enumeration value="Additional Reading 28"/>
          <xsd:enumeration value="Additional Reading 29"/>
          <xsd:enumeration value="Additional Reading 30"/>
          <xsd:enumeration value="Answer Booklet 1"/>
          <xsd:enumeration value="Answer Booklet 2"/>
          <xsd:enumeration value="Answer Booklet 3"/>
          <xsd:enumeration value="Answer Booklet 4"/>
          <xsd:enumeration value="Assessment Brief"/>
          <xsd:enumeration value="Assessment Brief Exam Sitting 1"/>
          <xsd:enumeration value="Assessment Brief Exam Sitting 2"/>
          <xsd:enumeration value="Assessment Brief Exam Sitting 3"/>
          <xsd:enumeration value="Assessment Brief SDT"/>
          <xsd:enumeration value="Assessment Brief THT"/>
          <xsd:enumeration value="Assessment Brief THE"/>
          <xsd:enumeration value="Assessment Brief SDE"/>
          <xsd:enumeration value="Assignment 1"/>
          <xsd:enumeration value="Assignment 2"/>
          <xsd:enumeration value="Assignment 3"/>
          <xsd:enumeration value="Assignment 4"/>
          <xsd:enumeration value="Assignment 5"/>
          <xsd:enumeration value="Assignment 6"/>
          <xsd:enumeration value="Assignment Rubric"/>
          <xsd:enumeration value="Brand Challenge"/>
          <xsd:enumeration value="Formative Assessment Brief 1"/>
          <xsd:enumeration value="Formative Assessment Brief 2"/>
          <xsd:enumeration value="Learn Framework"/>
          <xsd:enumeration value="Learn Guide"/>
          <xsd:enumeration value="Learn Guide Addendum"/>
          <xsd:enumeration value="Learn Module Outline"/>
          <xsd:enumeration value="Learn Module Outline Addendum"/>
          <xsd:enumeration value="Legal Resources"/>
          <xsd:enumeration value="Non Learn Framework – NLF"/>
          <xsd:enumeration value="PAL"/>
          <xsd:enumeration value="Part 1"/>
          <xsd:enumeration value="Part 2"/>
          <xsd:enumeration value="Part 3"/>
          <xsd:enumeration value="Part 4"/>
          <xsd:enumeration value="Part 5"/>
          <xsd:enumeration value="POE"/>
          <xsd:enumeration value="POE Addendum"/>
          <xsd:enumeration value="POE Addendum 1"/>
          <xsd:enumeration value="POE Addendum 2"/>
          <xsd:enumeration value="POE Rubric"/>
          <xsd:enumeration value="POE Task 1"/>
          <xsd:enumeration value="POE Task 2"/>
          <xsd:enumeration value="POE Task 3"/>
          <xsd:enumeration value="POE Task 4"/>
          <xsd:enumeration value="Practicum 1"/>
          <xsd:enumeration value="Practicum 2"/>
          <xsd:enumeration value="Practical Assignment 1"/>
          <xsd:enumeration value="Practical Assignment 2"/>
          <xsd:enumeration value="Practical Assignment 3"/>
          <xsd:enumeration value="Practical Assignment 4"/>
          <xsd:enumeration value="Prep Letter 1"/>
          <xsd:enumeration value="Prep Letter 2"/>
          <xsd:enumeration value="Prep Letter 3"/>
          <xsd:enumeration value="Presentation"/>
          <xsd:enumeration value="Presentation 1"/>
          <xsd:enumeration value="Presentation 2"/>
          <xsd:enumeration value="Presentation 3"/>
          <xsd:enumeration value="Presentation 4"/>
          <xsd:enumeration value="Project 1"/>
          <xsd:enumeration value="Project 2"/>
          <xsd:enumeration value="Project 3"/>
          <xsd:enumeration value="Project 4"/>
          <xsd:enumeration value="Project 5"/>
          <xsd:enumeration value="Project 6"/>
          <xsd:enumeration value="Replacement Take Home Test 1"/>
          <xsd:enumeration value="Replacement Take Home Test 2"/>
          <xsd:enumeration value="Research Proposal"/>
          <xsd:enumeration value="Research Report"/>
          <xsd:enumeration value="Semester 2 Start - POE"/>
          <xsd:enumeration value="Semester 2 Start - Take Home Exam 1 Addendum"/>
          <xsd:enumeration value="Semester 2 Start - Take Home Exam 2 Addendum"/>
          <xsd:enumeration value="Semester 2 Start - Take Home Exam 3 Addendum"/>
          <xsd:enumeration value="Semester 2 Start - Take Home Test 1 Addendum"/>
          <xsd:enumeration value="Semester 2 Start - Take Home Test 2 Addendum"/>
          <xsd:enumeration value="Semester 2 Start - Take-Home Exam 1"/>
          <xsd:enumeration value="Semester 2 Start - Take-Home Exam 2"/>
          <xsd:enumeration value="Semester 2 Start - Take-Home Exam 3"/>
          <xsd:enumeration value="Semester 2 Start - Take-Home Test 1"/>
          <xsd:enumeration value="Semester 2 Start - Take-Home Test 2"/>
          <xsd:enumeration value="Semester 2 Start - Take-Home Test 3"/>
          <xsd:enumeration value="Student Manual Addendum"/>
          <xsd:enumeration value="Summative Assessment Brief"/>
          <xsd:enumeration value="Summative Assignment"/>
          <xsd:enumeration value="Summative Practical Assignment"/>
          <xsd:enumeration value="Summative Project"/>
          <xsd:enumeration value="Take Home Exam 1 Addendum"/>
          <xsd:enumeration value="Take Home Exam 2 Addendum"/>
          <xsd:enumeration value="Take Home Exam 3 Addendum"/>
          <xsd:enumeration value="Take Home Test 1 Addendum"/>
          <xsd:enumeration value="Take Home Test 2 Addendum"/>
          <xsd:enumeration value="Take-Home Exam 1"/>
          <xsd:enumeration value="Take-Home Exam 2"/>
          <xsd:enumeration value="Take-Home Exam 3"/>
          <xsd:enumeration value="Take-Home Test 1"/>
          <xsd:enumeration value="Take-Home Test 2"/>
          <xsd:enumeration value="Take-Home Test 3"/>
          <xsd:enumeration value="Task 1"/>
          <xsd:enumeration value="Task 2"/>
          <xsd:enumeration value="Task 3"/>
          <xsd:enumeration value="Task 4"/>
          <xsd:enumeration value="Task 5"/>
          <xsd:enumeration value="Task 6"/>
          <xsd:enumeration value="Workbook"/>
          <xsd:enumeration value="Research Project"/>
        </xsd:restriction>
      </xsd:simpleType>
    </xsd:element>
    <xsd:element name="ModeofOffering" ma:index="9" nillable="true" ma:displayName="Mode of Offering" ma:default="Contact" ma:format="Dropdown" ma:internalName="ModeofOffering">
      <xsd:simpleType>
        <xsd:restriction base="dms:Choice">
          <xsd:enumeration value="Contact"/>
          <xsd:enumeration value="Part Time"/>
          <xsd:enumeration value="Distance"/>
        </xsd:restriction>
      </xsd:simpleType>
    </xsd:element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Action" ma:index="16" nillable="true" ma:displayName="Action" ma:default="None" ma:format="Dropdown" ma:internalName="Action">
      <xsd:simpleType>
        <xsd:restriction base="dms:Choice">
          <xsd:enumeration value="None"/>
          <xsd:enumeration value="Delete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741079-3ede-4335-80ae-c459a161032e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Document_x0020_Type xmlns="73e77995-e701-490a-a77d-9891cf00fffd">Additional Material</Document_x0020_Type>
    <Action xmlns="73e77995-e701-490a-a77d-9891cf00fffd">None</Action>
    <ModeofOffering xmlns="73e77995-e701-490a-a77d-9891cf00fffd">Contact</ModeofOffering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7C0647A-5C4F-43EA-9964-3C3B124C9FC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e77995-e701-490a-a77d-9891cf00fffd"/>
    <ds:schemaRef ds:uri="0b741079-3ede-4335-80ae-c459a161032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77BFC3A-2468-4654-A02B-D5ED150B4BF9}">
  <ds:schemaRefs>
    <ds:schemaRef ds:uri="http://schemas.microsoft.com/office/2006/metadata/properties"/>
    <ds:schemaRef ds:uri="http://schemas.microsoft.com/office/infopath/2007/PartnerControls"/>
    <ds:schemaRef ds:uri="73e77995-e701-490a-a77d-9891cf00fffd"/>
  </ds:schemaRefs>
</ds:datastoreItem>
</file>

<file path=customXml/itemProps3.xml><?xml version="1.0" encoding="utf-8"?>
<ds:datastoreItem xmlns:ds="http://schemas.openxmlformats.org/officeDocument/2006/customXml" ds:itemID="{064D569D-7097-411B-9603-505370FFFC2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Test 1 Version 1</vt:lpstr>
      <vt:lpstr>Question 1</vt:lpstr>
      <vt:lpstr>Question 2</vt:lpstr>
      <vt:lpstr>Question 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Nonhlanhla Makinta</dc:creator>
  <cp:keywords/>
  <dc:description/>
  <cp:lastModifiedBy>User</cp:lastModifiedBy>
  <cp:revision/>
  <dcterms:created xsi:type="dcterms:W3CDTF">2022-01-04T10:35:16Z</dcterms:created>
  <dcterms:modified xsi:type="dcterms:W3CDTF">2022-04-11T18:02:37Z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0x010100D4D572475BE39A49A6C016E143317FC9</vt:lpwstr>
  </property>
  <property fmtid="{D5CDD505-2E9C-101B-9397-08002B2CF9AE}" pid="3" name="MediaServiceImageTags">
    <vt:lpwstr/>
  </property>
</Properties>
</file>