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Erasmus\PPROG\lei-24-s2-1de_e-g055\"/>
    </mc:Choice>
  </mc:AlternateContent>
  <xr:revisionPtr revIDLastSave="0" documentId="13_ncr:1_{EE17880B-07C3-4388-ADC4-77CD33943F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<sst xmlns="http://schemas.openxmlformats.org/spreadsheetml/2006/main" count="285" uniqueCount="138">
  <si>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</si>
  <si>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</si>
  <si>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</si>
  <si>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</si>
  <si>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</si>
  <si>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</si>
  <si>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</si>
  <si>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</si>
  <si>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</si>
  <si>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</si>
  <si>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</si>
  <si>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</si>
  <si>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</si>
  <si>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</si>
  <si>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</si>
  <si>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</si>
  <si>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</si>
  <si>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</si>
  <si>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</si>
  <si>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</si>
  <si>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</si>
  <si>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</si>
  <si>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</si>
  <si>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</si>
  <si>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</si>
  <si>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</si>
  <si>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</si>
  <si>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</si>
  <si>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</si>
  <si>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</si>
  <si>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</si>
  <si>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</si>
  <si>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</si>
  <si>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</si>
  <si>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</si>
  <si>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</si>
  <si>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</si>
  <si>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</si>
  <si>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</si>
  <si>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</si>
  <si>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</si>
  <si>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</si>
  <si>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</si>
  <si>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</si>
  <si>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</si>
  <si>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</si>
  <si>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</si>
  <si>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</si>
  <si>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</si>
  <si>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</si>
  <si>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</si>
  <si>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</si>
  <si>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</si>
  <si>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</si>
  <si>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</si>
  <si>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</si>
  <si>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</si>
  <si>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</si>
  <si>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</si>
  <si>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</si>
  <si>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</si>
  <si>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</si>
  <si>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</si>
  <si>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</si>
  <si>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</si>
  <si>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</si>
  <si>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</si>
  <si>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</si>
  <si>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</si>
  <si>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</si>
  <si>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</si>
  <si>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</si>
  <si>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</si>
  <si>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</si>
  <si>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</si>
  <si>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</si>
  <si>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</si>
  <si>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</si>
  <si>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</si>
  <si>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</si>
  <si>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</si>
  <si>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</si>
  <si>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</si>
  <si>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</si>
  <si>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</si>
  <si>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</si>
  <si>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</si>
  <si>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</si>
  <si>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</si>
  <si>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</si>
  <si>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</si>
  <si>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</si>
  <si>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</si>
  <si>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</si>
  <si>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</si>
  <si>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</si>
  <si>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</si>
  <si>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</si>
  <si>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</si>
  <si>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</si>
  <si>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</si>
  <si>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</si>
  <si>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</si>
  <si>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</si>
  <si>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</si>
  <si>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</si>
  <si>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</si>
  <si>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</si>
  <si>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</si>
  <si>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</si>
  <si>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</si>
  <si>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</si>
  <si>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</si>
  <si>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</si>
  <si>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</si>
  <si>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</si>
  <si>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</si>
  <si>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</si>
  <si>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</si>
  <si>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</si>
  <si>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</si>
  <si>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</si>
  <si>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</si>
  <si>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</si>
  <si>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</si>
  <si>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</si>
  <si>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</si>
  <si>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</si>
  <si>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</si>
  <si>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</si>
  <si>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</si>
  <si>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</si>
  <si>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</si>
  <si>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</si>
  <si>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</si>
  <si>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</si>
  <si>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</si>
  <si>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g055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</si>
</sst>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/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ál" xfId="0" builtinId="0"/>
    <cellStyle name="Százalék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8" workbookViewId="0">
      <selection activeCell="G13" sqref="G13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136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 t="s">
        <v>137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6" t="s">
        <v>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</row>
    <row r="9" spans="1:20" ht="105.9" customHeight="1" thickBot="1" x14ac:dyDescent="0.35">
      <c r="B9" s="1"/>
      <c r="C9" s="1"/>
      <c r="D9" s="42">
        <f>C10</f>
        <v>1180590</v>
      </c>
      <c r="E9" s="43">
        <f>C11</f>
        <v>1232296</v>
      </c>
      <c r="F9" s="43">
        <f>C12</f>
        <v>1232216</v>
      </c>
      <c r="G9" s="43">
        <f>C13</f>
        <v>1232225</v>
      </c>
      <c r="H9" s="43">
        <f>C14</f>
        <v>1232250</v>
      </c>
      <c r="I9" s="43">
        <f>C15</f>
        <v>1232233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3" t="s">
        <v>6</v>
      </c>
      <c r="C10" s="37">
        <v>1180590</v>
      </c>
      <c r="D10" s="36">
        <v>5</v>
      </c>
      <c r="E10" s="38">
        <v>5</v>
      </c>
      <c r="F10" s="39">
        <v>5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5</v>
      </c>
    </row>
    <row r="11" spans="1:20" ht="16.2" thickBot="1" x14ac:dyDescent="0.35">
      <c r="B11" s="64"/>
      <c r="C11" s="8">
        <v>1232296</v>
      </c>
      <c r="D11" s="9">
        <v>5</v>
      </c>
      <c r="E11" s="36">
        <v>5</v>
      </c>
      <c r="F11" s="35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2" thickBot="1" x14ac:dyDescent="0.35">
      <c r="B12" s="64"/>
      <c r="C12" s="8">
        <v>1232216</v>
      </c>
      <c r="D12" s="8">
        <v>5</v>
      </c>
      <c r="E12" s="9">
        <v>5</v>
      </c>
      <c r="F12" s="36">
        <v>3</v>
      </c>
      <c r="G12" s="35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4.333333333333333</v>
      </c>
    </row>
    <row r="13" spans="1:20" ht="16.2" thickBot="1" x14ac:dyDescent="0.35">
      <c r="B13" s="64"/>
      <c r="C13" s="8">
        <v>1232225</v>
      </c>
      <c r="D13" s="8">
        <v>5</v>
      </c>
      <c r="E13" s="8">
        <v>5</v>
      </c>
      <c r="F13" s="9">
        <v>5</v>
      </c>
      <c r="G13" s="36">
        <v>5</v>
      </c>
      <c r="H13" s="35">
        <v>5</v>
      </c>
      <c r="I13" s="8">
        <v>5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6.2" thickBot="1" x14ac:dyDescent="0.35">
      <c r="B14" s="64"/>
      <c r="C14" s="8">
        <v>1232250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2" thickBot="1" x14ac:dyDescent="0.35">
      <c r="B15" s="64"/>
      <c r="C15" s="8">
        <v>1232233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4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4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4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4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4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4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4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4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5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5</v>
      </c>
      <c r="E25" s="46">
        <f t="shared" ref="E25:R25" si="1">AVERAGE(E10:E24)</f>
        <v>5</v>
      </c>
      <c r="F25" s="46">
        <f t="shared" si="1"/>
        <v>4.5</v>
      </c>
      <c r="G25" s="46">
        <f t="shared" si="1"/>
        <v>5</v>
      </c>
      <c r="H25" s="46">
        <f t="shared" si="1"/>
        <v>5</v>
      </c>
      <c r="I25" s="46">
        <f t="shared" si="1"/>
        <v>5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16</v>
      </c>
    </row>
    <row r="28" spans="1:19" x14ac:dyDescent="0.3">
      <c r="A28" t="s">
        <v>17</v>
      </c>
    </row>
    <row r="29" spans="1:19" x14ac:dyDescent="0.3">
      <c r="A29" s="3" t="s">
        <v>18</v>
      </c>
    </row>
    <row r="30" spans="1:19" x14ac:dyDescent="0.3">
      <c r="A30" t="s">
        <v>19</v>
      </c>
    </row>
    <row r="31" spans="1:19" x14ac:dyDescent="0.3">
      <c r="A31">
        <v>0</v>
      </c>
      <c r="B31" t="s">
        <v>20</v>
      </c>
    </row>
    <row r="32" spans="1:19" x14ac:dyDescent="0.3">
      <c r="A32">
        <v>1</v>
      </c>
      <c r="B32" t="s">
        <v>21</v>
      </c>
    </row>
    <row r="33" spans="1:5" x14ac:dyDescent="0.3">
      <c r="A33">
        <v>2</v>
      </c>
      <c r="B33" t="s">
        <v>22</v>
      </c>
    </row>
    <row r="34" spans="1:5" x14ac:dyDescent="0.3">
      <c r="A34">
        <v>3</v>
      </c>
      <c r="B34" t="s">
        <v>23</v>
      </c>
    </row>
    <row r="35" spans="1:5" x14ac:dyDescent="0.3">
      <c r="A35">
        <v>4</v>
      </c>
      <c r="B35" t="s">
        <v>24</v>
      </c>
    </row>
    <row r="36" spans="1:5" x14ac:dyDescent="0.3">
      <c r="A36">
        <v>5</v>
      </c>
      <c r="B36" t="s">
        <v>25</v>
      </c>
      <c r="E36" s="62"/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2" workbookViewId="0">
      <selection activeCell="D6" sqref="D6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26</v>
      </c>
    </row>
    <row r="2" spans="1:10" ht="16.2" thickBot="1" x14ac:dyDescent="0.35"/>
    <row r="3" spans="1:10" x14ac:dyDescent="0.3">
      <c r="A3" s="63" t="s">
        <v>27</v>
      </c>
      <c r="B3" s="71" t="s">
        <v>28</v>
      </c>
      <c r="C3" s="71" t="s">
        <v>29</v>
      </c>
      <c r="D3" s="69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4"/>
      <c r="B4" s="72"/>
      <c r="C4" s="72"/>
      <c r="D4" s="70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7.4" thickBot="1" x14ac:dyDescent="0.35">
      <c r="A5" s="64"/>
      <c r="B5" s="72"/>
      <c r="C5" s="72"/>
      <c r="D5" s="70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6.8" x14ac:dyDescent="0.3">
      <c r="A6" s="14">
        <v>1</v>
      </c>
      <c r="B6" s="29">
        <v>1180590</v>
      </c>
      <c r="C6" s="29">
        <v>4</v>
      </c>
      <c r="D6" s="60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6.8" x14ac:dyDescent="0.3">
      <c r="A7" s="14">
        <v>2</v>
      </c>
      <c r="B7" s="29">
        <v>1232296</v>
      </c>
      <c r="C7" s="29">
        <v>4</v>
      </c>
      <c r="D7" s="60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6.8" x14ac:dyDescent="0.3">
      <c r="A8" s="14">
        <v>3</v>
      </c>
      <c r="B8" s="29">
        <v>1232216</v>
      </c>
      <c r="C8" s="29">
        <v>4</v>
      </c>
      <c r="D8" s="60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6.8" x14ac:dyDescent="0.3">
      <c r="A9" s="14">
        <v>4</v>
      </c>
      <c r="B9" s="29">
        <v>1232216</v>
      </c>
      <c r="C9" s="29">
        <v>4</v>
      </c>
      <c r="D9" s="60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6.8" x14ac:dyDescent="0.3">
      <c r="A10" s="14">
        <v>5</v>
      </c>
      <c r="B10" s="29">
        <v>1232296</v>
      </c>
      <c r="C10" s="29">
        <v>4</v>
      </c>
      <c r="D10" s="60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6.8" x14ac:dyDescent="0.3">
      <c r="A11" s="14"/>
      <c r="B11" s="29"/>
      <c r="C11" s="29"/>
      <c r="D11" s="60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6.8" x14ac:dyDescent="0.3">
      <c r="A12" s="14"/>
      <c r="B12" s="29"/>
      <c r="C12" s="29"/>
      <c r="D12" s="60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6.8" x14ac:dyDescent="0.3">
      <c r="A13" s="14"/>
      <c r="B13" s="29"/>
      <c r="C13" s="29"/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6.8" x14ac:dyDescent="0.3">
      <c r="A14" s="14"/>
      <c r="B14" s="29"/>
      <c r="C14" s="29"/>
      <c r="D14" s="60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6.8" x14ac:dyDescent="0.3">
      <c r="A15" s="14"/>
      <c r="B15" s="29"/>
      <c r="C15" s="29"/>
      <c r="D15" s="60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6.8" x14ac:dyDescent="0.3">
      <c r="A16" s="14"/>
      <c r="B16" s="29"/>
      <c r="C16" s="29"/>
      <c r="D16" s="60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6.8" x14ac:dyDescent="0.3">
      <c r="A17" s="14"/>
      <c r="B17" s="29"/>
      <c r="C17" s="29"/>
      <c r="D17" s="60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6.8" x14ac:dyDescent="0.3">
      <c r="A18" s="14"/>
      <c r="B18" s="29"/>
      <c r="C18" s="29"/>
      <c r="D18" s="60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6.8" x14ac:dyDescent="0.3">
      <c r="A19" s="14"/>
      <c r="B19" s="29"/>
      <c r="C19" s="29"/>
      <c r="D19" s="60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6.8" x14ac:dyDescent="0.3">
      <c r="A20" s="14"/>
      <c r="B20" s="29"/>
      <c r="C20" s="29"/>
      <c r="D20" s="60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6.8" x14ac:dyDescent="0.3">
      <c r="A21" s="14"/>
      <c r="B21" s="29"/>
      <c r="C21" s="29"/>
      <c r="D21" s="60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6.8" x14ac:dyDescent="0.3">
      <c r="A22" s="14"/>
      <c r="B22" s="29"/>
      <c r="C22" s="29"/>
      <c r="D22" s="60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6.8" x14ac:dyDescent="0.3">
      <c r="A23" s="14"/>
      <c r="B23" s="29"/>
      <c r="C23" s="29"/>
      <c r="D23" s="60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6.8" x14ac:dyDescent="0.3">
      <c r="A24" s="14"/>
      <c r="B24" s="29"/>
      <c r="C24" s="29"/>
      <c r="D24" s="60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  <row r="25" spans="1:10" ht="47.4" thickBot="1" x14ac:dyDescent="0.35">
      <c r="A25" s="22"/>
      <c r="B25" s="54"/>
      <c r="C25" s="54"/>
      <c r="D25" s="61"/>
      <c r="E25" s="22" t="s">
        <v>37</v>
      </c>
      <c r="F25" s="23" t="s">
        <v>38</v>
      </c>
      <c r="G25" s="23" t="s">
        <v>39</v>
      </c>
      <c r="H25" s="23" t="s">
        <v>40</v>
      </c>
      <c r="I25" s="23" t="s">
        <v>41</v>
      </c>
      <c r="J25" s="33" t="s">
        <v>43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3" workbookViewId="0">
      <selection activeCell="C7" sqref="C7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47</v>
      </c>
      <c r="B3" s="20" t="s">
        <v>44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>
        <f>'Group and Self Assessment'!C14</f>
        <v>1232250</v>
      </c>
      <c r="H3" s="20">
        <f>'Group and Self Assessment'!C15</f>
        <v>1232233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2.4" x14ac:dyDescent="0.3">
      <c r="A4" s="14" t="s">
        <v>49</v>
      </c>
      <c r="B4" s="17">
        <v>0.1</v>
      </c>
      <c r="C4" s="25">
        <v>5</v>
      </c>
      <c r="D4" s="25">
        <v>5</v>
      </c>
      <c r="E4" s="25">
        <v>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24.8" x14ac:dyDescent="0.3">
      <c r="A5" s="14" t="s">
        <v>56</v>
      </c>
      <c r="B5" s="17">
        <v>0.2</v>
      </c>
      <c r="C5" s="25">
        <v>4</v>
      </c>
      <c r="D5" s="25">
        <v>4</v>
      </c>
      <c r="E5" s="25">
        <v>4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" x14ac:dyDescent="0.3">
      <c r="A6" s="14" t="s">
        <v>63</v>
      </c>
      <c r="B6" s="17">
        <v>0.5</v>
      </c>
      <c r="C6" s="25">
        <v>4</v>
      </c>
      <c r="D6" s="25">
        <v>4</v>
      </c>
      <c r="E6" s="25">
        <v>4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93.6" x14ac:dyDescent="0.3">
      <c r="A7" s="14" t="s">
        <v>69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3">
      <c r="A8" s="14" t="s">
        <v>45</v>
      </c>
      <c r="B8" s="18">
        <f>SUM(B4:B7)</f>
        <v>1</v>
      </c>
      <c r="C8" s="7">
        <f t="shared" ref="C8:Q8" si="1">SUMPRODUCT(C4:C7,$B$4:$B$7)</f>
        <v>3.3</v>
      </c>
      <c r="D8" s="7">
        <f t="shared" si="1"/>
        <v>3.3</v>
      </c>
      <c r="E8" s="7">
        <f t="shared" si="1"/>
        <v>3.3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75</v>
      </c>
      <c r="B9" s="23"/>
      <c r="C9" s="23">
        <f>C8/5*20</f>
        <v>13.2</v>
      </c>
      <c r="D9" s="23">
        <f t="shared" ref="D9:Q9" si="2">D8/5*20</f>
        <v>13.2</v>
      </c>
      <c r="E9" s="23">
        <f t="shared" si="2"/>
        <v>13.2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3" workbookViewId="0">
      <selection activeCell="C4" sqref="C4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47</v>
      </c>
      <c r="B3" s="20" t="s">
        <v>44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>
        <f>'Group and Self Assessment'!C14</f>
        <v>1232250</v>
      </c>
      <c r="H3" s="20">
        <f>'Group and Self Assessment'!C15</f>
        <v>1232233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48</v>
      </c>
      <c r="Z3" s="12" t="s">
        <v>30</v>
      </c>
    </row>
    <row r="4" spans="1:26" ht="144.75" customHeight="1" x14ac:dyDescent="0.3">
      <c r="A4" s="14" t="s">
        <v>77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78</v>
      </c>
      <c r="T4" s="59" t="s">
        <v>79</v>
      </c>
      <c r="U4" s="59" t="s">
        <v>80</v>
      </c>
      <c r="V4" s="59" t="s">
        <v>81</v>
      </c>
      <c r="W4" s="59" t="s">
        <v>82</v>
      </c>
      <c r="X4" s="59" t="s">
        <v>83</v>
      </c>
      <c r="Y4" s="56"/>
      <c r="Z4" s="15"/>
    </row>
    <row r="5" spans="1:26" ht="101.25" customHeight="1" x14ac:dyDescent="0.3">
      <c r="A5" s="14" t="s">
        <v>84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85</v>
      </c>
      <c r="T5" s="59" t="s">
        <v>86</v>
      </c>
      <c r="U5" s="59" t="s">
        <v>87</v>
      </c>
      <c r="V5" s="59" t="s">
        <v>88</v>
      </c>
      <c r="W5" s="59" t="s">
        <v>89</v>
      </c>
      <c r="X5" s="59" t="s">
        <v>90</v>
      </c>
      <c r="Y5" s="56"/>
      <c r="Z5" s="15"/>
    </row>
    <row r="6" spans="1:26" ht="46.8" x14ac:dyDescent="0.3">
      <c r="A6" s="14" t="s">
        <v>91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92</v>
      </c>
      <c r="T6" s="59" t="s">
        <v>93</v>
      </c>
      <c r="U6" s="59" t="s">
        <v>94</v>
      </c>
      <c r="V6" s="59" t="s">
        <v>95</v>
      </c>
      <c r="W6" s="59" t="s">
        <v>96</v>
      </c>
      <c r="X6" s="59" t="s">
        <v>97</v>
      </c>
      <c r="Y6" s="56"/>
      <c r="Z6" s="15"/>
    </row>
    <row r="7" spans="1:26" ht="46.8" x14ac:dyDescent="0.3">
      <c r="A7" s="14" t="s">
        <v>98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92</v>
      </c>
      <c r="T7" s="59" t="s">
        <v>99</v>
      </c>
      <c r="U7" s="59" t="s">
        <v>100</v>
      </c>
      <c r="V7" s="59" t="s">
        <v>101</v>
      </c>
      <c r="W7" s="59" t="s">
        <v>102</v>
      </c>
      <c r="X7" s="59" t="s">
        <v>103</v>
      </c>
      <c r="Y7" s="56"/>
      <c r="Z7" s="15"/>
    </row>
    <row r="8" spans="1:26" ht="62.4" x14ac:dyDescent="0.3">
      <c r="A8" s="14" t="s">
        <v>104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92</v>
      </c>
      <c r="T8" s="59" t="s">
        <v>105</v>
      </c>
      <c r="U8" s="59" t="s">
        <v>106</v>
      </c>
      <c r="V8" s="59" t="s">
        <v>107</v>
      </c>
      <c r="W8" s="59" t="s">
        <v>108</v>
      </c>
      <c r="X8" s="59" t="s">
        <v>109</v>
      </c>
      <c r="Y8" s="56"/>
      <c r="Z8" s="15"/>
    </row>
    <row r="9" spans="1:26" ht="62.4" x14ac:dyDescent="0.3">
      <c r="A9" s="14" t="s">
        <v>110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111</v>
      </c>
      <c r="T9" s="59" t="s">
        <v>112</v>
      </c>
      <c r="U9" s="59"/>
      <c r="V9" s="59" t="s">
        <v>113</v>
      </c>
      <c r="W9" s="59"/>
      <c r="X9" s="59" t="s">
        <v>114</v>
      </c>
      <c r="Y9" s="56"/>
      <c r="Z9" s="15"/>
    </row>
    <row r="10" spans="1:26" ht="93.6" x14ac:dyDescent="0.3">
      <c r="A10" s="14" t="s">
        <v>115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111</v>
      </c>
      <c r="T10" s="59" t="s">
        <v>116</v>
      </c>
      <c r="U10" s="59" t="s">
        <v>117</v>
      </c>
      <c r="V10" s="59" t="s">
        <v>118</v>
      </c>
      <c r="W10" s="59" t="s">
        <v>119</v>
      </c>
      <c r="X10" s="59" t="s">
        <v>120</v>
      </c>
      <c r="Y10" s="56"/>
      <c r="Z10" s="15"/>
    </row>
    <row r="11" spans="1:26" ht="31.2" x14ac:dyDescent="0.3">
      <c r="A11" s="14" t="s">
        <v>121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111</v>
      </c>
      <c r="T11" s="59" t="s">
        <v>122</v>
      </c>
      <c r="U11" s="59" t="s">
        <v>123</v>
      </c>
      <c r="V11" s="59" t="s">
        <v>124</v>
      </c>
      <c r="W11" s="59" t="s">
        <v>125</v>
      </c>
      <c r="X11" s="59" t="s">
        <v>126</v>
      </c>
      <c r="Y11" s="56"/>
      <c r="Z11" s="15"/>
    </row>
    <row r="12" spans="1:26" ht="31.2" x14ac:dyDescent="0.3">
      <c r="A12" s="14" t="s">
        <v>127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111</v>
      </c>
      <c r="T12" s="59" t="s">
        <v>122</v>
      </c>
      <c r="U12" s="59" t="s">
        <v>123</v>
      </c>
      <c r="V12" s="59" t="s">
        <v>124</v>
      </c>
      <c r="W12" s="59" t="s">
        <v>125</v>
      </c>
      <c r="X12" s="59" t="s">
        <v>126</v>
      </c>
      <c r="Y12" s="56"/>
      <c r="Z12" s="15"/>
    </row>
    <row r="13" spans="1:26" ht="46.8" x14ac:dyDescent="0.3">
      <c r="A13" s="14" t="s">
        <v>128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129</v>
      </c>
      <c r="T13" s="59" t="s">
        <v>130</v>
      </c>
      <c r="U13" s="59" t="s">
        <v>131</v>
      </c>
      <c r="V13" s="59" t="s">
        <v>132</v>
      </c>
      <c r="W13" s="59" t="s">
        <v>133</v>
      </c>
      <c r="X13" s="59" t="s">
        <v>134</v>
      </c>
      <c r="Y13" s="56"/>
      <c r="Z13" s="15"/>
    </row>
    <row r="14" spans="1:26" ht="31.2" x14ac:dyDescent="0.3">
      <c r="A14" s="14" t="s">
        <v>135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111</v>
      </c>
      <c r="T14" s="59" t="s">
        <v>122</v>
      </c>
      <c r="U14" s="59" t="s">
        <v>123</v>
      </c>
      <c r="V14" s="59" t="s">
        <v>124</v>
      </c>
      <c r="W14" s="59" t="s">
        <v>125</v>
      </c>
      <c r="X14" s="59" t="s">
        <v>126</v>
      </c>
      <c r="Y14" s="56"/>
      <c r="Z14" s="15"/>
    </row>
    <row r="15" spans="1:26" x14ac:dyDescent="0.3">
      <c r="A15" s="14" t="s">
        <v>45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75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Géza Mihályi</cp:lastModifiedBy>
  <cp:revision/>
  <dcterms:created xsi:type="dcterms:W3CDTF">2021-10-23T17:18:59Z</dcterms:created>
  <dcterms:modified xsi:type="dcterms:W3CDTF">2024-05-12T21:28:13Z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