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t0takagi/Develop/dsb_katoh/"/>
    </mc:Choice>
  </mc:AlternateContent>
  <xr:revisionPtr revIDLastSave="0" documentId="13_ncr:1_{2884A48B-8D39-B14F-8DEF-B400822069EC}" xr6:coauthVersionLast="47" xr6:coauthVersionMax="47" xr10:uidLastSave="{00000000-0000-0000-0000-000000000000}"/>
  <bookViews>
    <workbookView xWindow="0" yWindow="500" windowWidth="28800" windowHeight="17500" activeTab="6" xr2:uid="{00000000-000D-0000-FFFF-FFFF00000000}"/>
  </bookViews>
  <sheets>
    <sheet name="Info" sheetId="1" r:id="rId1"/>
    <sheet name="解析結果_仮説1" sheetId="2" r:id="rId2"/>
    <sheet name="GoogleFromResult" sheetId="3" r:id="rId3"/>
    <sheet name="Interval dur" sheetId="4" r:id="rId4"/>
    <sheet name="Interval start" sheetId="5" r:id="rId5"/>
    <sheet name="Tot Fixation dur" sheetId="6" r:id="rId6"/>
    <sheet name="Tot Fixation dur incl 0" sheetId="7" r:id="rId7"/>
    <sheet name="Time!!" sheetId="8" r:id="rId8"/>
    <sheet name="aoi_解析" sheetId="9" r:id="rId9"/>
    <sheet name="t検定結果" sheetId="10" r:id="rId10"/>
    <sheet name="Avg Fixation dur" sheetId="11" r:id="rId11"/>
    <sheet name="Fixation count" sheetId="12" r:id="rId12"/>
    <sheet name="Fixation count incl 0" sheetId="13" r:id="rId13"/>
    <sheet name="Time to first Fixation" sheetId="14" r:id="rId14"/>
    <sheet name="First Fixation dur" sheetId="15" r:id="rId15"/>
    <sheet name="Tot Visit dur" sheetId="16" r:id="rId16"/>
    <sheet name="Tot Visit dur incl 0" sheetId="17" r:id="rId17"/>
    <sheet name="Avg Visit dur" sheetId="18" r:id="rId18"/>
    <sheet name="Visit count" sheetId="19" r:id="rId19"/>
    <sheet name="Visit count incl 0" sheetId="20" r:id="rId20"/>
    <sheet name="Click count" sheetId="21" r:id="rId21"/>
    <sheet name="Click count incl 0" sheetId="22" r:id="rId22"/>
    <sheet name="Time to first click" sheetId="23" r:id="rId23"/>
    <sheet name="Time from first Fixn to Click" sheetId="24"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4" i="2" l="1"/>
  <c r="AM44" i="2"/>
  <c r="AO44" i="2" s="1"/>
  <c r="AO43" i="2"/>
  <c r="AN43" i="2"/>
  <c r="AM43" i="2"/>
  <c r="AN42" i="2"/>
  <c r="AM42" i="2"/>
  <c r="AO42" i="2" s="1"/>
  <c r="AN41" i="2"/>
  <c r="AM41" i="2"/>
  <c r="AO41" i="2" s="1"/>
  <c r="AO40" i="2"/>
  <c r="AN40" i="2"/>
  <c r="AM40" i="2"/>
  <c r="R40" i="2"/>
  <c r="AO39" i="2"/>
  <c r="AN39" i="2"/>
  <c r="AM39" i="2"/>
  <c r="AN38" i="2"/>
  <c r="AM38" i="2"/>
  <c r="AO38" i="2" s="1"/>
  <c r="AN37" i="2"/>
  <c r="AM37" i="2"/>
  <c r="AO37" i="2" s="1"/>
  <c r="AN36" i="2"/>
  <c r="AO36" i="2" s="1"/>
  <c r="AM36" i="2"/>
  <c r="AN35" i="2"/>
  <c r="AO35" i="2" s="1"/>
  <c r="AM35" i="2"/>
  <c r="AN34" i="2"/>
  <c r="AO34" i="2" s="1"/>
  <c r="AM34" i="2"/>
  <c r="AO33" i="2"/>
  <c r="AN33" i="2"/>
  <c r="AM33" i="2"/>
  <c r="AO32" i="2"/>
  <c r="AN32" i="2"/>
  <c r="AM32" i="2"/>
  <c r="AO31" i="2"/>
  <c r="AN31" i="2"/>
  <c r="AM31" i="2"/>
  <c r="AN30" i="2"/>
  <c r="AM30" i="2"/>
  <c r="AO30" i="2" s="1"/>
  <c r="AN29" i="2"/>
  <c r="AM29" i="2"/>
  <c r="AO29" i="2" s="1"/>
  <c r="AO28" i="2"/>
  <c r="AN28" i="2"/>
  <c r="AM28" i="2"/>
  <c r="AO27" i="2"/>
  <c r="AN27" i="2"/>
  <c r="AM27" i="2"/>
  <c r="AN26" i="2"/>
  <c r="AM26" i="2"/>
  <c r="AO26" i="2" s="1"/>
  <c r="AN25" i="2"/>
  <c r="AO25" i="2" s="1"/>
  <c r="AM25" i="2"/>
  <c r="O25" i="2"/>
  <c r="N25" i="2"/>
  <c r="J25" i="2"/>
  <c r="I25" i="2"/>
  <c r="AO24" i="2"/>
  <c r="AN24" i="2"/>
  <c r="AM24" i="2"/>
  <c r="O24" i="2"/>
  <c r="N24" i="2"/>
  <c r="J24" i="2"/>
  <c r="I24" i="2"/>
  <c r="AO23" i="2"/>
  <c r="AN23" i="2"/>
  <c r="AM23" i="2"/>
  <c r="O23" i="2"/>
  <c r="N23" i="2"/>
  <c r="J23" i="2"/>
  <c r="I23" i="2"/>
  <c r="AN22" i="2"/>
  <c r="AO22" i="2" s="1"/>
  <c r="AM22" i="2"/>
  <c r="AD22" i="2"/>
  <c r="O22" i="2"/>
  <c r="N22" i="2"/>
  <c r="J22" i="2"/>
  <c r="I22" i="2"/>
  <c r="AN21" i="2"/>
  <c r="AO21" i="2" s="1"/>
  <c r="AM21" i="2"/>
  <c r="AD21" i="2"/>
  <c r="O21" i="2"/>
  <c r="N21" i="2"/>
  <c r="J21" i="2"/>
  <c r="I21" i="2"/>
  <c r="AO20" i="2"/>
  <c r="AN20" i="2"/>
  <c r="AM20" i="2"/>
  <c r="AD20" i="2"/>
  <c r="U20" i="2"/>
  <c r="T20" i="2"/>
  <c r="R39" i="2" s="1"/>
  <c r="O20" i="2"/>
  <c r="N20" i="2"/>
  <c r="J20" i="2"/>
  <c r="I20" i="2"/>
  <c r="AN19" i="2"/>
  <c r="AO19" i="2" s="1"/>
  <c r="AM19" i="2"/>
  <c r="O19" i="2"/>
  <c r="N19" i="2"/>
  <c r="J19" i="2"/>
  <c r="I19" i="2"/>
  <c r="AN18" i="2"/>
  <c r="AM18" i="2"/>
  <c r="AO18" i="2" s="1"/>
  <c r="O18" i="2"/>
  <c r="N18" i="2"/>
  <c r="J18" i="2"/>
  <c r="I18" i="2"/>
  <c r="AO17" i="2"/>
  <c r="AN17" i="2"/>
  <c r="AM17" i="2"/>
  <c r="O17" i="2"/>
  <c r="N17" i="2"/>
  <c r="J17" i="2"/>
  <c r="I17" i="2"/>
  <c r="AN16" i="2"/>
  <c r="AO16" i="2" s="1"/>
  <c r="AM16" i="2"/>
  <c r="O16" i="2"/>
  <c r="N16" i="2"/>
  <c r="J16" i="2"/>
  <c r="I16" i="2"/>
  <c r="AN15" i="2"/>
  <c r="AM15" i="2"/>
  <c r="AO15" i="2" s="1"/>
  <c r="U15" i="2"/>
  <c r="T15" i="2"/>
  <c r="U21" i="2" s="1"/>
  <c r="S15" i="2"/>
  <c r="O15" i="2"/>
  <c r="N15" i="2"/>
  <c r="J15" i="2"/>
  <c r="I15" i="2"/>
  <c r="AN14" i="2"/>
  <c r="AM14" i="2"/>
  <c r="AO14" i="2" s="1"/>
  <c r="U14" i="2"/>
  <c r="T14" i="2"/>
  <c r="AC7" i="2" s="1"/>
  <c r="AC21" i="2" s="1"/>
  <c r="AE21" i="2" s="1"/>
  <c r="S14" i="2"/>
  <c r="O14" i="2"/>
  <c r="N14" i="2"/>
  <c r="J14" i="2"/>
  <c r="I14" i="2"/>
  <c r="AO13" i="2"/>
  <c r="AN13" i="2"/>
  <c r="AM13" i="2"/>
  <c r="U13" i="2"/>
  <c r="R23" i="2" s="1"/>
  <c r="T13" i="2"/>
  <c r="S43" i="2" s="1"/>
  <c r="S13" i="2"/>
  <c r="R43" i="2" s="1"/>
  <c r="O13" i="2"/>
  <c r="N13" i="2"/>
  <c r="J13" i="2"/>
  <c r="I13" i="2"/>
  <c r="AO12" i="2"/>
  <c r="AN12" i="2"/>
  <c r="AM12" i="2"/>
  <c r="U12" i="2"/>
  <c r="T12" i="2"/>
  <c r="S12" i="2"/>
  <c r="Q12" i="2"/>
  <c r="Q23" i="2" s="1"/>
  <c r="O12" i="2"/>
  <c r="N12" i="2"/>
  <c r="J12" i="2"/>
  <c r="I12" i="2"/>
  <c r="AO11" i="2"/>
  <c r="AN11" i="2"/>
  <c r="AM11" i="2"/>
  <c r="AC11" i="2"/>
  <c r="AC15" i="2" s="1"/>
  <c r="AD23" i="2" s="1"/>
  <c r="AD28" i="2" s="1"/>
  <c r="U11" i="2"/>
  <c r="R22" i="2" s="1"/>
  <c r="T11" i="2"/>
  <c r="S42" i="2" s="1"/>
  <c r="S11" i="2"/>
  <c r="R42" i="2" s="1"/>
  <c r="O11" i="2"/>
  <c r="N11" i="2"/>
  <c r="J11" i="2"/>
  <c r="I11" i="2"/>
  <c r="AO10" i="2"/>
  <c r="AN10" i="2"/>
  <c r="AM10" i="2"/>
  <c r="U10" i="2"/>
  <c r="T10" i="2"/>
  <c r="S10" i="2"/>
  <c r="Q10" i="2"/>
  <c r="Q22" i="2" s="1"/>
  <c r="O10" i="2"/>
  <c r="N10" i="2"/>
  <c r="J10" i="2"/>
  <c r="I10" i="2"/>
  <c r="AN9" i="2"/>
  <c r="AO9" i="2" s="1"/>
  <c r="AM9" i="2"/>
  <c r="U9" i="2"/>
  <c r="R21" i="2" s="1"/>
  <c r="T9" i="2"/>
  <c r="S41" i="2" s="1"/>
  <c r="S9" i="2"/>
  <c r="R41" i="2" s="1"/>
  <c r="O9" i="2"/>
  <c r="N9" i="2"/>
  <c r="J9" i="2"/>
  <c r="I9" i="2"/>
  <c r="AN8" i="2"/>
  <c r="AO8" i="2" s="1"/>
  <c r="AM8" i="2"/>
  <c r="U8" i="2"/>
  <c r="T8" i="2"/>
  <c r="S8" i="2"/>
  <c r="Q8" i="2"/>
  <c r="Q21" i="2" s="1"/>
  <c r="O8" i="2"/>
  <c r="N8" i="2"/>
  <c r="J8" i="2"/>
  <c r="I8" i="2"/>
  <c r="AN7" i="2"/>
  <c r="AM7" i="2"/>
  <c r="AO7" i="2" s="1"/>
  <c r="U7" i="2"/>
  <c r="R20" i="2" s="1"/>
  <c r="T7" i="2"/>
  <c r="S40" i="2" s="1"/>
  <c r="S7" i="2"/>
  <c r="O7" i="2"/>
  <c r="N7" i="2"/>
  <c r="J7" i="2"/>
  <c r="I7" i="2"/>
  <c r="AN6" i="2"/>
  <c r="AM6" i="2"/>
  <c r="AO6" i="2" s="1"/>
  <c r="U6" i="2"/>
  <c r="AC6" i="2" s="1"/>
  <c r="AC20" i="2" s="1"/>
  <c r="T6" i="2"/>
  <c r="S6" i="2"/>
  <c r="Q6" i="2"/>
  <c r="Q20" i="2" s="1"/>
  <c r="O6" i="2"/>
  <c r="N6" i="2"/>
  <c r="J6" i="2"/>
  <c r="I6" i="2"/>
  <c r="AO5" i="2"/>
  <c r="AN5" i="2"/>
  <c r="AN45" i="2" s="1"/>
  <c r="AM5" i="2"/>
  <c r="AO45" i="2" s="1"/>
  <c r="AC5" i="2" s="1"/>
  <c r="T5" i="2"/>
  <c r="T21" i="2" s="1"/>
  <c r="S5" i="2"/>
  <c r="AC4" i="2"/>
  <c r="AC8" i="2" s="1"/>
  <c r="S4" i="2"/>
  <c r="Q4" i="2"/>
  <c r="W40" i="2" l="1" a="1"/>
  <c r="Q42" i="2"/>
  <c r="Y39" i="2"/>
  <c r="S39" i="2"/>
  <c r="V41" i="2"/>
  <c r="AE20" i="2"/>
  <c r="AC27" i="2"/>
  <c r="AE27" i="2" s="1"/>
  <c r="AC9" i="2"/>
  <c r="AC22" i="2" s="1"/>
  <c r="AE22" i="2" s="1"/>
  <c r="Q41" i="2"/>
  <c r="X39" i="2"/>
  <c r="Q43" i="2"/>
  <c r="Z39" i="2"/>
  <c r="Q40" i="2"/>
  <c r="W39" i="2"/>
  <c r="AC24" i="2"/>
  <c r="AC29" i="2" s="1"/>
  <c r="AC10" i="2"/>
  <c r="AC23" i="2" s="1"/>
  <c r="V40" i="2"/>
  <c r="AM45" i="2"/>
  <c r="AE23" i="2" l="1"/>
  <c r="AF21" i="2" s="1"/>
  <c r="AC28" i="2"/>
  <c r="AE28" i="2" s="1"/>
  <c r="AF22" i="2"/>
  <c r="AF27" i="2"/>
  <c r="AF20" i="2"/>
  <c r="Z40" i="2"/>
  <c r="Y40" i="2"/>
  <c r="X40" i="2"/>
  <c r="Z41" i="2"/>
  <c r="W40" i="2"/>
  <c r="Y41" i="2"/>
  <c r="X41" i="2"/>
  <c r="W41" i="2"/>
</calcChain>
</file>

<file path=xl/sharedStrings.xml><?xml version="1.0" encoding="utf-8"?>
<sst xmlns="http://schemas.openxmlformats.org/spreadsheetml/2006/main" count="10170" uniqueCount="625">
  <si>
    <t>〇Interval dur</t>
  </si>
  <si>
    <t>…その画像を見た時間[秒]</t>
  </si>
  <si>
    <t>・縦方向</t>
  </si>
  <si>
    <t>表自体の左上に、画像の名前が示される（「Entire Recording」は記録全体についてのもの）</t>
  </si>
  <si>
    <t>記録名(Duration of interval：ある間隔での時間)</t>
  </si>
  <si>
    <t>実験参加者名(Participant)</t>
  </si>
  <si>
    <t>その画像を見た時間[秒]</t>
  </si>
  <si>
    <t>※1つの記録内で複数回同じ画像を見たなら1,2,3...と横に並び、それぞれでの時間が示される（安静画像はそうなりがち）</t>
  </si>
  <si>
    <t>※記録内で1回しかその画像を示していないなら当然「1」しかなく、それを見ていた時間が示される</t>
  </si>
  <si>
    <t>平均(Average)[秒]：その記録内でその画像が提示された時間の平均</t>
  </si>
  <si>
    <t>中央値(Median)[秒]：その記録内でその画像が提示された時間の中央値</t>
  </si>
  <si>
    <t>回数(Count)[回]：その記録内で何回その画像が示されたかの回数</t>
  </si>
  <si>
    <t>提示時間(Total Time of Interest Duration)[秒]：その記録内でその画像が提示された時間</t>
  </si>
  <si>
    <t>記録の総時間(Total Recording Duration)[秒]：その記録自体の時間</t>
  </si>
  <si>
    <t>・横方向</t>
  </si>
  <si>
    <t>平均(Average)：それぞれの平均</t>
  </si>
  <si>
    <t>回数(Count)[回]：その画像が示された記録の回数（Average以降右は空欄）</t>
  </si>
  <si>
    <t>分散(Variance)：それぞれの分散</t>
  </si>
  <si>
    <t>標準偏差(Standard Deviation (n-1))：それぞれの標準偏差　※n-1で割ってるから標本標準偏差(not　母標準偏差)</t>
  </si>
  <si>
    <t>〇Interval start</t>
  </si>
  <si>
    <t>…記録を始めてからの経過時間[秒]</t>
  </si>
  <si>
    <t>記録名(Start of interval：ある間隔での始まり)</t>
  </si>
  <si>
    <t>その画像が始まったのが記録を始めて何秒の時か（≒時刻）、つまり記録を始めてからの経過時間[秒]</t>
  </si>
  <si>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</si>
  <si>
    <t>※1つの記録内で複数回同じ画像を見たなら1,2,3...と横に並び、それぞれでの経過時間が示される（安静画像はそうなりがち）</t>
  </si>
  <si>
    <t>※記録内で1回しかその画像を提示していないなら当然「1」しかなく、その画像が提示されるまでの経過時間が示される</t>
  </si>
  <si>
    <t>中央値(Median)：それぞれの中央値</t>
  </si>
  <si>
    <t>回数(Count)[回]：その画像が示された記録の回数（Count以降右は空欄）</t>
  </si>
  <si>
    <t>〇Event count、Event count incl 0、Time to first Event</t>
  </si>
  <si>
    <t>？？？</t>
  </si>
  <si>
    <t>〇Tot Fixation dur</t>
  </si>
  <si>
    <t>…AOIを注視していた合計時間[秒]</t>
  </si>
  <si>
    <t>表自体の左上に、画像の名前が示される（「Entire Recording」は記録全体についてのものなので、設定したAOIが別々の画像同士でもつらつらと横に並ぶ）</t>
  </si>
  <si>
    <t>記録名(Total duration of fixation in AOI：AOIの注視での合計時間)</t>
  </si>
  <si>
    <t>その設定したAOIを注視していた合計時間[秒]</t>
  </si>
  <si>
    <t>※その記録で、そのAOIを注視していなかった場合は空欄になる</t>
  </si>
  <si>
    <t>平均(Average)[秒]：その記録内での、設定したAOIの時間の平均（平均を導出する際に、空欄の箇所は割る数の個数のカウントに入らない）</t>
  </si>
  <si>
    <t>中央値(Median)[秒]：その記録内でその画像が提示された時間の中央値（中央値を導出する際に、空欄の箇所はカウントに入らない）</t>
  </si>
  <si>
    <t>合計(Sum)[秒]：その記録内での、設定したAOIの時間の合計</t>
  </si>
  <si>
    <t>平均(Average)：それぞれの平均（平均を導出する際に、空欄の箇所は割る数の個数のカウントに入らない）</t>
  </si>
  <si>
    <t>合計時間の割合(Share of Total Time (%))：全ての実験参加者での設定したAOIを見ていた総時間の内、そのAOIに費やされた時間の割合（パーセント）（Average以降右は空欄）</t>
  </si>
  <si>
    <t>注視の割合(Percentage Fixated (%))：そのAOIを少なくとも1度は注視した実験参加者の割合（パーセント）（Average以降右は空欄）</t>
  </si>
  <si>
    <t>分散(Variance)：それぞれの分散（分散を導出する際に、空欄の箇所はカウントに入らない）</t>
  </si>
  <si>
    <t>標準偏差(Standard Deviation (n-1))：それぞれの標準偏差（標準偏差を導出する際に、空欄の箇所はカウントに入らない）　※n-1で割ってるから標本標準偏差(not　母標準偏差)</t>
  </si>
  <si>
    <t>〇Tot Fixation dur incl 0</t>
  </si>
  <si>
    <t>「Tot Fixation dur」のものとほぼ同じで、そのAOIを注視していなかった場合に0が入力されていることが相違点</t>
  </si>
  <si>
    <t>平均などを導出する際に、「0」もカウントに入れていることに注意する</t>
  </si>
  <si>
    <t>その点を除けば「Tot Fixation dur」と内容は同じなので、そっちを参照</t>
  </si>
  <si>
    <t>〇Avg Fixation dur</t>
  </si>
  <si>
    <t>…AOIでの注視の平均時間[秒]</t>
  </si>
  <si>
    <t>記録名(Average duration of fixation in AOI：AOIでの注視の平均時間)</t>
  </si>
  <si>
    <t>AOIでの注視の平均時間[秒]</t>
  </si>
  <si>
    <t>※ザックリ言えば、Tot Fixation dur / Fixation countで求まる</t>
  </si>
  <si>
    <t>※つまり、そのAOIを注視したそれぞれの時で、平均何秒そのAOIを見ているか（注視しているか）</t>
  </si>
  <si>
    <t>※注視の回数(Fixation count)は、正確に言えばそのAOI内に外から入ってきて注視した回数</t>
  </si>
  <si>
    <t>平均(Average)[秒]：その記録内での、設定したAOIの注視平均時間の平均（平均を導出する際に、空欄の箇所は割る数の個数のカウントに入らない）</t>
  </si>
  <si>
    <t>中央値(Median)[秒]：その記録内での、設定したAOIの注視平均時間の中央値（中央値を導出する際に、空欄の箇所はカウントに入らない）</t>
  </si>
  <si>
    <t>〇Fixation count</t>
  </si>
  <si>
    <t>…AOIごとの注視回数[回]</t>
  </si>
  <si>
    <t>記録名(Number of fixations in AOI：AOIごとの注視回数)</t>
  </si>
  <si>
    <t>AOIごとの注視回数[回]</t>
  </si>
  <si>
    <t>※その記録で、そのAOIを何度注視したかの回数</t>
  </si>
  <si>
    <t>※正確に言えば「注視回数」とは、そのAOI内に外から入ってきて注視した回数</t>
  </si>
  <si>
    <t>平均(Average)[回]：その記録内での、設定したAOIの注視回数の平均（平均を導出する際に、空欄の箇所は割る数の個数のカウントに入らない）</t>
  </si>
  <si>
    <t>中央値(Median)[回]：その記録内での、設定したAOIの注視回数の中央値（中央値を導出する際に、空欄の箇所はカウントに入らない）</t>
  </si>
  <si>
    <t>合計(Sum)[回]：その記録内での、設定した全てのAOIの注視回数の合計</t>
  </si>
  <si>
    <t>全ての注視回数の合計(Total Time of Interest Fixation Count)[回]：その記録内のその画像での、全て（AOIに含まれない所、つまりはAOI外も含む）の注視回数</t>
  </si>
  <si>
    <t>〇Fixation count incl 0</t>
  </si>
  <si>
    <t>「Fixation count」のものとほぼ同じで、そのAOIを注視していなかった場合に0が入力されていることが相違点</t>
  </si>
  <si>
    <t>その点を除けば「Fixation count」と内容は同じなので、そっちを参照</t>
  </si>
  <si>
    <t>〇Time to first Fixation</t>
  </si>
  <si>
    <t>…AOIの注視までの経過時間[秒]</t>
  </si>
  <si>
    <t>記録名(Time to first fixation in AOI：AOIを初めて注視するまでの経過時間)</t>
  </si>
  <si>
    <t>そのAOIを初めて注視したのが、その画像の提示を始めてから何秒の時か（≒時刻）、つまり画像提示からそのAOIの注視までの経過時間[秒]</t>
  </si>
  <si>
    <t>平均(Average)[秒]：その記録における、それぞれのAOIを初めて注視するまでの経過時間の平均（平均を導出する際に、空欄の箇所は割る数の個数のカウントに入らない）</t>
  </si>
  <si>
    <t>中央値(Median)[秒]：それぞれの記録における、それぞれのAOIを初めて注視するまでの経過時間の中央値（中央値を導出する際に、空欄の箇所はカウントに入らない）</t>
  </si>
  <si>
    <t>個数(Count)[回]：設定したAOIの内、いくつ注視したかの個数</t>
  </si>
  <si>
    <t>個数(Count)[回]：そのAOIを注視した記録の個数（Average以降右は空欄）</t>
  </si>
  <si>
    <t>〇First Fixation dur</t>
  </si>
  <si>
    <t>…AOIを初めて注視した際の時間[秒]</t>
  </si>
  <si>
    <t>記録名（Duration of first fixation in AOI：AOIの初めての注視での時間）</t>
  </si>
  <si>
    <t>その記録において、そのAOIを初めて注視した際に何秒注視したかの時間[秒]</t>
  </si>
  <si>
    <t>平均(Average)[秒]：その記録において、そのAOIを初めて注視した際の注視時間の平均（平均を導出する際に、空欄の箇所は割る数の個数のカウントに入らない）</t>
  </si>
  <si>
    <t>中央値(Median)[秒]：その記録において、そのAOIを初めて注視した際の注視時間の中央値（中央値を導出する際に、空欄の箇所はカウントに入らない）</t>
  </si>
  <si>
    <t>〇Tot Visit dur</t>
  </si>
  <si>
    <t>…AOI内に視線が滞在(not 注視)した合計時間[秒]</t>
  </si>
  <si>
    <t>記録名(Total duration of Visit：視線が滞在した合計時間)</t>
  </si>
  <si>
    <t>そのAOI内に、視線が滞在(not 注視)した合計時間[秒]</t>
  </si>
  <si>
    <t>平均(Average)[秒]：その記録において、そのAOIに視線が滞在した時間の平均（平均を導出する際に、空欄の箇所は割る数の個数のカウントに入らない）</t>
  </si>
  <si>
    <t>中央値(Median)[秒]：その記録において、そのAOIに視線が滞在した時間の中央値（中央値を導出する際に、空欄の箇所はカウントに入らない）</t>
  </si>
  <si>
    <t>合計(Sum)[回]：その記録内での、設定した全てのAOIの滞在した時間の合計</t>
  </si>
  <si>
    <t>合計時間の割合(Share of Total Time (%))：全ての実験参加者での設定したAOIに滞在していた総時間の内、そのAOIに費やされた時間の割合（パーセント）（Average以降右は空欄）</t>
  </si>
  <si>
    <t>滞在の割合(Percentage Fixated (%))：そのAOIに少なくとも1度は滞在した実験参加者の割合（パーセント）（Average以降右は空欄）</t>
  </si>
  <si>
    <t>〇Tot Visit dur incl 0</t>
  </si>
  <si>
    <t>「Tot Visit dur」のものとほぼ同じで、そのAOIに滞在していなかった場合に0が入力されていることが相違点</t>
  </si>
  <si>
    <t>その点を除けば「Tot Visit dur」と内容は同じなので、そっちを参照</t>
  </si>
  <si>
    <t>〇Avg Visit dur</t>
  </si>
  <si>
    <t>…AOIの滞在の平均時間[秒]</t>
  </si>
  <si>
    <t>記録名(Average duration of Visit：AOIでの滞在の平均時間)</t>
  </si>
  <si>
    <t>AOIの滞在の平均時間[秒]</t>
  </si>
  <si>
    <t>※ザックリ言えば、Tot Visit dur / Visit countで求まる</t>
  </si>
  <si>
    <t>※つまり、そのAOIに滞在したそれぞれの時で、平均何秒そのAOIに入っていたか（滞在していたか）</t>
  </si>
  <si>
    <t>※滞在の回数(Visit count)は、正確に言えばそのAOI内に外から入ってきた回数</t>
  </si>
  <si>
    <t>平均(Average)[秒]：その記録内での、設定したAOIの滞在平均時間の平均（平均を導出する際に、空欄の箇所は割る数の個数のカウントに入らない）</t>
  </si>
  <si>
    <t>中央値(Median)[秒]：その記録内での、設定したAOIの滞在平均時間の中央値（中央値を導出する際に、空欄の箇所はカウントに入らない）</t>
  </si>
  <si>
    <t>〇Visit count</t>
  </si>
  <si>
    <t>…AOIごとの滞在回数[回]</t>
  </si>
  <si>
    <t>記録名(Number of fixations in AOI：AOIごとの滞在回数)</t>
  </si>
  <si>
    <t>AOIごとの滞在回数[回]</t>
  </si>
  <si>
    <t>※その記録で、そのAOIに何度滞在したかの回数</t>
  </si>
  <si>
    <t>※正確に言えば「滞在回数」とは、そのAOI内に外から入ってきた回数</t>
  </si>
  <si>
    <t>平均(Average)[回]：その記録内での、設定したAOIの滞在回数の平均（平均を導出する際に、空欄の箇所は割る数の個数のカウントに入らない）</t>
  </si>
  <si>
    <t>中央値(Median)[回]：その記録内での、設定したAOIの滞在回数の中央値（中央値を導出する際に、空欄の箇所はカウントに入らない）</t>
  </si>
  <si>
    <t>滞在の割合(Percentage Fixated (%))：そのAOIを少なくとも1度は滞在した実験参加者の割合（パーセント）（Average以降右は空欄）</t>
  </si>
  <si>
    <t>〇Visit count incl 0</t>
  </si>
  <si>
    <t>「Visit count」のものとほぼ同じで、そのAOIを滞在していなかった場合に0が入力されていることが相違点</t>
  </si>
  <si>
    <t>その点を除けば「Visit count」と内容は同じなので、そっちを参照</t>
  </si>
  <si>
    <t>〇Click count、Click count incl 0、Time to first click、Time from first Fixn to Click</t>
  </si>
  <si>
    <t>それぞれの記録中に、クリックを行ったらデータが入る</t>
  </si>
  <si>
    <t>Stat_二元配置</t>
  </si>
  <si>
    <t>二乗</t>
  </si>
  <si>
    <t>二元表</t>
  </si>
  <si>
    <t>平方和の計算</t>
  </si>
  <si>
    <t>因子名</t>
  </si>
  <si>
    <t>性別</t>
  </si>
  <si>
    <t>Aiの水準合計</t>
  </si>
  <si>
    <t>CT=</t>
  </si>
  <si>
    <t>男性</t>
  </si>
  <si>
    <t>女性</t>
  </si>
  <si>
    <t>Aiの水準平均</t>
  </si>
  <si>
    <t>SST=</t>
  </si>
  <si>
    <t>なし</t>
  </si>
  <si>
    <t>1回目</t>
  </si>
  <si>
    <t>イヤリング</t>
  </si>
  <si>
    <t>SSA=</t>
  </si>
  <si>
    <t>2回目</t>
  </si>
  <si>
    <t>SSB=</t>
  </si>
  <si>
    <t>3回目</t>
  </si>
  <si>
    <t>SSAB=</t>
  </si>
  <si>
    <t>4回目</t>
  </si>
  <si>
    <t>SSA×B=</t>
  </si>
  <si>
    <t>5回目</t>
  </si>
  <si>
    <t>SSE=</t>
  </si>
  <si>
    <t>6回目</t>
  </si>
  <si>
    <t>φT=</t>
  </si>
  <si>
    <t>7回目</t>
  </si>
  <si>
    <t>φA=</t>
  </si>
  <si>
    <t>8回目</t>
  </si>
  <si>
    <t>φB=</t>
  </si>
  <si>
    <t>9回目</t>
  </si>
  <si>
    <t>Bjの水準合計</t>
  </si>
  <si>
    <t>φA×B=</t>
  </si>
  <si>
    <t>10回目</t>
  </si>
  <si>
    <t>Bjの水準平均</t>
  </si>
  <si>
    <t>φE=</t>
  </si>
  <si>
    <t>ネックレス</t>
  </si>
  <si>
    <t>両方</t>
  </si>
  <si>
    <t>分散分析表の作成</t>
  </si>
  <si>
    <t>要因効果図</t>
  </si>
  <si>
    <t>1.分散分析表(プーリングなしver)</t>
  </si>
  <si>
    <t>1)Aの要因効果図(主効果)</t>
  </si>
  <si>
    <t>2)Bの要因効果図</t>
  </si>
  <si>
    <t>要因</t>
  </si>
  <si>
    <t>平方和SS</t>
  </si>
  <si>
    <t>自由度φ</t>
  </si>
  <si>
    <t>平均平方MS</t>
  </si>
  <si>
    <t>F0</t>
  </si>
  <si>
    <t>E(MS)</t>
  </si>
  <si>
    <t>A</t>
  </si>
  <si>
    <t>σ2+20σA2</t>
  </si>
  <si>
    <t>B</t>
  </si>
  <si>
    <t>σ2+40σB2</t>
  </si>
  <si>
    <t>A×B</t>
  </si>
  <si>
    <t>σ2+10σA×B2</t>
  </si>
  <si>
    <t>E</t>
  </si>
  <si>
    <t>σ2</t>
  </si>
  <si>
    <t>T</t>
  </si>
  <si>
    <t>3)Aの要因効果図(交互作用)</t>
  </si>
  <si>
    <t>4)Aの要因効果図(交互作用)</t>
  </si>
  <si>
    <t>タイムスタンプ</t>
  </si>
  <si>
    <t>学籍番号</t>
  </si>
  <si>
    <t>性別を教えてください</t>
  </si>
  <si>
    <t>普段アクセサリーを着用しますか？</t>
  </si>
  <si>
    <t>男性がアクセサリーをつけていたときの印象</t>
  </si>
  <si>
    <t>女性がアクセサリーをつけていたときの印象</t>
  </si>
  <si>
    <t xml:space="preserve">アクセサリーが人の印象に影響を与えると思いますか？  </t>
  </si>
  <si>
    <t>アクセサリーを付けている人への印象は？</t>
  </si>
  <si>
    <t>好印象を与えると思う部分はどこですか？</t>
  </si>
  <si>
    <t>パターン何？</t>
  </si>
  <si>
    <t>第一印象として親近感が湧くのは誰ですか？</t>
  </si>
  <si>
    <t>第一印象として親近感が湧きにくいのは誰ですか？</t>
  </si>
  <si>
    <t>男性_なし</t>
  </si>
  <si>
    <t>男性_ネックレス</t>
  </si>
  <si>
    <t>男性_イヤリング</t>
  </si>
  <si>
    <t>男性_all</t>
  </si>
  <si>
    <t>女性_なし</t>
  </si>
  <si>
    <t>女性_ネックレス</t>
  </si>
  <si>
    <t>女性_イヤリング</t>
  </si>
  <si>
    <t>女性_all</t>
  </si>
  <si>
    <t>事前_各項目について好印象を与える部分であると思うか教えてください。 [髪型]</t>
  </si>
  <si>
    <t>事前_各項目について好印象を与える部分であると思うか教えてください。 [髪色]</t>
  </si>
  <si>
    <t>事前_各項目について好印象を与える部分であると思うか教えてください。 [顔立ち]</t>
  </si>
  <si>
    <t>事前_各項目について好印象を与える部分であると思うか教えてください。 [服装]</t>
  </si>
  <si>
    <t>事前_各項目について好印象を与える部分であると思うか教えてください。 [アクセサリー]</t>
  </si>
  <si>
    <t>事前_各項目について好印象を与える部分であると思うか教えてください。 [表情]</t>
  </si>
  <si>
    <t>事後_各項目について好印象を与える部分であると思うか教えてください。 [髪型]</t>
  </si>
  <si>
    <t>事後_各項目について好印象を与える部分であると思うか教えてください。 [髪色]</t>
  </si>
  <si>
    <t>事後_各項目について好印象を与える部分であると思うか教えてください。 [顔立ち]</t>
  </si>
  <si>
    <t>事後_各項目について好印象を与える部分であると思うか教えてください。 [服装]</t>
  </si>
  <si>
    <t>事後_各項目について好印象を与える部分であると思うか教えてください。 [アクセサリー]</t>
  </si>
  <si>
    <t>事後_各項目について好印象を与える部分であると思うか教えてください。 [表情]</t>
  </si>
  <si>
    <t>23D7104013G</t>
  </si>
  <si>
    <t>月に数回</t>
  </si>
  <si>
    <t>そう思う</t>
  </si>
  <si>
    <t>おしゃれ</t>
  </si>
  <si>
    <t>５</t>
  </si>
  <si>
    <t>C</t>
  </si>
  <si>
    <t>男性 アクセサリーなし</t>
  </si>
  <si>
    <t>男性 イヤリング・ネックレス</t>
  </si>
  <si>
    <t>４</t>
  </si>
  <si>
    <t>３</t>
  </si>
  <si>
    <t>23D7104020D</t>
  </si>
  <si>
    <t>週に数回</t>
  </si>
  <si>
    <t>おしゃれ, 華やか, 派手</t>
  </si>
  <si>
    <t>男性 ネックレス</t>
  </si>
  <si>
    <t>女性 イヤリング・ネックレス</t>
  </si>
  <si>
    <t>２</t>
  </si>
  <si>
    <t>23D7104018H</t>
  </si>
  <si>
    <t>全くつけない</t>
  </si>
  <si>
    <t>23D7104021B</t>
  </si>
  <si>
    <t>強くそう思う</t>
  </si>
  <si>
    <t>D</t>
  </si>
  <si>
    <t>１</t>
  </si>
  <si>
    <t>23D7104010B</t>
  </si>
  <si>
    <t>ほとんどつけない</t>
  </si>
  <si>
    <t>女性 ネックレス</t>
  </si>
  <si>
    <t>23D71040025E</t>
  </si>
  <si>
    <t>おしゃれ, 自信があるように見える</t>
  </si>
  <si>
    <t>女性 イヤリング</t>
  </si>
  <si>
    <t>23D7104024G</t>
  </si>
  <si>
    <t>おしゃれ, 華やか</t>
  </si>
  <si>
    <t>23D7104015C</t>
  </si>
  <si>
    <t>おしゃれ, 派手</t>
  </si>
  <si>
    <t>女性 アクセサリーなし</t>
  </si>
  <si>
    <t>23D7104028J</t>
  </si>
  <si>
    <t>23D7104016L</t>
  </si>
  <si>
    <t>華やか</t>
  </si>
  <si>
    <t>男性 イヤリング</t>
  </si>
  <si>
    <t>all</t>
  </si>
  <si>
    <t>Duration of interval</t>
  </si>
  <si>
    <t>Participant</t>
  </si>
  <si>
    <t>1</t>
  </si>
  <si>
    <t>2</t>
  </si>
  <si>
    <t>Average</t>
  </si>
  <si>
    <t>Median</t>
  </si>
  <si>
    <t>Count</t>
  </si>
  <si>
    <t>Total Time of Interest Duration</t>
  </si>
  <si>
    <t>Total Recording Duration</t>
  </si>
  <si>
    <t>Recording3</t>
  </si>
  <si>
    <t>Recording4</t>
  </si>
  <si>
    <t>3</t>
  </si>
  <si>
    <t>Recording5</t>
  </si>
  <si>
    <t>4</t>
  </si>
  <si>
    <t>Recording6</t>
  </si>
  <si>
    <t>5</t>
  </si>
  <si>
    <t>Recording7</t>
  </si>
  <si>
    <t>7</t>
  </si>
  <si>
    <t>Recording8</t>
  </si>
  <si>
    <t>8</t>
  </si>
  <si>
    <t>Recording9</t>
  </si>
  <si>
    <t>9</t>
  </si>
  <si>
    <t>Recording10</t>
  </si>
  <si>
    <t>10</t>
  </si>
  <si>
    <t>Recording11</t>
  </si>
  <si>
    <t>11</t>
  </si>
  <si>
    <t>Recording12</t>
  </si>
  <si>
    <t>12</t>
  </si>
  <si>
    <t>Variance</t>
  </si>
  <si>
    <t>Standard Deviation (n-1)</t>
  </si>
  <si>
    <t>安静画像</t>
  </si>
  <si>
    <t>6</t>
  </si>
  <si>
    <t>Recording2</t>
  </si>
  <si>
    <t>女_イヤリング</t>
  </si>
  <si>
    <t>男_all</t>
  </si>
  <si>
    <t>男_イヤリング</t>
  </si>
  <si>
    <t>Entire Recording</t>
  </si>
  <si>
    <t>Start of interval</t>
  </si>
  <si>
    <t>Total duration of fixation in AOI</t>
  </si>
  <si>
    <t>女all</t>
  </si>
  <si>
    <t>女アクセ無し</t>
  </si>
  <si>
    <t>女イヤリング</t>
  </si>
  <si>
    <t>女ネックレス</t>
  </si>
  <si>
    <t>男all</t>
  </si>
  <si>
    <t>男アクセ無し</t>
  </si>
  <si>
    <t>男イヤリング</t>
  </si>
  <si>
    <t>男ネックレス</t>
  </si>
  <si>
    <t>Sum</t>
  </si>
  <si>
    <t>Share of Total Time (%)</t>
  </si>
  <si>
    <t>Percentage Fixated (%)</t>
  </si>
  <si>
    <t>女L</t>
  </si>
  <si>
    <t>女R</t>
  </si>
  <si>
    <t>女イヤリング　顔</t>
  </si>
  <si>
    <t>女イヤリング　髪型</t>
  </si>
  <si>
    <t>女all 　顔</t>
  </si>
  <si>
    <t>女all ネックレス</t>
  </si>
  <si>
    <t>女all 髪型</t>
  </si>
  <si>
    <t>女allL</t>
  </si>
  <si>
    <t>女alllR</t>
  </si>
  <si>
    <t>Rectangle</t>
  </si>
  <si>
    <t>女無し L</t>
  </si>
  <si>
    <t>女無し　顔</t>
  </si>
  <si>
    <t>女無しR</t>
  </si>
  <si>
    <t>女無しネックレス</t>
  </si>
  <si>
    <t>女ネックレス　顔</t>
  </si>
  <si>
    <t>女ネックレス　髪型</t>
  </si>
  <si>
    <t>男all L</t>
  </si>
  <si>
    <t>男all R</t>
  </si>
  <si>
    <t>男all ネックレス</t>
  </si>
  <si>
    <t>男all 顔</t>
  </si>
  <si>
    <t>男all 髪型</t>
  </si>
  <si>
    <t>男L</t>
  </si>
  <si>
    <t>男R</t>
  </si>
  <si>
    <t>男イヤリング 顔</t>
  </si>
  <si>
    <t>男イヤリング　髪</t>
  </si>
  <si>
    <t>男なし　L</t>
  </si>
  <si>
    <t>男なし　R</t>
  </si>
  <si>
    <t>男なし　ネックレス</t>
  </si>
  <si>
    <t>男なし　顔</t>
  </si>
  <si>
    <t>男なし　髪型</t>
  </si>
  <si>
    <t>男ネックレス　顔</t>
  </si>
  <si>
    <t>男ネックレス 髪型</t>
  </si>
  <si>
    <t>Average, Median, Sum, Standard Deviation (n-1) measured in seconds</t>
  </si>
  <si>
    <t>pjt:all</t>
  </si>
  <si>
    <t>skip</t>
  </si>
  <si>
    <t>Total duration of fixation in AOI (including zeroes)</t>
  </si>
  <si>
    <t>pjt:女_イヤリング</t>
  </si>
  <si>
    <t>pjt:女性_all</t>
  </si>
  <si>
    <t>pjt:女性_なし</t>
  </si>
  <si>
    <t>pjt:女性_ネックレス</t>
  </si>
  <si>
    <t>pjt:男_all</t>
  </si>
  <si>
    <t>pjt:男_イヤリング</t>
  </si>
  <si>
    <t>pjt:男性_なし</t>
  </si>
  <si>
    <t>pjt:男性_ネックレス</t>
  </si>
  <si>
    <t>pjt:Entire Recording</t>
  </si>
  <si>
    <t>pjt_name</t>
  </si>
  <si>
    <t>aoi</t>
  </si>
  <si>
    <t>num</t>
  </si>
  <si>
    <t>pjt</t>
  </si>
  <si>
    <t>aoi_name</t>
  </si>
  <si>
    <t>test</t>
  </si>
  <si>
    <t>equal_var_assumed</t>
  </si>
  <si>
    <t>t</t>
  </si>
  <si>
    <t>df</t>
  </si>
  <si>
    <t>p</t>
  </si>
  <si>
    <t>mean1</t>
  </si>
  <si>
    <t>mean2</t>
  </si>
  <si>
    <t>mean_diff</t>
  </si>
  <si>
    <t>ci_diff</t>
  </si>
  <si>
    <t>cohens_d</t>
  </si>
  <si>
    <t>hedges_g</t>
  </si>
  <si>
    <t>g_ci</t>
  </si>
  <si>
    <t>glass_delta</t>
  </si>
  <si>
    <t>n1</t>
  </si>
  <si>
    <t>n2</t>
  </si>
  <si>
    <t>var1</t>
  </si>
  <si>
    <t>var2</t>
  </si>
  <si>
    <t>levene_p</t>
  </si>
  <si>
    <t>transform</t>
  </si>
  <si>
    <t>inverse_means</t>
  </si>
  <si>
    <t>student</t>
  </si>
  <si>
    <t>-1.65884,0.777938</t>
  </si>
  <si>
    <t>-1.96027,1.00785</t>
  </si>
  <si>
    <t>logit</t>
  </si>
  <si>
    <t>0.0901078,0.133326</t>
  </si>
  <si>
    <t>-1.00808,0.698216</t>
  </si>
  <si>
    <t>-1.70418,1.22573</t>
  </si>
  <si>
    <t>0.0628046,0.0725656</t>
  </si>
  <si>
    <t>-1.10544,0.691323</t>
  </si>
  <si>
    <t>-1.77252,1.1653</t>
  </si>
  <si>
    <t>0.089164,0.107472</t>
  </si>
  <si>
    <t>-1.37205,0.72969</t>
  </si>
  <si>
    <t>-1.87941,1.07419</t>
  </si>
  <si>
    <t>0.12541,0.165069</t>
  </si>
  <si>
    <t>welch</t>
  </si>
  <si>
    <t>-0.939795,1.76245</t>
  </si>
  <si>
    <t>-1.27047,2.21186</t>
  </si>
  <si>
    <t>0.187313,0.132517</t>
  </si>
  <si>
    <t>-0.792268,2.0816</t>
  </si>
  <si>
    <t>-0.906718,2.08871</t>
  </si>
  <si>
    <t>0.137975,0.0774949</t>
  </si>
  <si>
    <t>0.0263335,1.45414</t>
  </si>
  <si>
    <t>-0.291549,3.02334</t>
  </si>
  <si>
    <t>0.199115,0.106018</t>
  </si>
  <si>
    <t>-0.325246,1.37119</t>
  </si>
  <si>
    <t>-0.719575,2.34395</t>
  </si>
  <si>
    <t>0.274847,0.183451</t>
  </si>
  <si>
    <t>-5.51825,10.7268</t>
  </si>
  <si>
    <t>-1.05627,1.90099</t>
  </si>
  <si>
    <t>0.00928415,0.000692568</t>
  </si>
  <si>
    <t>-1.07243,13.7792</t>
  </si>
  <si>
    <t>-0.469573,2.72369</t>
  </si>
  <si>
    <t>0.00582311,1.01966e-05</t>
  </si>
  <si>
    <t>-1.22315,2.42287</t>
  </si>
  <si>
    <t>-1.04624,1.91316</t>
  </si>
  <si>
    <t>0.722004,0.587723</t>
  </si>
  <si>
    <t>-2.61507,11.9407</t>
  </si>
  <si>
    <t>-0.693489,2.38144</t>
  </si>
  <si>
    <t>0.00381821,3.61796e-05</t>
  </si>
  <si>
    <t>-1.69553,1.62055</t>
  </si>
  <si>
    <t>-1.48833,1.42876</t>
  </si>
  <si>
    <t>0.738093,0.745275</t>
  </si>
  <si>
    <t>-2.60764,12.5442</t>
  </si>
  <si>
    <t>-0.709343,2.50258</t>
  </si>
  <si>
    <t>0.000745338,5.18765e-06</t>
  </si>
  <si>
    <t>-9.67033,5.30567</t>
  </si>
  <si>
    <t>-1.85906,1.09122</t>
  </si>
  <si>
    <t>7.34376e-06,6.51129e-05</t>
  </si>
  <si>
    <t>-6.313,10.7626</t>
  </si>
  <si>
    <t>-1.12854,1.81508</t>
  </si>
  <si>
    <t>0.00061854,6.68934e-05</t>
  </si>
  <si>
    <t>-7.83208,9.3224</t>
  </si>
  <si>
    <t>-1.34549,1.57438</t>
  </si>
  <si>
    <t>0.000856562,0.000406756</t>
  </si>
  <si>
    <t>-3.26971,12.5286</t>
  </si>
  <si>
    <t>-0.941227,2.80029</t>
  </si>
  <si>
    <t>0.000102449,1e-06</t>
  </si>
  <si>
    <t>-6.08921,6.20988</t>
  </si>
  <si>
    <t>-1.44554,1.47139</t>
  </si>
  <si>
    <t>6.79101e-06,6.39339e-06</t>
  </si>
  <si>
    <t>-0.843764,3.45032</t>
  </si>
  <si>
    <t>-0.729945,2.32918</t>
  </si>
  <si>
    <t>0.843653,0.594449</t>
  </si>
  <si>
    <t>-3.76019,7.99357</t>
  </si>
  <si>
    <t>-1.22894,2.37144</t>
  </si>
  <si>
    <t>8.30356e-06,1e-06</t>
  </si>
  <si>
    <t>-3.95115,8.39954</t>
  </si>
  <si>
    <t>9.24593e-06,1e-06</t>
  </si>
  <si>
    <t>-6.17881,10.8801</t>
  </si>
  <si>
    <t>-1.11035,1.83642</t>
  </si>
  <si>
    <t>0.0103203,0.000992865</t>
  </si>
  <si>
    <t>-1.29392,2.41444</t>
  </si>
  <si>
    <t>-1.07835,1.87442</t>
  </si>
  <si>
    <t>0.740862,0.620152</t>
  </si>
  <si>
    <t>-5.84648,10.6633</t>
  </si>
  <si>
    <t>-1.09085,1.85951</t>
  </si>
  <si>
    <t>0.000578885,5.2102e-05</t>
  </si>
  <si>
    <t>-5.30083,9.72921</t>
  </si>
  <si>
    <t>-1.08738,1.86363</t>
  </si>
  <si>
    <t>6.69033e-05,7.3091e-06</t>
  </si>
  <si>
    <t>-9.00942,5.11242</t>
  </si>
  <si>
    <t>-1.83694,1.10991</t>
  </si>
  <si>
    <t>6.8966e-06,4.83992e-05</t>
  </si>
  <si>
    <t>-0.946225,15.1065</t>
  </si>
  <si>
    <t>-0.60755,3.40568</t>
  </si>
  <si>
    <t>0.00118674,1e-06</t>
  </si>
  <si>
    <t>-1.84046,3.48927</t>
  </si>
  <si>
    <t>-1.06972,1.88477</t>
  </si>
  <si>
    <t>0.781282,0.610342</t>
  </si>
  <si>
    <t>-2.76533,14.3302</t>
  </si>
  <si>
    <t>-0.801892,2.88502</t>
  </si>
  <si>
    <t>0.393554,0.00199555</t>
  </si>
  <si>
    <t>-10.9779,7.59068</t>
  </si>
  <si>
    <t>-1.70531,1.22471</t>
  </si>
  <si>
    <t>0.000128465,0.000698345</t>
  </si>
  <si>
    <t>-4.75161,10.3455</t>
  </si>
  <si>
    <t>-0.997243,1.97344</t>
  </si>
  <si>
    <t>0.00606291,0.000371925</t>
  </si>
  <si>
    <t>-0.0740199,1.8629</t>
  </si>
  <si>
    <t>-0.40171,2.83496</t>
  </si>
  <si>
    <t>0.836609,0.676727</t>
  </si>
  <si>
    <t>-0.857882,2.45794</t>
  </si>
  <si>
    <t>-0.922203,2.26481</t>
  </si>
  <si>
    <t>0.603975,0.406616</t>
  </si>
  <si>
    <t>nan,nan</t>
  </si>
  <si>
    <t>1e-06,1e-06</t>
  </si>
  <si>
    <t>-3.27046,6.95249</t>
  </si>
  <si>
    <t>6.30289e-06,1e-06</t>
  </si>
  <si>
    <t>0.104161,2.46213</t>
  </si>
  <si>
    <t>-0.242679,3.11005</t>
  </si>
  <si>
    <t>0.792847,0.514753</t>
  </si>
  <si>
    <t>-0.674753,3.79766</t>
  </si>
  <si>
    <t>-0.73167,2.78823</t>
  </si>
  <si>
    <t>0.735993,0.36907</t>
  </si>
  <si>
    <t>-8.71175,9.71693</t>
  </si>
  <si>
    <t>-1.38718,1.53088</t>
  </si>
  <si>
    <t>0.00124995,0.000756547</t>
  </si>
  <si>
    <t>-0.41316,1.83907</t>
  </si>
  <si>
    <t>-0.701655,2.36965</t>
  </si>
  <si>
    <t>0.800132,0.662435</t>
  </si>
  <si>
    <t>-3.02497,9.84326</t>
  </si>
  <si>
    <t>-0.814956,2.21092</t>
  </si>
  <si>
    <t>0.552364,0.0392064</t>
  </si>
  <si>
    <t>-2.4257,9.22906</t>
  </si>
  <si>
    <t>-0.944038,2.79572</t>
  </si>
  <si>
    <t>3.00136e-05,1e-06</t>
  </si>
  <si>
    <t>-1.73762,0.825387</t>
  </si>
  <si>
    <t>-1.95214,1.01442</t>
  </si>
  <si>
    <t>0.00786231,0.0123501</t>
  </si>
  <si>
    <t>-0.589861,0.609271</t>
  </si>
  <si>
    <t>-1.43717,1.47982</t>
  </si>
  <si>
    <t>0.0278376,0.0275761</t>
  </si>
  <si>
    <t>-1.87712,9.23897</t>
  </si>
  <si>
    <t>-0.705561,2.52321</t>
  </si>
  <si>
    <t>0.000128948,3.24984e-06</t>
  </si>
  <si>
    <t>-7.23288,3.70995</t>
  </si>
  <si>
    <t>-1.90289,1.0547</t>
  </si>
  <si>
    <t>3.98654e-06,2.3205e-05</t>
  </si>
  <si>
    <t>-4.74635,7.90573</t>
  </si>
  <si>
    <t>-1.14178,1.79967</t>
  </si>
  <si>
    <t>0.000107798,2.22126e-05</t>
  </si>
  <si>
    <t>-5.72359,6.93317</t>
  </si>
  <si>
    <t>-1.33436,1.58614</t>
  </si>
  <si>
    <t>0.000144172,7.875e-05</t>
  </si>
  <si>
    <t>-3.80353,7.53972</t>
  </si>
  <si>
    <t>-1.04585,1.91363</t>
  </si>
  <si>
    <t>0.000574028,8.86829e-05</t>
  </si>
  <si>
    <t>-1.02141,9.82089</t>
  </si>
  <si>
    <t>-0.514223,2.65244</t>
  </si>
  <si>
    <t>0.000452329,5.55733e-06</t>
  </si>
  <si>
    <t>-0.574979,0.181436</t>
  </si>
  <si>
    <t>-2.41926,0.916553</t>
  </si>
  <si>
    <t>0.00556907,0.00677195</t>
  </si>
  <si>
    <t>-0.789669,0.283735</t>
  </si>
  <si>
    <t>-2.12262,0.880835</t>
  </si>
  <si>
    <t>0.00782955,0.0100605</t>
  </si>
  <si>
    <t>-0.311123,1.1889</t>
  </si>
  <si>
    <t>-0.753794,2.2955</t>
  </si>
  <si>
    <t>0.0256159,0.0166676</t>
  </si>
  <si>
    <t>-2.02124,8.63259</t>
  </si>
  <si>
    <t>-0.715228,2.35017</t>
  </si>
  <si>
    <t>0.000301778,1.10707e-05</t>
  </si>
  <si>
    <t>-4.69773,8.02404</t>
  </si>
  <si>
    <t>-1.12747,1.81633</t>
  </si>
  <si>
    <t>0.00087018,0.000165051</t>
  </si>
  <si>
    <t>-1.26602,0.514419</t>
  </si>
  <si>
    <t>-2.04936,0.937171</t>
  </si>
  <si>
    <t>0.0107339,0.0155541</t>
  </si>
  <si>
    <t>0.122637,1.06361</t>
  </si>
  <si>
    <t>-0.083929,3.40528</t>
  </si>
  <si>
    <t>0.0314799,0.0176443</t>
  </si>
  <si>
    <t>-3.7078,7.58296</t>
  </si>
  <si>
    <t>-1.02943,1.93367</t>
  </si>
  <si>
    <t>9.04717e-05,1.30337e-05</t>
  </si>
  <si>
    <t>-3.86138,4.14762</t>
  </si>
  <si>
    <t>-1.41162,1.50578</t>
  </si>
  <si>
    <t>3.65977e-06,3.17173e-06</t>
  </si>
  <si>
    <t>-0.0694284,1.63436</t>
  </si>
  <si>
    <t>-0.406722,2.82662</t>
  </si>
  <si>
    <t>0.0305825,0.0142207</t>
  </si>
  <si>
    <t>-2.74412,5.83357</t>
  </si>
  <si>
    <t>4.68666e-06,1e-06</t>
  </si>
  <si>
    <t>-2.92615,6.22053</t>
  </si>
  <si>
    <t>5.19235e-06,1e-06</t>
  </si>
  <si>
    <t>-0.710752,1.15548</t>
  </si>
  <si>
    <t>-1.26296,1.9478</t>
  </si>
  <si>
    <t>0.0155769,0.0125101</t>
  </si>
  <si>
    <t>-3.76074,7.16866</t>
  </si>
  <si>
    <t>-1.06679,1.8883</t>
  </si>
  <si>
    <t>2.23781e-05,4.07202e-06</t>
  </si>
  <si>
    <t>-6.19406,3.73561</t>
  </si>
  <si>
    <t>-1.79666,1.14437</t>
  </si>
  <si>
    <t>4.11675e-06,1.40733e-05</t>
  </si>
  <si>
    <t>-0.708788,11.1276</t>
  </si>
  <si>
    <t>-0.609525,3.40171</t>
  </si>
  <si>
    <t>0.000182951,1e-06</t>
  </si>
  <si>
    <t>-0.300845,2.68406</t>
  </si>
  <si>
    <t>-0.527701,2.63123</t>
  </si>
  <si>
    <t>0.0419567,0.0131271</t>
  </si>
  <si>
    <t>-1.73728,10.5044</t>
  </si>
  <si>
    <t>-0.758491,2.96725</t>
  </si>
  <si>
    <t>0.0181141,0.000230195</t>
  </si>
  <si>
    <t>-7.66551,5.83339</t>
  </si>
  <si>
    <t>-1.64087,1.28329</t>
  </si>
  <si>
    <t>3.71365e-05,9.28151e-05</t>
  </si>
  <si>
    <t>-3.31771,7.32012</t>
  </si>
  <si>
    <t>-0.990544,1.9818</t>
  </si>
  <si>
    <t>0.000454151,6.14128e-05</t>
  </si>
  <si>
    <t>-0.600797,1.59322</t>
  </si>
  <si>
    <t>-0.902495,2.09421</t>
  </si>
  <si>
    <t>0.0116232,0.00710889</t>
  </si>
  <si>
    <t>-0.285097,1.44046</t>
  </si>
  <si>
    <t>-0.66253,2.42656</t>
  </si>
  <si>
    <t>0.0175784,0.00994168</t>
  </si>
  <si>
    <t>-0.401521,0.787736</t>
  </si>
  <si>
    <t>-1.05135,1.90695</t>
  </si>
  <si>
    <t>0.0296963,0.0246097</t>
  </si>
  <si>
    <t>-0.221523,1.21431</t>
  </si>
  <si>
    <t>-0.639261,2.46092</t>
  </si>
  <si>
    <t>0.0211507,0.0129824</t>
  </si>
  <si>
    <t>-2.46124,5.23222</t>
  </si>
  <si>
    <t>3.99676e-06,1e-06</t>
  </si>
  <si>
    <t>0.29866,1.67512</t>
  </si>
  <si>
    <t>0.0688046,3.70911</t>
  </si>
  <si>
    <t>0.0434785,0.0166603</t>
  </si>
  <si>
    <t>0.346794,2.52129</t>
  </si>
  <si>
    <t>-0.0833282,3.82994</t>
  </si>
  <si>
    <t>0.0399491,0.00982044</t>
  </si>
  <si>
    <t>-6.33197,7.09587</t>
  </si>
  <si>
    <t>-1.38414,1.53403</t>
  </si>
  <si>
    <t>0.000179558,0.00012256</t>
  </si>
  <si>
    <t>-0.539866,1.27573</t>
  </si>
  <si>
    <t>-0.956664,2.02448</t>
  </si>
  <si>
    <t>0.0242527,0.0169131</t>
  </si>
  <si>
    <t>-0.145631,1.07858</t>
  </si>
  <si>
    <t>-0.565184,2.57297</t>
  </si>
  <si>
    <t>0.0384016,0.0244357</t>
  </si>
  <si>
    <t>-2.01394,7.11794</t>
  </si>
  <si>
    <t>-0.782687,2.25523</t>
  </si>
  <si>
    <t>0.0252415,0.00201383</t>
  </si>
  <si>
    <t>Average duration of fixation in AOI</t>
  </si>
  <si>
    <t>Number of fixations in AOI</t>
  </si>
  <si>
    <t>Total Time of Interest Fixation Count</t>
  </si>
  <si>
    <t>Number of fixations in AOI (including zeroes)</t>
  </si>
  <si>
    <t>Time to first fixation in AOI</t>
  </si>
  <si>
    <t>Duration of first fixation in AOI</t>
  </si>
  <si>
    <t>Total duration of Visit</t>
  </si>
  <si>
    <t>Total duration of Visit (including zeroes)</t>
  </si>
  <si>
    <t>Average duration of Visit</t>
  </si>
  <si>
    <t>Number of Visits</t>
  </si>
  <si>
    <t>Number of Visits (including zeroes)</t>
  </si>
  <si>
    <t>Number of clicks &amp; releases in AOI</t>
  </si>
  <si>
    <t>Percentage Clicked (%)</t>
  </si>
  <si>
    <t>Number of clicks &amp; releases in AOI (including zeroes)</t>
  </si>
  <si>
    <t>Time to first click &amp; release in AOI</t>
  </si>
  <si>
    <t>Time from first fixation to mouse click in AOI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</si>
</sst>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m/d/yyyy\ h:mm:ss"/>
    <numFmt numFmtId="177" formatCode="0.0_);[Red]\(0.0\)"/>
    <numFmt numFmtId="178" formatCode="0.0"/>
    <numFmt numFmtId="179" formatCode="0_ "/>
    <numFmt numFmtId="180" formatCode="0_);[Red]\(0\)"/>
    <numFmt numFmtId="181" formatCode="0.0_ "/>
  </numFmts>
  <fonts count="26">
    <font>
      <sz val="11"/>
      <color rgb="FF000000"/>
      <name val="Calibri"/>
      <scheme val="minor"/>
    </font>
    <font>
      <sz val="12"/>
      <color theme="1"/>
      <name val="Calibri"/>
      <family val="2"/>
      <charset val="128"/>
      <scheme val="minor"/>
    </font>
    <font>
      <sz val="11"/>
      <color theme="1"/>
      <name val="Calibri"/>
      <family val="2"/>
      <scheme val="minor"/>
    </font>
    <font>
      <sz val="11"/>
      <color rgb="FF202124"/>
      <name val="Calibri"/>
      <family val="2"/>
      <scheme val="minor"/>
    </font>
    <font>
      <sz val="11"/>
      <color theme="1"/>
      <name val="Calibri"/>
      <family val="2"/>
    </font>
    <font>
      <b/>
      <sz val="11"/>
      <color theme="1"/>
      <name val="Calibri"/>
      <family val="2"/>
    </font>
    <font>
      <sz val="11"/>
      <color rgb="FF000000"/>
      <name val="Calibri"/>
      <family val="2"/>
      <scheme val="minor"/>
    </font>
    <font>
      <sz val="12"/>
      <color theme="0"/>
      <name val="Calibri"/>
      <family val="2"/>
      <charset val="128"/>
      <scheme val="minor"/>
    </font>
    <font>
      <sz val="6"/>
      <name val="Calibri"/>
      <family val="3"/>
      <charset val="128"/>
      <scheme val="minor"/>
    </font>
    <font>
      <sz val="12"/>
      <color theme="1"/>
      <name val="Calibri"/>
      <family val="3"/>
      <charset val="128"/>
      <scheme val="minor"/>
    </font>
    <font>
      <b/>
      <sz val="11"/>
      <color theme="1"/>
      <name val="Calibri"/>
      <family val="3"/>
      <charset val="128"/>
      <scheme val="minor"/>
    </font>
    <font>
      <b/>
      <sz val="12"/>
      <color theme="1"/>
      <name val="Calibri"/>
      <family val="3"/>
      <charset val="128"/>
      <scheme val="minor"/>
    </font>
    <font>
      <b/>
      <sz val="11"/>
      <color rgb="FF000000"/>
      <name val="Calibri"/>
      <family val="3"/>
      <charset val="128"/>
      <scheme val="minor"/>
    </font>
    <font>
      <sz val="11"/>
      <color theme="1"/>
      <name val="Calibri"/>
      <family val="3"/>
      <charset val="128"/>
      <scheme val="minor"/>
    </font>
    <font>
      <sz val="11"/>
      <color rgb="FF000000"/>
      <name val="Calibri"/>
      <family val="3"/>
      <charset val="128"/>
      <scheme val="minor"/>
    </font>
    <font>
      <sz val="11"/>
      <color theme="0"/>
      <name val="Calibri"/>
      <family val="3"/>
      <charset val="128"/>
      <scheme val="minor"/>
    </font>
    <font>
      <sz val="12"/>
      <color theme="0"/>
      <name val="Calibri"/>
      <family val="3"/>
      <charset val="128"/>
      <scheme val="minor"/>
    </font>
    <font>
      <b/>
      <i/>
      <sz val="12"/>
      <color theme="1"/>
      <name val="Calibri"/>
      <family val="3"/>
      <charset val="128"/>
      <scheme val="minor"/>
    </font>
    <font>
      <b/>
      <i/>
      <sz val="11"/>
      <color theme="1"/>
      <name val="Calibri"/>
      <family val="3"/>
      <charset val="128"/>
      <scheme val="minor"/>
    </font>
    <font>
      <i/>
      <sz val="11"/>
      <color theme="1"/>
      <name val="Cambria Math"/>
      <family val="1"/>
    </font>
    <font>
      <i/>
      <sz val="12"/>
      <color theme="1"/>
      <name val="Cambria Math"/>
      <family val="1"/>
    </font>
    <font>
      <sz val="11"/>
      <color rgb="FF000000"/>
      <name val="游明朝"/>
      <family val="1"/>
      <charset val="128"/>
    </font>
    <font>
      <sz val="11"/>
      <color rgb="FF000000"/>
      <name val="MS Gothic"/>
      <family val="2"/>
      <charset val="128"/>
    </font>
    <font>
      <sz val="12"/>
      <color theme="1"/>
      <name val="游明朝"/>
      <family val="1"/>
      <charset val="128"/>
    </font>
    <font>
      <b/>
      <sz val="11"/>
      <color rgb="FF000000"/>
      <name val="游明朝"/>
      <family val="1"/>
      <charset val="128"/>
    </font>
    <font>
      <sz val="13"/>
      <color rgb="FF7B88A1"/>
      <name val="Menlo"/>
      <family val="2"/>
    </font>
  </fonts>
  <fills count="7">
    <fill>
      <patternFill patternType="none"/>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1"/>
        <bgColor indexed="64"/>
      </patternFill>
    </fill>
  </fills>
  <borders count="7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s>
  <cellStyleXfs count="2">
    <xf numFmtId="0" fontId="0" fillId="0" borderId="11"/>
    <xf numFmtId="0" fontId="1" fillId="0" borderId="11">
      <alignment vertical="center"/>
    </xf>
  </cellStyleXfs>
  <cellXfs count="213">
    <xf numFmtId="0" fontId="0" fillId="0" borderId="0" xfId="0" applyBorder="1"/>
    <xf numFmtId="0" fontId="2" fillId="0" borderId="0" xfId="0" applyFont="1" applyBorder="1"/>
    <xf numFmtId="176" fontId="2" fillId="0" borderId="0" xfId="0" applyNumberFormat="1" applyFont="1" applyBorder="1"/>
    <xf numFmtId="0" fontId="3" fillId="2" borderId="0" xfId="0" applyFont="1" applyFill="1" applyBorder="1"/>
    <xf numFmtId="49" fontId="4" fillId="0" borderId="0" xfId="0" applyNumberFormat="1" applyFont="1" applyBorder="1"/>
    <xf numFmtId="0" fontId="4" fillId="0" borderId="0" xfId="0" applyFont="1" applyBorder="1"/>
    <xf numFmtId="49" fontId="5" fillId="0" borderId="1" xfId="0" applyNumberFormat="1" applyFont="1" applyBorder="1"/>
    <xf numFmtId="49" fontId="5" fillId="0" borderId="2" xfId="0" applyNumberFormat="1" applyFont="1" applyBorder="1"/>
    <xf numFmtId="49" fontId="5" fillId="0" borderId="3" xfId="0" applyNumberFormat="1" applyFont="1" applyBorder="1"/>
    <xf numFmtId="49" fontId="4" fillId="0" borderId="7" xfId="0" applyNumberFormat="1" applyFont="1" applyBorder="1"/>
    <xf numFmtId="49" fontId="4" fillId="0" borderId="8" xfId="0" applyNumberFormat="1" applyFont="1" applyBorder="1"/>
    <xf numFmtId="2" fontId="4" fillId="0" borderId="7" xfId="0" applyNumberFormat="1" applyFont="1" applyBorder="1"/>
    <xf numFmtId="2" fontId="4" fillId="0" borderId="8" xfId="0" applyNumberFormat="1" applyFont="1" applyBorder="1"/>
    <xf numFmtId="2" fontId="4" fillId="0" borderId="0" xfId="0" applyNumberFormat="1" applyFont="1" applyBorder="1"/>
    <xf numFmtId="1" fontId="4" fillId="0" borderId="0" xfId="0" applyNumberFormat="1" applyFont="1" applyBorder="1"/>
    <xf numFmtId="49" fontId="4" fillId="3" borderId="9" xfId="0" applyNumberFormat="1" applyFont="1" applyFill="1" applyBorder="1"/>
    <xf numFmtId="49" fontId="4" fillId="3" borderId="10" xfId="0" applyNumberFormat="1" applyFont="1" applyFill="1" applyBorder="1"/>
    <xf numFmtId="2" fontId="4" fillId="3" borderId="9" xfId="0" applyNumberFormat="1" applyFont="1" applyFill="1" applyBorder="1"/>
    <xf numFmtId="2" fontId="4" fillId="3" borderId="10" xfId="0" applyNumberFormat="1" applyFont="1" applyFill="1" applyBorder="1"/>
    <xf numFmtId="2" fontId="4" fillId="3" borderId="11" xfId="0" applyNumberFormat="1" applyFont="1" applyFill="1"/>
    <xf numFmtId="1" fontId="4" fillId="3" borderId="11" xfId="0" applyNumberFormat="1" applyFont="1" applyFill="1"/>
    <xf numFmtId="49" fontId="4" fillId="3" borderId="12" xfId="0" applyNumberFormat="1" applyFont="1" applyFill="1" applyBorder="1"/>
    <xf numFmtId="49" fontId="4" fillId="3" borderId="13" xfId="0" applyNumberFormat="1" applyFont="1" applyFill="1" applyBorder="1"/>
    <xf numFmtId="2" fontId="4" fillId="3" borderId="12" xfId="0" applyNumberFormat="1" applyFont="1" applyFill="1" applyBorder="1"/>
    <xf numFmtId="2" fontId="4" fillId="3" borderId="13" xfId="0" applyNumberFormat="1" applyFont="1" applyFill="1" applyBorder="1"/>
    <xf numFmtId="2" fontId="4" fillId="3" borderId="14" xfId="0" applyNumberFormat="1" applyFont="1" applyFill="1" applyBorder="1"/>
    <xf numFmtId="1" fontId="4" fillId="3" borderId="14" xfId="0" applyNumberFormat="1" applyFont="1" applyFill="1" applyBorder="1"/>
    <xf numFmtId="49" fontId="5" fillId="0" borderId="15" xfId="0" applyNumberFormat="1" applyFont="1" applyBorder="1"/>
    <xf numFmtId="0" fontId="5" fillId="0" borderId="16" xfId="0" applyFont="1" applyBorder="1"/>
    <xf numFmtId="2" fontId="4" fillId="0" borderId="15" xfId="0" applyNumberFormat="1" applyFont="1" applyBorder="1"/>
    <xf numFmtId="2" fontId="4" fillId="0" borderId="16" xfId="0" applyNumberFormat="1" applyFont="1" applyBorder="1"/>
    <xf numFmtId="2" fontId="4" fillId="0" borderId="17" xfId="0" applyNumberFormat="1" applyFont="1" applyBorder="1"/>
    <xf numFmtId="49" fontId="5" fillId="0" borderId="7" xfId="0" applyNumberFormat="1" applyFont="1" applyBorder="1"/>
    <xf numFmtId="0" fontId="5" fillId="0" borderId="8" xfId="0" applyFont="1" applyBorder="1"/>
    <xf numFmtId="1" fontId="4" fillId="0" borderId="7" xfId="0" applyNumberFormat="1" applyFont="1" applyBorder="1"/>
    <xf numFmtId="1" fontId="4" fillId="0" borderId="8" xfId="0" applyNumberFormat="1" applyFont="1" applyBorder="1"/>
    <xf numFmtId="0" fontId="4" fillId="0" borderId="7" xfId="0" applyFont="1" applyBorder="1"/>
    <xf numFmtId="0" fontId="4" fillId="0" borderId="8" xfId="0" applyFont="1" applyBorder="1"/>
    <xf numFmtId="49" fontId="5" fillId="0" borderId="18" xfId="0" applyNumberFormat="1" applyFont="1" applyBorder="1"/>
    <xf numFmtId="0" fontId="5" fillId="0" borderId="19" xfId="0" applyFont="1" applyBorder="1"/>
    <xf numFmtId="2" fontId="4" fillId="0" borderId="18" xfId="0" applyNumberFormat="1" applyFont="1" applyBorder="1"/>
    <xf numFmtId="2" fontId="4" fillId="0" borderId="19" xfId="0" applyNumberFormat="1" applyFont="1" applyBorder="1"/>
    <xf numFmtId="2" fontId="4" fillId="0" borderId="20" xfId="0" applyNumberFormat="1" applyFont="1" applyBorder="1"/>
    <xf numFmtId="49" fontId="4" fillId="3" borderId="4" xfId="0" applyNumberFormat="1" applyFont="1" applyFill="1" applyBorder="1"/>
    <xf numFmtId="49" fontId="4" fillId="3" borderId="5" xfId="0" applyNumberFormat="1" applyFont="1" applyFill="1" applyBorder="1"/>
    <xf numFmtId="2" fontId="4" fillId="3" borderId="4" xfId="0" applyNumberFormat="1" applyFont="1" applyFill="1" applyBorder="1"/>
    <xf numFmtId="2" fontId="4" fillId="3" borderId="6" xfId="0" applyNumberFormat="1" applyFont="1" applyFill="1" applyBorder="1"/>
    <xf numFmtId="2" fontId="4" fillId="3" borderId="5" xfId="0" applyNumberFormat="1" applyFont="1" applyFill="1" applyBorder="1"/>
    <xf numFmtId="1" fontId="4" fillId="3" borderId="6" xfId="0" applyNumberFormat="1" applyFont="1" applyFill="1" applyBorder="1"/>
    <xf numFmtId="49" fontId="5" fillId="0" borderId="21" xfId="0" applyNumberFormat="1" applyFont="1" applyBorder="1"/>
    <xf numFmtId="2" fontId="4" fillId="3" borderId="22" xfId="0" applyNumberFormat="1" applyFont="1" applyFill="1" applyBorder="1"/>
    <xf numFmtId="2" fontId="4" fillId="0" borderId="23" xfId="0" applyNumberFormat="1" applyFont="1" applyBorder="1"/>
    <xf numFmtId="2" fontId="4" fillId="3" borderId="24" xfId="0" applyNumberFormat="1" applyFont="1" applyFill="1" applyBorder="1"/>
    <xf numFmtId="2" fontId="4" fillId="3" borderId="25" xfId="0" applyNumberFormat="1" applyFont="1" applyFill="1" applyBorder="1"/>
    <xf numFmtId="2" fontId="4" fillId="0" borderId="26" xfId="0" applyNumberFormat="1" applyFont="1" applyBorder="1"/>
    <xf numFmtId="1" fontId="4" fillId="0" borderId="23" xfId="0" applyNumberFormat="1" applyFont="1" applyBorder="1"/>
    <xf numFmtId="2" fontId="4" fillId="0" borderId="27" xfId="0" applyNumberFormat="1" applyFont="1" applyBorder="1"/>
    <xf numFmtId="1" fontId="4" fillId="3" borderId="4" xfId="0" applyNumberFormat="1" applyFont="1" applyFill="1" applyBorder="1"/>
    <xf numFmtId="1" fontId="4" fillId="3" borderId="9" xfId="0" applyNumberFormat="1" applyFont="1" applyFill="1" applyBorder="1"/>
    <xf numFmtId="1" fontId="4" fillId="3" borderId="12" xfId="0" applyNumberFormat="1" applyFont="1" applyFill="1" applyBorder="1"/>
    <xf numFmtId="0" fontId="4" fillId="3" borderId="5" xfId="0" applyFont="1" applyFill="1" applyBorder="1"/>
    <xf numFmtId="0" fontId="4" fillId="3" borderId="9" xfId="0" applyFont="1" applyFill="1" applyBorder="1"/>
    <xf numFmtId="0" fontId="4" fillId="3" borderId="11" xfId="0" applyFont="1" applyFill="1"/>
    <xf numFmtId="0" fontId="4" fillId="3" borderId="10" xfId="0" applyFont="1" applyFill="1" applyBorder="1"/>
    <xf numFmtId="0" fontId="4" fillId="3" borderId="6" xfId="0" applyFont="1" applyFill="1" applyBorder="1"/>
    <xf numFmtId="0" fontId="4" fillId="3" borderId="4" xfId="0" applyFont="1" applyFill="1" applyBorder="1"/>
    <xf numFmtId="0" fontId="4" fillId="3" borderId="14" xfId="0" applyFont="1" applyFill="1" applyBorder="1"/>
    <xf numFmtId="0" fontId="4" fillId="3" borderId="13" xfId="0" applyFont="1" applyFill="1" applyBorder="1"/>
    <xf numFmtId="0" fontId="4" fillId="0" borderId="20" xfId="0" applyFont="1" applyBorder="1"/>
    <xf numFmtId="0" fontId="4" fillId="3" borderId="12" xfId="0" applyFont="1" applyFill="1" applyBorder="1"/>
    <xf numFmtId="0" fontId="4" fillId="0" borderId="15" xfId="0" applyFont="1" applyBorder="1"/>
    <xf numFmtId="0" fontId="4" fillId="0" borderId="18" xfId="0" applyFont="1" applyBorder="1"/>
    <xf numFmtId="0" fontId="4" fillId="0" borderId="17" xfId="0" applyFont="1" applyBorder="1"/>
    <xf numFmtId="1" fontId="4" fillId="3" borderId="5" xfId="0" applyNumberFormat="1" applyFont="1" applyFill="1" applyBorder="1"/>
    <xf numFmtId="1" fontId="4" fillId="3" borderId="10" xfId="0" applyNumberFormat="1" applyFont="1" applyFill="1" applyBorder="1"/>
    <xf numFmtId="1" fontId="4" fillId="3" borderId="13" xfId="0" applyNumberFormat="1" applyFont="1" applyFill="1" applyBorder="1"/>
    <xf numFmtId="0" fontId="4" fillId="0" borderId="16" xfId="0" applyFont="1" applyBorder="1"/>
    <xf numFmtId="0" fontId="4" fillId="0" borderId="19" xfId="0" applyFont="1" applyBorder="1"/>
    <xf numFmtId="0" fontId="1" fillId="0" borderId="11" xfId="1">
      <alignment vertical="center"/>
    </xf>
    <xf numFmtId="0" fontId="9" fillId="0" borderId="11" xfId="1" applyFont="1">
      <alignment vertical="center"/>
    </xf>
    <xf numFmtId="0" fontId="10" fillId="0" borderId="11" xfId="1" applyFont="1">
      <alignment vertical="center"/>
    </xf>
    <xf numFmtId="0" fontId="12" fillId="0" borderId="11" xfId="1" applyFont="1">
      <alignment vertical="center"/>
    </xf>
    <xf numFmtId="0" fontId="1" fillId="0" borderId="33" xfId="1" applyBorder="1" applyAlignment="1">
      <alignment horizontal="center" vertical="center"/>
    </xf>
    <xf numFmtId="177" fontId="1" fillId="0" borderId="34" xfId="1" applyNumberFormat="1" applyBorder="1" applyAlignment="1">
      <alignment horizontal="right" vertical="center"/>
    </xf>
    <xf numFmtId="177" fontId="1" fillId="0" borderId="34" xfId="1" applyNumberFormat="1" applyBorder="1">
      <alignment vertical="center"/>
    </xf>
    <xf numFmtId="0" fontId="13" fillId="0" borderId="37" xfId="1" quotePrefix="1" applyFont="1" applyBorder="1" applyAlignment="1">
      <alignment horizontal="center" vertical="center"/>
    </xf>
    <xf numFmtId="0" fontId="13" fillId="0" borderId="11" xfId="1" quotePrefix="1" applyFont="1" applyAlignment="1">
      <alignment horizontal="center" vertical="center"/>
    </xf>
    <xf numFmtId="0" fontId="14" fillId="0" borderId="37" xfId="1" quotePrefix="1" applyFont="1" applyBorder="1" applyAlignment="1">
      <alignment horizontal="center" vertical="center"/>
    </xf>
    <xf numFmtId="0" fontId="14" fillId="0" borderId="11" xfId="1" quotePrefix="1" applyFont="1" applyAlignment="1">
      <alignment horizontal="center" vertical="center"/>
    </xf>
    <xf numFmtId="0" fontId="1" fillId="0" borderId="40" xfId="1" quotePrefix="1" applyBorder="1" applyAlignment="1">
      <alignment horizontal="center" vertical="center"/>
    </xf>
    <xf numFmtId="0" fontId="1" fillId="0" borderId="41" xfId="1" applyBorder="1" applyAlignment="1">
      <alignment horizontal="center" vertical="center"/>
    </xf>
    <xf numFmtId="0" fontId="13" fillId="0" borderId="42" xfId="1" applyFont="1" applyBorder="1" applyAlignment="1">
      <alignment horizontal="center" vertical="center"/>
    </xf>
    <xf numFmtId="178" fontId="13" fillId="0" borderId="43" xfId="1" applyNumberFormat="1" applyFont="1" applyBorder="1" applyAlignment="1">
      <alignment horizontal="center" vertical="center"/>
    </xf>
    <xf numFmtId="178" fontId="13" fillId="0" borderId="11" xfId="1" applyNumberFormat="1" applyFont="1" applyAlignment="1">
      <alignment horizontal="center" vertical="center"/>
    </xf>
    <xf numFmtId="0" fontId="14" fillId="0" borderId="42" xfId="1" applyFont="1" applyBorder="1" applyAlignment="1">
      <alignment horizontal="center" vertical="center"/>
    </xf>
    <xf numFmtId="178" fontId="14" fillId="0" borderId="43" xfId="1" applyNumberFormat="1" applyFont="1" applyBorder="1" applyAlignment="1">
      <alignment horizontal="center" vertical="center"/>
    </xf>
    <xf numFmtId="178" fontId="15" fillId="0" borderId="11" xfId="1" applyNumberFormat="1" applyFont="1" applyAlignment="1">
      <alignment horizontal="center" vertical="center"/>
    </xf>
    <xf numFmtId="179" fontId="14" fillId="0" borderId="43" xfId="1" applyNumberFormat="1" applyFont="1" applyBorder="1" applyAlignment="1">
      <alignment horizontal="center" vertical="center"/>
    </xf>
    <xf numFmtId="0" fontId="14" fillId="0" borderId="44" xfId="1" applyFont="1" applyBorder="1" applyAlignment="1">
      <alignment horizontal="center" vertical="center"/>
    </xf>
    <xf numFmtId="178" fontId="1" fillId="0" borderId="43" xfId="1" applyNumberFormat="1" applyBorder="1" applyAlignment="1">
      <alignment horizontal="center" vertical="center"/>
    </xf>
    <xf numFmtId="178" fontId="1" fillId="0" borderId="46" xfId="1" applyNumberFormat="1" applyBorder="1" applyAlignment="1">
      <alignment horizontal="center" vertical="center"/>
    </xf>
    <xf numFmtId="178" fontId="1" fillId="0" borderId="47" xfId="1" applyNumberFormat="1" applyBorder="1" applyAlignment="1">
      <alignment horizontal="center" vertical="center"/>
    </xf>
    <xf numFmtId="0" fontId="13" fillId="0" borderId="49" xfId="1" applyFont="1" applyBorder="1" applyAlignment="1">
      <alignment horizontal="center" vertical="center"/>
    </xf>
    <xf numFmtId="178" fontId="13" fillId="0" borderId="50" xfId="1" applyNumberFormat="1" applyFont="1" applyBorder="1" applyAlignment="1">
      <alignment horizontal="center" vertical="center"/>
    </xf>
    <xf numFmtId="0" fontId="14" fillId="0" borderId="49" xfId="1" applyFont="1" applyBorder="1" applyAlignment="1">
      <alignment horizontal="center" vertical="center"/>
    </xf>
    <xf numFmtId="178" fontId="14" fillId="0" borderId="50" xfId="1" applyNumberFormat="1" applyFont="1" applyBorder="1" applyAlignment="1">
      <alignment horizontal="center" vertical="center"/>
    </xf>
    <xf numFmtId="179" fontId="14" fillId="0" borderId="50" xfId="1" applyNumberFormat="1" applyFont="1" applyBorder="1" applyAlignment="1">
      <alignment horizontal="center" vertical="center"/>
    </xf>
    <xf numFmtId="178" fontId="1" fillId="0" borderId="50" xfId="1" applyNumberFormat="1" applyBorder="1" applyAlignment="1">
      <alignment horizontal="center" vertical="center"/>
    </xf>
    <xf numFmtId="178" fontId="1" fillId="0" borderId="53" xfId="1" applyNumberFormat="1" applyBorder="1" applyAlignment="1">
      <alignment horizontal="center" vertical="center"/>
    </xf>
    <xf numFmtId="178" fontId="1" fillId="0" borderId="54" xfId="1" applyNumberFormat="1" applyBorder="1" applyAlignment="1">
      <alignment horizontal="center" vertical="center"/>
    </xf>
    <xf numFmtId="0" fontId="9" fillId="0" borderId="11" xfId="1" applyFont="1" applyAlignment="1">
      <alignment horizontal="center" vertical="center"/>
    </xf>
    <xf numFmtId="0" fontId="16" fillId="0" borderId="11" xfId="1" applyFont="1" applyAlignment="1">
      <alignment horizontal="center" vertical="center"/>
    </xf>
    <xf numFmtId="178" fontId="1" fillId="0" borderId="56" xfId="1" applyNumberFormat="1" applyBorder="1" applyAlignment="1">
      <alignment horizontal="center" vertical="center"/>
    </xf>
    <xf numFmtId="178" fontId="1" fillId="0" borderId="57" xfId="1" applyNumberFormat="1" applyBorder="1" applyAlignment="1">
      <alignment horizontal="center" vertical="center"/>
    </xf>
    <xf numFmtId="0" fontId="13" fillId="0" borderId="52" xfId="1" applyFont="1" applyBorder="1" applyAlignment="1">
      <alignment horizontal="center" vertical="center"/>
    </xf>
    <xf numFmtId="0" fontId="14" fillId="0" borderId="52" xfId="1" applyFont="1" applyBorder="1" applyAlignment="1">
      <alignment horizontal="center" vertical="center"/>
    </xf>
    <xf numFmtId="0" fontId="1" fillId="0" borderId="34" xfId="1" applyBorder="1" applyAlignment="1">
      <alignment horizontal="center" vertical="center"/>
    </xf>
    <xf numFmtId="178" fontId="1" fillId="0" borderId="30" xfId="1" applyNumberFormat="1" applyBorder="1" applyAlignment="1">
      <alignment horizontal="center" vertical="center"/>
    </xf>
    <xf numFmtId="178" fontId="1" fillId="0" borderId="33" xfId="1" applyNumberFormat="1" applyBorder="1" applyAlignment="1">
      <alignment horizontal="center" vertical="center"/>
    </xf>
    <xf numFmtId="179" fontId="14" fillId="0" borderId="59" xfId="1" applyNumberFormat="1" applyFont="1" applyBorder="1" applyAlignment="1">
      <alignment horizontal="center" vertical="center"/>
    </xf>
    <xf numFmtId="177" fontId="11" fillId="4" borderId="11" xfId="1" applyNumberFormat="1" applyFont="1" applyFill="1" applyAlignment="1">
      <alignment horizontal="left" vertical="center"/>
    </xf>
    <xf numFmtId="0" fontId="1" fillId="4" borderId="11" xfId="1" applyFill="1">
      <alignment vertical="center"/>
    </xf>
    <xf numFmtId="0" fontId="11" fillId="0" borderId="60" xfId="1" applyFont="1" applyBorder="1" applyAlignment="1">
      <alignment horizontal="left" vertical="center"/>
    </xf>
    <xf numFmtId="0" fontId="1" fillId="0" borderId="60" xfId="1" applyBorder="1" applyAlignment="1">
      <alignment horizontal="left" vertical="center"/>
    </xf>
    <xf numFmtId="0" fontId="1" fillId="0" borderId="60" xfId="1" applyBorder="1">
      <alignment vertical="center"/>
    </xf>
    <xf numFmtId="0" fontId="11" fillId="0" borderId="11" xfId="1" applyFont="1">
      <alignment vertical="center"/>
    </xf>
    <xf numFmtId="0" fontId="17" fillId="0" borderId="60" xfId="1" applyFont="1" applyBorder="1" applyAlignment="1">
      <alignment horizontal="center" vertical="center"/>
    </xf>
    <xf numFmtId="0" fontId="18" fillId="0" borderId="60" xfId="1" applyFont="1" applyBorder="1" applyAlignment="1">
      <alignment horizontal="center" vertical="center"/>
    </xf>
    <xf numFmtId="178" fontId="18" fillId="0" borderId="60" xfId="1" applyNumberFormat="1" applyFont="1" applyBorder="1" applyAlignment="1">
      <alignment horizontal="center" vertical="center"/>
    </xf>
    <xf numFmtId="0" fontId="1" fillId="0" borderId="34" xfId="1" applyBorder="1" applyAlignment="1">
      <alignment horizontal="left" vertical="center"/>
    </xf>
    <xf numFmtId="178" fontId="1" fillId="0" borderId="34" xfId="1" applyNumberFormat="1" applyBorder="1">
      <alignment vertical="center"/>
    </xf>
    <xf numFmtId="0" fontId="1" fillId="0" borderId="11" xfId="1" applyAlignment="1">
      <alignment horizontal="center" vertical="center"/>
    </xf>
    <xf numFmtId="177" fontId="1" fillId="0" borderId="11" xfId="1" applyNumberFormat="1" applyAlignment="1">
      <alignment horizontal="center" vertical="center"/>
    </xf>
    <xf numFmtId="180" fontId="1" fillId="0" borderId="11" xfId="1" applyNumberFormat="1" applyAlignment="1">
      <alignment horizontal="center" vertical="center"/>
    </xf>
    <xf numFmtId="181" fontId="1" fillId="0" borderId="11" xfId="1" applyNumberFormat="1" applyAlignment="1">
      <alignment horizontal="center" vertical="center"/>
    </xf>
    <xf numFmtId="178" fontId="19" fillId="0" borderId="11" xfId="1" applyNumberFormat="1" applyFont="1" applyAlignment="1">
      <alignment horizontal="center" vertical="center"/>
    </xf>
    <xf numFmtId="0" fontId="20" fillId="0" borderId="11" xfId="1" applyFont="1" applyAlignment="1">
      <alignment horizontal="center" vertical="center"/>
    </xf>
    <xf numFmtId="0" fontId="1" fillId="0" borderId="11" xfId="1" applyAlignment="1">
      <alignment horizontal="left" vertical="center"/>
    </xf>
    <xf numFmtId="178" fontId="1" fillId="0" borderId="11" xfId="1" applyNumberFormat="1">
      <alignment vertical="center"/>
    </xf>
    <xf numFmtId="0" fontId="1" fillId="0" borderId="34" xfId="1" applyBorder="1">
      <alignment vertical="center"/>
    </xf>
    <xf numFmtId="0" fontId="1" fillId="0" borderId="60" xfId="1" applyBorder="1" applyAlignment="1">
      <alignment horizontal="center" vertical="center"/>
    </xf>
    <xf numFmtId="177" fontId="1" fillId="0" borderId="60" xfId="1" applyNumberFormat="1" applyBorder="1" applyAlignment="1">
      <alignment horizontal="center" vertical="center"/>
    </xf>
    <xf numFmtId="180" fontId="1" fillId="0" borderId="60" xfId="1" applyNumberFormat="1" applyBorder="1" applyAlignment="1">
      <alignment horizontal="center" vertical="center"/>
    </xf>
    <xf numFmtId="181" fontId="1" fillId="0" borderId="60" xfId="1" applyNumberFormat="1" applyBorder="1" applyAlignment="1">
      <alignment horizontal="center" vertical="center"/>
    </xf>
    <xf numFmtId="178" fontId="19" fillId="0" borderId="60" xfId="1" applyNumberFormat="1" applyFont="1" applyBorder="1" applyAlignment="1">
      <alignment horizontal="center" vertical="center"/>
    </xf>
    <xf numFmtId="0" fontId="1" fillId="0" borderId="61" xfId="1" applyBorder="1" applyAlignment="1">
      <alignment horizontal="center" vertical="center"/>
    </xf>
    <xf numFmtId="177" fontId="1" fillId="0" borderId="61" xfId="1" applyNumberFormat="1" applyBorder="1" applyAlignment="1">
      <alignment horizontal="center" vertical="center"/>
    </xf>
    <xf numFmtId="0" fontId="13" fillId="0" borderId="62" xfId="1" applyFont="1" applyBorder="1" applyAlignment="1">
      <alignment horizontal="center" vertical="center"/>
    </xf>
    <xf numFmtId="0" fontId="14" fillId="0" borderId="62" xfId="1" applyFont="1" applyBorder="1" applyAlignment="1">
      <alignment horizontal="center" vertical="center"/>
    </xf>
    <xf numFmtId="0" fontId="13" fillId="0" borderId="44" xfId="1" applyFont="1" applyBorder="1" applyAlignment="1">
      <alignment horizontal="center" vertical="center"/>
    </xf>
    <xf numFmtId="0" fontId="1" fillId="0" borderId="63" xfId="1" applyBorder="1" applyAlignment="1">
      <alignment horizontal="center" vertical="center"/>
    </xf>
    <xf numFmtId="178" fontId="1" fillId="0" borderId="34" xfId="1" applyNumberFormat="1" applyBorder="1" applyAlignment="1">
      <alignment horizontal="center" vertical="center"/>
    </xf>
    <xf numFmtId="178" fontId="1" fillId="0" borderId="11" xfId="1" applyNumberFormat="1" applyAlignment="1">
      <alignment horizontal="center" vertical="center"/>
    </xf>
    <xf numFmtId="178" fontId="9" fillId="0" borderId="11" xfId="1" applyNumberFormat="1" applyFont="1">
      <alignment vertical="center"/>
    </xf>
    <xf numFmtId="178" fontId="7" fillId="0" borderId="11" xfId="1" applyNumberFormat="1" applyFont="1">
      <alignment vertical="center"/>
    </xf>
    <xf numFmtId="0" fontId="0" fillId="0" borderId="11" xfId="0"/>
    <xf numFmtId="0" fontId="22" fillId="0" borderId="11" xfId="0" applyFont="1" applyAlignment="1">
      <alignment horizontal="center"/>
    </xf>
    <xf numFmtId="0" fontId="21" fillId="0" borderId="11" xfId="0" applyFont="1" applyAlignment="1">
      <alignment horizontal="left" vertical="center"/>
    </xf>
    <xf numFmtId="0" fontId="2" fillId="0" borderId="11" xfId="0" applyFont="1" applyAlignment="1">
      <alignment horizontal="center"/>
    </xf>
    <xf numFmtId="0" fontId="24" fillId="0" borderId="11" xfId="0" applyFont="1" applyAlignment="1">
      <alignment horizontal="center" vertical="center"/>
    </xf>
    <xf numFmtId="0" fontId="23" fillId="0" borderId="11" xfId="1" applyFont="1" applyAlignment="1">
      <alignment horizontal="center" vertical="center"/>
    </xf>
    <xf numFmtId="0" fontId="14" fillId="0" borderId="11" xfId="0" applyFont="1"/>
    <xf numFmtId="0" fontId="14" fillId="0" borderId="0" xfId="0" applyFont="1" applyBorder="1"/>
    <xf numFmtId="0" fontId="2" fillId="5" borderId="0" xfId="0" applyFont="1" applyFill="1" applyBorder="1"/>
    <xf numFmtId="0" fontId="2" fillId="2" borderId="0" xfId="0" applyFont="1" applyFill="1" applyBorder="1"/>
    <xf numFmtId="0" fontId="0" fillId="0" borderId="0" xfId="0" applyBorder="1" applyAlignment="1">
      <alignment horizontal="center" vertical="center"/>
    </xf>
    <xf numFmtId="0" fontId="0" fillId="0" borderId="34" xfId="0" applyBorder="1" applyAlignment="1">
      <alignment horizontal="center" vertical="center"/>
    </xf>
    <xf numFmtId="0" fontId="6" fillId="0" borderId="0" xfId="0" applyFont="1" applyBorder="1"/>
    <xf numFmtId="0" fontId="6" fillId="0" borderId="11" xfId="0" applyFont="1"/>
    <xf numFmtId="0" fontId="25" fillId="0" borderId="0" xfId="0" applyFont="1" applyBorder="1"/>
    <xf numFmtId="49" fontId="4" fillId="0" borderId="11" xfId="0" applyNumberFormat="1" applyFont="1"/>
    <xf numFmtId="49" fontId="4" fillId="3" borderId="11" xfId="0" applyNumberFormat="1" applyFont="1" applyFill="1"/>
    <xf numFmtId="49" fontId="4" fillId="3" borderId="20" xfId="0" applyNumberFormat="1" applyFont="1" applyFill="1" applyBorder="1"/>
    <xf numFmtId="49" fontId="5" fillId="0" borderId="17" xfId="0" applyNumberFormat="1" applyFont="1" applyBorder="1"/>
    <xf numFmtId="49" fontId="5" fillId="0" borderId="11" xfId="0" applyNumberFormat="1" applyFont="1"/>
    <xf numFmtId="49" fontId="5" fillId="0" borderId="20" xfId="0" applyNumberFormat="1" applyFont="1" applyBorder="1"/>
    <xf numFmtId="0" fontId="4" fillId="0" borderId="11" xfId="0" applyFont="1"/>
    <xf numFmtId="0" fontId="2" fillId="5" borderId="34" xfId="0" applyFont="1" applyFill="1" applyBorder="1" applyAlignment="1">
      <alignment horizontal="center" vertical="center"/>
    </xf>
    <xf numFmtId="0" fontId="2" fillId="2" borderId="34" xfId="0" applyFont="1" applyFill="1" applyBorder="1" applyAlignment="1">
      <alignment horizontal="center" vertical="center"/>
    </xf>
    <xf numFmtId="0" fontId="1" fillId="0" borderId="66" xfId="1" applyBorder="1" applyAlignment="1">
      <alignment horizontal="center" vertical="center"/>
    </xf>
    <xf numFmtId="0" fontId="0" fillId="0" borderId="31" xfId="0" applyBorder="1"/>
    <xf numFmtId="0" fontId="0" fillId="0" borderId="38" xfId="0" applyBorder="1"/>
    <xf numFmtId="0" fontId="0" fillId="0" borderId="39" xfId="0" applyBorder="1"/>
    <xf numFmtId="0" fontId="12" fillId="0" borderId="34" xfId="1" applyFont="1" applyBorder="1" applyAlignment="1">
      <alignment horizontal="center" vertical="center"/>
    </xf>
    <xf numFmtId="0" fontId="0" fillId="0" borderId="48" xfId="0" applyBorder="1"/>
    <xf numFmtId="0" fontId="0" fillId="0" borderId="53" xfId="0" applyBorder="1"/>
    <xf numFmtId="0" fontId="11" fillId="0" borderId="11" xfId="1" applyFont="1" applyAlignment="1">
      <alignment horizontal="left" vertical="center"/>
    </xf>
    <xf numFmtId="0" fontId="1" fillId="0" borderId="11" xfId="1">
      <alignment vertical="center"/>
    </xf>
    <xf numFmtId="0" fontId="10" fillId="6" borderId="28" xfId="1" applyFont="1" applyFill="1" applyBorder="1" applyAlignment="1">
      <alignment horizontal="center" vertical="center"/>
    </xf>
    <xf numFmtId="0" fontId="0" fillId="0" borderId="28" xfId="0" applyBorder="1"/>
    <xf numFmtId="0" fontId="12" fillId="0" borderId="64" xfId="1" applyFont="1" applyBorder="1" applyAlignment="1">
      <alignment horizontal="center" vertical="center"/>
    </xf>
    <xf numFmtId="0" fontId="0" fillId="0" borderId="29" xfId="0" applyBorder="1"/>
    <xf numFmtId="0" fontId="0" fillId="0" borderId="35" xfId="0" applyBorder="1"/>
    <xf numFmtId="0" fontId="0" fillId="0" borderId="36" xfId="0" applyBorder="1"/>
    <xf numFmtId="0" fontId="1" fillId="0" borderId="69" xfId="1" applyBorder="1" applyAlignment="1">
      <alignment horizontal="center" vertical="center"/>
    </xf>
    <xf numFmtId="0" fontId="0" fillId="0" borderId="45" xfId="0" applyBorder="1"/>
    <xf numFmtId="0" fontId="0" fillId="0" borderId="51" xfId="0" applyBorder="1"/>
    <xf numFmtId="0" fontId="0" fillId="0" borderId="52" xfId="0" applyBorder="1"/>
    <xf numFmtId="0" fontId="11" fillId="4" borderId="11" xfId="1" applyFont="1" applyFill="1" applyAlignment="1">
      <alignment horizontal="left" vertical="center"/>
    </xf>
    <xf numFmtId="0" fontId="12" fillId="0" borderId="48" xfId="1" applyFont="1" applyBorder="1" applyAlignment="1">
      <alignment horizontal="center" vertical="center"/>
    </xf>
    <xf numFmtId="0" fontId="0" fillId="0" borderId="55" xfId="0" applyBorder="1"/>
    <xf numFmtId="0" fontId="1" fillId="0" borderId="34" xfId="1" applyBorder="1" applyAlignment="1">
      <alignment horizontal="center" vertical="center"/>
    </xf>
    <xf numFmtId="0" fontId="0" fillId="0" borderId="30" xfId="0" applyBorder="1"/>
    <xf numFmtId="0" fontId="10" fillId="0" borderId="34" xfId="1" applyFont="1" applyBorder="1" applyAlignment="1">
      <alignment horizontal="center" vertical="center"/>
    </xf>
    <xf numFmtId="0" fontId="12" fillId="0" borderId="65" xfId="1" applyFont="1" applyBorder="1" applyAlignment="1">
      <alignment horizontal="center" vertical="center"/>
    </xf>
    <xf numFmtId="0" fontId="10" fillId="0" borderId="48" xfId="1" applyFont="1" applyBorder="1" applyAlignment="1">
      <alignment horizontal="center" vertical="center"/>
    </xf>
    <xf numFmtId="0" fontId="12" fillId="0" borderId="68" xfId="1" applyFont="1" applyBorder="1" applyAlignment="1">
      <alignment horizontal="center" vertical="center"/>
    </xf>
    <xf numFmtId="0" fontId="10" fillId="0" borderId="68" xfId="1" applyFont="1" applyBorder="1" applyAlignment="1">
      <alignment horizontal="center" vertical="center"/>
    </xf>
    <xf numFmtId="0" fontId="1" fillId="0" borderId="58" xfId="1" applyBorder="1" applyAlignment="1">
      <alignment horizontal="center" vertical="center"/>
    </xf>
    <xf numFmtId="0" fontId="10" fillId="0" borderId="64" xfId="1" applyFont="1" applyBorder="1" applyAlignment="1">
      <alignment horizontal="center" vertical="center"/>
    </xf>
    <xf numFmtId="0" fontId="10" fillId="0" borderId="65" xfId="1" applyFont="1" applyBorder="1" applyAlignment="1">
      <alignment horizontal="center" vertical="center"/>
    </xf>
    <xf numFmtId="0" fontId="1" fillId="0" borderId="67" xfId="1" applyBorder="1" applyAlignment="1">
      <alignment horizontal="center" vertical="center"/>
    </xf>
    <xf numFmtId="0" fontId="0" fillId="0" borderId="32" xfId="0" applyBorder="1"/>
  </cellXfs>
  <cellStyles count="2">
    <cellStyle name="標準" xfId="0" builtinId="0"/>
    <cellStyle name="標準 2" xfId="1" xr:uid="{00000000-0005-0000-0000-000001000000}"/>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xr9:uid="{00000000-0011-0000-FFFF-FFFF00000000}">
      <tableStyleElement type="firstRowStripe" dxfId="5"/>
      <tableStyleElement type="secondRowStripe" dxfId="4"/>
    </tableStyle>
    <tableStyle name="GoogleFromResult-style 2" pivot="0" count="2" xr9:uid="{00000000-0011-0000-FFFF-FFFF01000000}">
      <tableStyleElement type="firstRowStripe" dxfId="3"/>
      <tableStyleElement type="secondRowStripe" dxfId="2"/>
    </tableStyle>
    <tableStyle name="Interval dur-style"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1"/>
          <c:order val="0"/>
          <c:spPr>
            <a:ln>
              <a:prstDash val="solid"/>
            </a:ln>
          </c:spPr>
          <c:marker>
            <c:symbol val="none"/>
          </c:marker>
          <c:cat>
            <c:strRef>
              <c:f>解析結果_仮説1!$T$20:$T$21</c:f>
              <c:strCache>
                <c:ptCount val="2"/>
                <c:pt idx="0">
                  <c:v>男性</c:v>
                </c:pt>
                <c:pt idx="1">
                  <c:v>女性</c:v>
                </c:pt>
              </c:strCache>
            </c:strRef>
          </c:cat>
          <c:val>
            <c:numRef>
              <c:f>解析結果_仮説1!$U$20:$U$21</c:f>
              <c:numCache>
                <c:formatCode>0.0</c:formatCode>
                <c:ptCount val="2"/>
                <c:pt idx="0">
                  <c:v>3.0249999999999999</c:v>
                </c:pt>
                <c:pt idx="1">
                  <c:v>3.3250000000000002</c:v>
                </c:pt>
              </c:numCache>
            </c:numRef>
          </c:val>
          <c:smooth val="0"/>
          <c:extLst>
            <c:ext xmlns:c16="http://schemas.microsoft.com/office/drawing/2014/chart" uri="{C3380CC4-5D6E-409C-BE32-E72D297353CC}">
              <c16:uniqueId val="{00000000-F86F-7F4C-B434-7F3FD98F48E9}"/>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spPr>
            <a:ln>
              <a:prstDash val="solid"/>
            </a:ln>
          </c:spPr>
          <c:marker>
            <c:symbol val="none"/>
          </c:marker>
          <c:cat>
            <c:strRef>
              <c:f>解析結果_仮説1!$Q$20:$Q$23</c:f>
              <c:strCache>
                <c:ptCount val="4"/>
                <c:pt idx="0">
                  <c:v>なし</c:v>
                </c:pt>
                <c:pt idx="1">
                  <c:v>ネックレス</c:v>
                </c:pt>
                <c:pt idx="2">
                  <c:v>イヤリング</c:v>
                </c:pt>
                <c:pt idx="3">
                  <c:v>両方</c:v>
                </c:pt>
              </c:strCache>
            </c:strRef>
          </c:cat>
          <c:val>
            <c:numRef>
              <c:f>解析結果_仮説1!$R$20:$R$23</c:f>
              <c:numCache>
                <c:formatCode>0.0</c:formatCode>
                <c:ptCount val="4"/>
                <c:pt idx="0">
                  <c:v>3.75</c:v>
                </c:pt>
                <c:pt idx="1">
                  <c:v>3.2</c:v>
                </c:pt>
                <c:pt idx="2">
                  <c:v>3.25</c:v>
                </c:pt>
                <c:pt idx="3">
                  <c:v>2.5</c:v>
                </c:pt>
              </c:numCache>
            </c:numRef>
          </c:val>
          <c:smooth val="0"/>
          <c:extLst>
            <c:ext xmlns:c16="http://schemas.microsoft.com/office/drawing/2014/chart" uri="{C3380CC4-5D6E-409C-BE32-E72D297353CC}">
              <c16:uniqueId val="{00000000-CB7B-CB47-AA08-6B2DA59162D8}"/>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解析結果_仮説1!$R$39</c:f>
              <c:strCache>
                <c:ptCount val="1"/>
                <c:pt idx="0">
                  <c:v>男性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解析結果_仮説1!$R$40:$R$43</c:f>
              <c:numCache>
                <c:formatCode>0.0</c:formatCode>
                <c:ptCount val="4"/>
                <c:pt idx="0">
                  <c:v>3.4</c:v>
                </c:pt>
                <c:pt idx="1">
                  <c:v>3.1</c:v>
                </c:pt>
                <c:pt idx="2">
                  <c:v>3</c:v>
                </c:pt>
                <c:pt idx="3">
                  <c:v>2.6</c:v>
                </c:pt>
              </c:numCache>
            </c:numRef>
          </c:val>
          <c:smooth val="0"/>
          <c:extLst>
            <c:ext xmlns:c16="http://schemas.microsoft.com/office/drawing/2014/chart" uri="{C3380CC4-5D6E-409C-BE32-E72D297353CC}">
              <c16:uniqueId val="{00000000-88A7-734E-8588-ED99B165B9C2}"/>
            </c:ext>
          </c:extLst>
        </c:ser>
        <c:ser>
          <c:idx val="1"/>
          <c:order val="1"/>
          <c:tx>
            <c:strRef>
              <c:f>解析結果_仮説1!$S$39</c:f>
              <c:strCache>
                <c:ptCount val="1"/>
                <c:pt idx="0">
                  <c:v>女性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解析結果_仮説1!$S$40:$S$43</c:f>
              <c:numCache>
                <c:formatCode>0.0</c:formatCode>
                <c:ptCount val="4"/>
                <c:pt idx="0">
                  <c:v>4.0999999999999996</c:v>
                </c:pt>
                <c:pt idx="1">
                  <c:v>3.3</c:v>
                </c:pt>
                <c:pt idx="2">
                  <c:v>3.5</c:v>
                </c:pt>
                <c:pt idx="3">
                  <c:v>2.4</c:v>
                </c:pt>
              </c:numCache>
            </c:numRef>
          </c:val>
          <c:smooth val="0"/>
          <c:extLst>
            <c:ext xmlns:c16="http://schemas.microsoft.com/office/drawing/2014/chart" uri="{C3380CC4-5D6E-409C-BE32-E72D297353CC}">
              <c16:uniqueId val="{00000001-88A7-734E-8588-ED99B165B9C2}"/>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minorUnit val="5"/>
      </c:valAx>
    </c:plotArea>
    <c:plotVisOnly val="1"/>
    <c:dispBlanksAs val="gap"/>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解析結果_仮説1!$W$39</c:f>
              <c:strCache>
                <c:ptCount val="1"/>
                <c:pt idx="0">
                  <c:v>なし</c:v>
                </c:pt>
              </c:strCache>
            </c:strRef>
          </c:tx>
          <c:spPr>
            <a:ln>
              <a:prstDash val="solid"/>
            </a:ln>
          </c:spPr>
          <c:marker>
            <c:symbol val="none"/>
          </c:marker>
          <c:cat>
            <c:strRef>
              <c:f>解析結果_仮説1!$V$40:$V$41</c:f>
              <c:strCache>
                <c:ptCount val="2"/>
                <c:pt idx="0">
                  <c:v>男性</c:v>
                </c:pt>
                <c:pt idx="1">
                  <c:v>女性</c:v>
                </c:pt>
              </c:strCache>
            </c:strRef>
          </c:cat>
          <c:val>
            <c:numRef>
              <c:f>解析結果_仮説1!$W$40:$W$41</c:f>
              <c:numCache>
                <c:formatCode>0.0</c:formatCode>
                <c:ptCount val="2"/>
                <c:pt idx="0">
                  <c:v>3.4</c:v>
                </c:pt>
                <c:pt idx="1">
                  <c:v>4.0999999999999996</c:v>
                </c:pt>
              </c:numCache>
            </c:numRef>
          </c:val>
          <c:smooth val="0"/>
          <c:extLst>
            <c:ext xmlns:c16="http://schemas.microsoft.com/office/drawing/2014/chart" uri="{C3380CC4-5D6E-409C-BE32-E72D297353CC}">
              <c16:uniqueId val="{00000000-178F-9540-A7FD-8C13789D0666}"/>
            </c:ext>
          </c:extLst>
        </c:ser>
        <c:ser>
          <c:idx val="1"/>
          <c:order val="1"/>
          <c:tx>
            <c:strRef>
              <c:f>解析結果_仮説1!$X$39</c:f>
              <c:strCache>
                <c:ptCount val="1"/>
                <c:pt idx="0">
                  <c:v>ネックレス</c:v>
                </c:pt>
              </c:strCache>
            </c:strRef>
          </c:tx>
          <c:spPr>
            <a:ln>
              <a:prstDash val="solid"/>
            </a:ln>
          </c:spPr>
          <c:marker>
            <c:symbol val="none"/>
          </c:marker>
          <c:cat>
            <c:strRef>
              <c:f>解析結果_仮説1!$V$40:$V$41</c:f>
              <c:strCache>
                <c:ptCount val="2"/>
                <c:pt idx="0">
                  <c:v>男性</c:v>
                </c:pt>
                <c:pt idx="1">
                  <c:v>女性</c:v>
                </c:pt>
              </c:strCache>
            </c:strRef>
          </c:cat>
          <c:val>
            <c:numRef>
              <c:f>解析結果_仮説1!$X$40:$X$41</c:f>
              <c:numCache>
                <c:formatCode>0.0</c:formatCode>
                <c:ptCount val="2"/>
                <c:pt idx="0">
                  <c:v>3.1</c:v>
                </c:pt>
                <c:pt idx="1">
                  <c:v>3.3</c:v>
                </c:pt>
              </c:numCache>
            </c:numRef>
          </c:val>
          <c:smooth val="0"/>
          <c:extLst>
            <c:ext xmlns:c16="http://schemas.microsoft.com/office/drawing/2014/chart" uri="{C3380CC4-5D6E-409C-BE32-E72D297353CC}">
              <c16:uniqueId val="{00000001-178F-9540-A7FD-8C13789D0666}"/>
            </c:ext>
          </c:extLst>
        </c:ser>
        <c:ser>
          <c:idx val="2"/>
          <c:order val="2"/>
          <c:tx>
            <c:strRef>
              <c:f>解析結果_仮説1!$Y$39</c:f>
              <c:strCache>
                <c:ptCount val="1"/>
                <c:pt idx="0">
                  <c:v>イヤリング</c:v>
                </c:pt>
              </c:strCache>
            </c:strRef>
          </c:tx>
          <c:spPr>
            <a:ln>
              <a:prstDash val="solid"/>
            </a:ln>
          </c:spPr>
          <c:marker>
            <c:symbol val="none"/>
          </c:marker>
          <c:cat>
            <c:strRef>
              <c:f>解析結果_仮説1!$V$40:$V$41</c:f>
              <c:strCache>
                <c:ptCount val="2"/>
                <c:pt idx="0">
                  <c:v>男性</c:v>
                </c:pt>
                <c:pt idx="1">
                  <c:v>女性</c:v>
                </c:pt>
              </c:strCache>
            </c:strRef>
          </c:cat>
          <c:val>
            <c:numRef>
              <c:f>解析結果_仮説1!$Y$40:$Y$41</c:f>
              <c:numCache>
                <c:formatCode>0.0</c:formatCode>
                <c:ptCount val="2"/>
                <c:pt idx="0">
                  <c:v>3</c:v>
                </c:pt>
                <c:pt idx="1">
                  <c:v>3.5</c:v>
                </c:pt>
              </c:numCache>
            </c:numRef>
          </c:val>
          <c:smooth val="0"/>
          <c:extLst>
            <c:ext xmlns:c16="http://schemas.microsoft.com/office/drawing/2014/chart" uri="{C3380CC4-5D6E-409C-BE32-E72D297353CC}">
              <c16:uniqueId val="{00000002-178F-9540-A7FD-8C13789D0666}"/>
            </c:ext>
          </c:extLst>
        </c:ser>
        <c:ser>
          <c:idx val="3"/>
          <c:order val="3"/>
          <c:tx>
            <c:strRef>
              <c:f>解析結果_仮説1!$Z$39</c:f>
              <c:strCache>
                <c:ptCount val="1"/>
                <c:pt idx="0">
                  <c:v>両方</c:v>
                </c:pt>
              </c:strCache>
            </c:strRef>
          </c:tx>
          <c:spPr>
            <a:ln>
              <a:prstDash val="solid"/>
            </a:ln>
          </c:spPr>
          <c:marker>
            <c:symbol val="none"/>
          </c:marker>
          <c:cat>
            <c:strRef>
              <c:f>解析結果_仮説1!$V$40:$V$41</c:f>
              <c:strCache>
                <c:ptCount val="2"/>
                <c:pt idx="0">
                  <c:v>男性</c:v>
                </c:pt>
                <c:pt idx="1">
                  <c:v>女性</c:v>
                </c:pt>
              </c:strCache>
            </c:strRef>
          </c:cat>
          <c:val>
            <c:numRef>
              <c:f>解析結果_仮説1!$Z$40:$Z$41</c:f>
              <c:numCache>
                <c:formatCode>0.0</c:formatCode>
                <c:ptCount val="2"/>
                <c:pt idx="0">
                  <c:v>2.6</c:v>
                </c:pt>
                <c:pt idx="1">
                  <c:v>2.4</c:v>
                </c:pt>
              </c:numCache>
            </c:numRef>
          </c:val>
          <c:smooth val="0"/>
          <c:extLst>
            <c:ext xmlns:c16="http://schemas.microsoft.com/office/drawing/2014/chart" uri="{C3380CC4-5D6E-409C-BE32-E72D297353CC}">
              <c16:uniqueId val="{00000003-178F-9540-A7FD-8C13789D0666}"/>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inorUnit val="5"/>
      </c:valAx>
    </c:plotArea>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950917</xdr:colOff>
      <xdr:row>25</xdr:row>
      <xdr:rowOff>0</xdr:rowOff>
    </xdr:from>
    <xdr:to>
      <xdr:col>21</xdr:col>
      <xdr:colOff>789793</xdr:colOff>
      <xdr:row>36</xdr:row>
      <xdr:rowOff>66962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25</xdr:row>
      <xdr:rowOff>0</xdr:rowOff>
    </xdr:from>
    <xdr:to>
      <xdr:col>18</xdr:col>
      <xdr:colOff>795977</xdr:colOff>
      <xdr:row>36</xdr:row>
      <xdr:rowOff>66962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934720</xdr:colOff>
      <xdr:row>44</xdr:row>
      <xdr:rowOff>50800</xdr:rowOff>
    </xdr:from>
    <xdr:to>
      <xdr:col>19</xdr:col>
      <xdr:colOff>947420</xdr:colOff>
      <xdr:row>54</xdr:row>
      <xdr:rowOff>249695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934720</xdr:colOff>
      <xdr:row>44</xdr:row>
      <xdr:rowOff>50800</xdr:rowOff>
    </xdr:from>
    <xdr:to>
      <xdr:col>25</xdr:col>
      <xdr:colOff>931333</xdr:colOff>
      <xdr:row>54</xdr:row>
      <xdr:rowOff>249695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C1:AN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GoogleFromResul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Q62" headerRowCount="0">
  <tableColumns count="4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s>
  <tableStyleInfo name="GoogleFromResul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3:J12" headerRowCount="0">
  <tableColumns count="1">
    <tableColumn id="1" xr3:uid="{00000000-0010-0000-0200-000001000000}"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
  <sheetViews>
    <sheetView showGridLines="0" zoomScale="125" workbookViewId="0">
      <selection activeCell="A3" sqref="A3"/>
    </sheetView>
  </sheetViews>
  <sheetFormatPr baseColWidth="10" defaultColWidth="14.5" defaultRowHeight="15" customHeight="1"/>
  <cols>
    <col min="2" max="2" width="21" bestFit="1" customWidth="1"/>
  </cols>
  <sheetData>
    <row r="1" spans="1:4" ht="15" customHeight="1">
      <c r="A1" s="155"/>
      <c r="B1" s="155"/>
      <c r="C1" s="155"/>
      <c r="D1" s="155"/>
    </row>
    <row r="2" spans="1:4" ht="15" customHeight="1">
      <c r="A2" s="161" t="s">
        <v>0</v>
      </c>
      <c r="B2" s="156"/>
      <c r="C2" s="156"/>
      <c r="D2" s="155"/>
    </row>
    <row r="3" spans="1:4" ht="15" customHeight="1">
      <c r="A3" s="155" t="s">
        <v>1</v>
      </c>
      <c r="B3" s="157"/>
      <c r="C3" s="158"/>
      <c r="D3" s="155"/>
    </row>
    <row r="4" spans="1:4" ht="15" customHeight="1">
      <c r="A4" s="161" t="s">
        <v>2</v>
      </c>
      <c r="B4" s="157"/>
      <c r="C4" s="158"/>
      <c r="D4" s="155"/>
    </row>
    <row r="5" spans="1:4" ht="15" customHeight="1">
      <c r="A5" s="161" t="s">
        <v>3</v>
      </c>
      <c r="B5" s="157"/>
      <c r="C5" s="158"/>
      <c r="D5" s="155"/>
    </row>
    <row r="6" spans="1:4" ht="15" customHeight="1">
      <c r="A6" s="161" t="s">
        <v>4</v>
      </c>
      <c r="B6" s="157"/>
      <c r="C6" s="158"/>
      <c r="D6" s="155"/>
    </row>
    <row r="7" spans="1:4" ht="15" customHeight="1">
      <c r="A7" s="161" t="s">
        <v>5</v>
      </c>
      <c r="B7" s="157"/>
      <c r="C7" s="158"/>
      <c r="D7" s="155"/>
    </row>
    <row r="8" spans="1:4" ht="15" customHeight="1">
      <c r="A8" s="161" t="s">
        <v>6</v>
      </c>
      <c r="B8" s="155"/>
      <c r="C8" s="155"/>
      <c r="D8" s="155"/>
    </row>
    <row r="9" spans="1:4" ht="15" customHeight="1">
      <c r="A9" s="161" t="s">
        <v>7</v>
      </c>
      <c r="B9" s="159"/>
      <c r="C9" s="159"/>
      <c r="D9" s="155"/>
    </row>
    <row r="10" spans="1:4" ht="15" customHeight="1">
      <c r="A10" s="161" t="s">
        <v>8</v>
      </c>
      <c r="B10" s="160"/>
      <c r="C10" s="160"/>
      <c r="D10" s="155"/>
    </row>
    <row r="11" spans="1:4" ht="15" customHeight="1">
      <c r="A11" s="161" t="s">
        <v>9</v>
      </c>
      <c r="B11" s="160"/>
      <c r="C11" s="160"/>
      <c r="D11" s="155"/>
    </row>
    <row r="12" spans="1:4" ht="15" customHeight="1">
      <c r="A12" s="161" t="s">
        <v>10</v>
      </c>
      <c r="B12" s="160"/>
      <c r="C12" s="160"/>
      <c r="D12" s="155"/>
    </row>
    <row r="13" spans="1:4" ht="15" customHeight="1">
      <c r="A13" s="161" t="s">
        <v>11</v>
      </c>
      <c r="B13" s="160"/>
      <c r="C13" s="160"/>
      <c r="D13" s="155"/>
    </row>
    <row r="14" spans="1:4" ht="15" customHeight="1">
      <c r="A14" s="161" t="s">
        <v>12</v>
      </c>
      <c r="B14" s="155"/>
      <c r="C14" s="155"/>
      <c r="D14" s="155"/>
    </row>
    <row r="15" spans="1:4" ht="15" customHeight="1">
      <c r="A15" s="162" t="s">
        <v>13</v>
      </c>
    </row>
    <row r="17" spans="1:1" ht="15" customHeight="1">
      <c r="A17" s="162" t="s">
        <v>14</v>
      </c>
    </row>
    <row r="18" spans="1:1" ht="15" customHeight="1">
      <c r="A18" s="162" t="s">
        <v>15</v>
      </c>
    </row>
    <row r="19" spans="1:1" ht="15" customHeight="1">
      <c r="A19" s="162" t="s">
        <v>16</v>
      </c>
    </row>
    <row r="20" spans="1:1" ht="15" customHeight="1">
      <c r="A20" s="162" t="s">
        <v>17</v>
      </c>
    </row>
    <row r="21" spans="1:1" ht="15" customHeight="1">
      <c r="A21" s="162" t="s">
        <v>18</v>
      </c>
    </row>
    <row r="25" spans="1:1" ht="15" customHeight="1">
      <c r="A25" s="162" t="s">
        <v>19</v>
      </c>
    </row>
    <row r="26" spans="1:1" ht="15" customHeight="1">
      <c r="A26" t="s">
        <v>20</v>
      </c>
    </row>
    <row r="27" spans="1:1" ht="15" customHeight="1">
      <c r="A27" s="162" t="s">
        <v>2</v>
      </c>
    </row>
    <row r="28" spans="1:1" ht="15" customHeight="1">
      <c r="A28" s="162" t="s">
        <v>3</v>
      </c>
    </row>
    <row r="29" spans="1:1" ht="15" customHeight="1">
      <c r="A29" s="162" t="s">
        <v>21</v>
      </c>
    </row>
    <row r="30" spans="1:1" ht="15" customHeight="1">
      <c r="A30" s="162" t="s">
        <v>5</v>
      </c>
    </row>
    <row r="31" spans="1:1" ht="15" customHeight="1">
      <c r="A31" s="162" t="s">
        <v>22</v>
      </c>
    </row>
    <row r="32" spans="1:1" ht="15" customHeight="1">
      <c r="A32" s="162" t="s">
        <v>23</v>
      </c>
    </row>
    <row r="33" spans="1:1" ht="15" customHeight="1">
      <c r="A33" s="162" t="s">
        <v>24</v>
      </c>
    </row>
    <row r="34" spans="1:1" ht="15" customHeight="1">
      <c r="A34" s="162" t="s">
        <v>25</v>
      </c>
    </row>
    <row r="35" spans="1:1" ht="15" customHeight="1">
      <c r="A35" s="162" t="s">
        <v>11</v>
      </c>
    </row>
    <row r="36" spans="1:1" ht="15" customHeight="1">
      <c r="A36" s="162" t="s">
        <v>12</v>
      </c>
    </row>
    <row r="37" spans="1:1" ht="15" customHeight="1">
      <c r="A37" s="162" t="s">
        <v>13</v>
      </c>
    </row>
    <row r="39" spans="1:1" ht="15" customHeight="1">
      <c r="A39" s="162" t="s">
        <v>14</v>
      </c>
    </row>
    <row r="40" spans="1:1" ht="15" customHeight="1">
      <c r="A40" s="162" t="s">
        <v>15</v>
      </c>
    </row>
    <row r="41" spans="1:1" ht="15" customHeight="1">
      <c r="A41" s="162" t="s">
        <v>26</v>
      </c>
    </row>
    <row r="42" spans="1:1" ht="15" customHeight="1">
      <c r="A42" s="162" t="s">
        <v>27</v>
      </c>
    </row>
    <row r="43" spans="1:1" ht="15" customHeight="1">
      <c r="A43" s="162" t="s">
        <v>17</v>
      </c>
    </row>
    <row r="44" spans="1:1" ht="15" customHeight="1">
      <c r="A44" s="162" t="s">
        <v>18</v>
      </c>
    </row>
    <row r="48" spans="1:1" ht="15" customHeight="1">
      <c r="A48" s="162" t="s">
        <v>28</v>
      </c>
    </row>
    <row r="49" spans="1:1" ht="15" customHeight="1">
      <c r="A49" s="162" t="s">
        <v>29</v>
      </c>
    </row>
    <row r="53" spans="1:1" ht="15" customHeight="1">
      <c r="A53" s="162" t="s">
        <v>30</v>
      </c>
    </row>
    <row r="54" spans="1:1" ht="15" customHeight="1">
      <c r="A54" t="s">
        <v>31</v>
      </c>
    </row>
    <row r="55" spans="1:1" ht="15" customHeight="1">
      <c r="A55" s="162" t="s">
        <v>2</v>
      </c>
    </row>
    <row r="56" spans="1:1" ht="15" customHeight="1">
      <c r="A56" s="162" t="s">
        <v>32</v>
      </c>
    </row>
    <row r="57" spans="1:1" ht="15" customHeight="1">
      <c r="A57" s="162" t="s">
        <v>33</v>
      </c>
    </row>
    <row r="58" spans="1:1" ht="15" customHeight="1">
      <c r="A58" s="162" t="s">
        <v>5</v>
      </c>
    </row>
    <row r="59" spans="1:1" ht="15" customHeight="1">
      <c r="A59" s="162" t="s">
        <v>34</v>
      </c>
    </row>
    <row r="60" spans="1:1" ht="15" customHeight="1">
      <c r="A60" s="162" t="s">
        <v>35</v>
      </c>
    </row>
    <row r="61" spans="1:1" ht="15" customHeight="1">
      <c r="A61" s="162" t="s">
        <v>36</v>
      </c>
    </row>
    <row r="62" spans="1:1" ht="15" customHeight="1">
      <c r="A62" s="162" t="s">
        <v>37</v>
      </c>
    </row>
    <row r="63" spans="1:1" ht="15" customHeight="1">
      <c r="A63" s="162" t="s">
        <v>38</v>
      </c>
    </row>
    <row r="64" spans="1:1" ht="15" customHeight="1">
      <c r="A64" s="162" t="s">
        <v>12</v>
      </c>
    </row>
    <row r="65" spans="1:1" ht="15" customHeight="1">
      <c r="A65" s="162" t="s">
        <v>13</v>
      </c>
    </row>
    <row r="67" spans="1:1" ht="15" customHeight="1">
      <c r="A67" s="162" t="s">
        <v>14</v>
      </c>
    </row>
    <row r="68" spans="1:1" ht="15" customHeight="1">
      <c r="A68" s="162" t="s">
        <v>39</v>
      </c>
    </row>
    <row r="69" spans="1:1" ht="15" customHeight="1">
      <c r="A69" s="162" t="s">
        <v>40</v>
      </c>
    </row>
    <row r="70" spans="1:1" ht="15" customHeight="1">
      <c r="A70" s="162" t="s">
        <v>41</v>
      </c>
    </row>
    <row r="71" spans="1:1" ht="15" customHeight="1">
      <c r="A71" s="162" t="s">
        <v>42</v>
      </c>
    </row>
    <row r="72" spans="1:1" ht="15" customHeight="1">
      <c r="A72" s="162" t="s">
        <v>43</v>
      </c>
    </row>
    <row r="75" spans="1:1" ht="15" customHeight="1">
      <c r="A75" s="162" t="s">
        <v>44</v>
      </c>
    </row>
    <row r="76" spans="1:1" ht="15" customHeight="1">
      <c r="A76" s="162" t="s">
        <v>45</v>
      </c>
    </row>
    <row r="77" spans="1:1" ht="15" customHeight="1">
      <c r="A77" s="162" t="s">
        <v>46</v>
      </c>
    </row>
    <row r="78" spans="1:1" ht="15" customHeight="1">
      <c r="A78" s="162" t="s">
        <v>47</v>
      </c>
    </row>
    <row r="82" spans="1:1" ht="15" customHeight="1">
      <c r="A82" s="162" t="s">
        <v>48</v>
      </c>
    </row>
    <row r="83" spans="1:1" ht="15" customHeight="1">
      <c r="A83" t="s">
        <v>49</v>
      </c>
    </row>
    <row r="84" spans="1:1" ht="15" customHeight="1">
      <c r="A84" s="162" t="s">
        <v>2</v>
      </c>
    </row>
    <row r="85" spans="1:1" ht="15" customHeight="1">
      <c r="A85" s="162" t="s">
        <v>32</v>
      </c>
    </row>
    <row r="86" spans="1:1" ht="15" customHeight="1">
      <c r="A86" s="162" t="s">
        <v>50</v>
      </c>
    </row>
    <row r="87" spans="1:1" ht="15" customHeight="1">
      <c r="A87" s="162" t="s">
        <v>5</v>
      </c>
    </row>
    <row r="88" spans="1:1" ht="15" customHeight="1">
      <c r="A88" t="s">
        <v>51</v>
      </c>
    </row>
    <row r="89" spans="1:1" ht="15" customHeight="1">
      <c r="A89" s="162" t="s">
        <v>52</v>
      </c>
    </row>
    <row r="90" spans="1:1" ht="15" customHeight="1">
      <c r="A90" s="162" t="s">
        <v>53</v>
      </c>
    </row>
    <row r="91" spans="1:1" ht="15" customHeight="1">
      <c r="A91" s="162" t="s">
        <v>54</v>
      </c>
    </row>
    <row r="92" spans="1:1" ht="15" customHeight="1">
      <c r="A92" s="162" t="s">
        <v>55</v>
      </c>
    </row>
    <row r="93" spans="1:1" ht="15" customHeight="1">
      <c r="A93" s="162" t="s">
        <v>56</v>
      </c>
    </row>
    <row r="94" spans="1:1" ht="15" customHeight="1">
      <c r="A94" s="162" t="s">
        <v>12</v>
      </c>
    </row>
    <row r="95" spans="1:1" ht="15" customHeight="1">
      <c r="A95" s="162" t="s">
        <v>13</v>
      </c>
    </row>
    <row r="97" spans="1:1" ht="15" customHeight="1">
      <c r="A97" s="162" t="s">
        <v>14</v>
      </c>
    </row>
    <row r="98" spans="1:1" ht="15" customHeight="1">
      <c r="A98" s="162" t="s">
        <v>39</v>
      </c>
    </row>
    <row r="99" spans="1:1" ht="15" customHeight="1">
      <c r="A99" s="162" t="s">
        <v>42</v>
      </c>
    </row>
    <row r="100" spans="1:1" ht="15" customHeight="1">
      <c r="A100" s="162" t="s">
        <v>43</v>
      </c>
    </row>
    <row r="104" spans="1:1" ht="15" customHeight="1">
      <c r="A104" s="162" t="s">
        <v>57</v>
      </c>
    </row>
    <row r="105" spans="1:1" ht="15" customHeight="1">
      <c r="A105" t="s">
        <v>58</v>
      </c>
    </row>
    <row r="106" spans="1:1" ht="15" customHeight="1">
      <c r="A106" s="162" t="s">
        <v>2</v>
      </c>
    </row>
    <row r="107" spans="1:1" ht="15" customHeight="1">
      <c r="A107" s="162" t="s">
        <v>32</v>
      </c>
    </row>
    <row r="108" spans="1:1" ht="15" customHeight="1">
      <c r="A108" s="162" t="s">
        <v>59</v>
      </c>
    </row>
    <row r="109" spans="1:1" ht="15" customHeight="1">
      <c r="A109" s="162" t="s">
        <v>5</v>
      </c>
    </row>
    <row r="110" spans="1:1" ht="15" customHeight="1">
      <c r="A110" t="s">
        <v>60</v>
      </c>
    </row>
    <row r="111" spans="1:1" ht="15" customHeight="1">
      <c r="A111" s="162" t="s">
        <v>61</v>
      </c>
    </row>
    <row r="112" spans="1:1" ht="15" customHeight="1">
      <c r="A112" s="162" t="s">
        <v>62</v>
      </c>
    </row>
    <row r="113" spans="1:1" ht="15" customHeight="1">
      <c r="A113" s="162" t="s">
        <v>63</v>
      </c>
    </row>
    <row r="114" spans="1:1" ht="15" customHeight="1">
      <c r="A114" s="162" t="s">
        <v>64</v>
      </c>
    </row>
    <row r="115" spans="1:1" ht="15" customHeight="1">
      <c r="A115" s="162" t="s">
        <v>65</v>
      </c>
    </row>
    <row r="116" spans="1:1" ht="15" customHeight="1">
      <c r="A116" s="162" t="s">
        <v>66</v>
      </c>
    </row>
    <row r="117" spans="1:1" ht="15" customHeight="1">
      <c r="A117" s="162" t="s">
        <v>12</v>
      </c>
    </row>
    <row r="118" spans="1:1" ht="15" customHeight="1">
      <c r="A118" s="162" t="s">
        <v>13</v>
      </c>
    </row>
    <row r="120" spans="1:1" ht="15" customHeight="1">
      <c r="A120" s="162" t="s">
        <v>14</v>
      </c>
    </row>
    <row r="121" spans="1:1" ht="15" customHeight="1">
      <c r="A121" s="162" t="s">
        <v>39</v>
      </c>
    </row>
    <row r="122" spans="1:1" ht="15" customHeight="1">
      <c r="A122" s="162" t="s">
        <v>41</v>
      </c>
    </row>
    <row r="123" spans="1:1" ht="15" customHeight="1">
      <c r="A123" s="162" t="s">
        <v>42</v>
      </c>
    </row>
    <row r="124" spans="1:1" ht="15" customHeight="1">
      <c r="A124" s="162" t="s">
        <v>43</v>
      </c>
    </row>
    <row r="127" spans="1:1" ht="15" customHeight="1">
      <c r="A127" s="162" t="s">
        <v>67</v>
      </c>
    </row>
    <row r="128" spans="1:1" ht="15" customHeight="1">
      <c r="A128" s="162" t="s">
        <v>68</v>
      </c>
    </row>
    <row r="129" spans="1:1" ht="15" customHeight="1">
      <c r="A129" s="162" t="s">
        <v>46</v>
      </c>
    </row>
    <row r="130" spans="1:1" ht="15" customHeight="1">
      <c r="A130" s="162" t="s">
        <v>69</v>
      </c>
    </row>
    <row r="134" spans="1:1" ht="15" customHeight="1">
      <c r="A134" s="162" t="s">
        <v>70</v>
      </c>
    </row>
    <row r="135" spans="1:1" ht="15" customHeight="1">
      <c r="A135" t="s">
        <v>71</v>
      </c>
    </row>
    <row r="136" spans="1:1" ht="15" customHeight="1">
      <c r="A136" s="162" t="s">
        <v>2</v>
      </c>
    </row>
    <row r="137" spans="1:1" ht="15" customHeight="1">
      <c r="A137" s="162" t="s">
        <v>32</v>
      </c>
    </row>
    <row r="138" spans="1:1" ht="15" customHeight="1">
      <c r="A138" s="162" t="s">
        <v>72</v>
      </c>
    </row>
    <row r="139" spans="1:1" ht="15" customHeight="1">
      <c r="A139" s="162" t="s">
        <v>5</v>
      </c>
    </row>
    <row r="140" spans="1:1" ht="15" customHeight="1">
      <c r="A140" s="162" t="s">
        <v>73</v>
      </c>
    </row>
    <row r="141" spans="1:1" ht="15" customHeight="1">
      <c r="A141" s="162" t="s">
        <v>74</v>
      </c>
    </row>
    <row r="142" spans="1:1" ht="15" customHeight="1">
      <c r="A142" s="162" t="s">
        <v>75</v>
      </c>
    </row>
    <row r="143" spans="1:1" ht="15" customHeight="1">
      <c r="A143" s="162" t="s">
        <v>76</v>
      </c>
    </row>
    <row r="144" spans="1:1" ht="15" customHeight="1">
      <c r="A144" s="162" t="s">
        <v>12</v>
      </c>
    </row>
    <row r="145" spans="1:1" ht="15" customHeight="1">
      <c r="A145" s="162" t="s">
        <v>13</v>
      </c>
    </row>
    <row r="147" spans="1:1" ht="15" customHeight="1">
      <c r="A147" s="162" t="s">
        <v>14</v>
      </c>
    </row>
    <row r="148" spans="1:1" ht="15" customHeight="1">
      <c r="A148" s="162" t="s">
        <v>39</v>
      </c>
    </row>
    <row r="149" spans="1:1" ht="15" customHeight="1">
      <c r="A149" s="162" t="s">
        <v>77</v>
      </c>
    </row>
    <row r="150" spans="1:1" ht="15" customHeight="1">
      <c r="A150" s="162" t="s">
        <v>42</v>
      </c>
    </row>
    <row r="151" spans="1:1" ht="15" customHeight="1">
      <c r="A151" s="162" t="s">
        <v>43</v>
      </c>
    </row>
    <row r="155" spans="1:1" ht="15" customHeight="1">
      <c r="A155" s="162" t="s">
        <v>78</v>
      </c>
    </row>
    <row r="156" spans="1:1" ht="15" customHeight="1">
      <c r="A156" t="s">
        <v>79</v>
      </c>
    </row>
    <row r="157" spans="1:1" ht="15" customHeight="1">
      <c r="A157" s="162" t="s">
        <v>2</v>
      </c>
    </row>
    <row r="158" spans="1:1" ht="15" customHeight="1">
      <c r="A158" s="162" t="s">
        <v>32</v>
      </c>
    </row>
    <row r="159" spans="1:1" ht="15" customHeight="1">
      <c r="A159" s="162" t="s">
        <v>80</v>
      </c>
    </row>
    <row r="160" spans="1:1" ht="15" customHeight="1">
      <c r="A160" s="162" t="s">
        <v>5</v>
      </c>
    </row>
    <row r="161" spans="1:1" ht="15" customHeight="1">
      <c r="A161" s="162" t="s">
        <v>81</v>
      </c>
    </row>
    <row r="162" spans="1:1" ht="15" customHeight="1">
      <c r="A162" s="162" t="s">
        <v>82</v>
      </c>
    </row>
    <row r="163" spans="1:1" ht="15" customHeight="1">
      <c r="A163" s="162" t="s">
        <v>83</v>
      </c>
    </row>
    <row r="164" spans="1:1" ht="15" customHeight="1">
      <c r="A164" s="162" t="s">
        <v>76</v>
      </c>
    </row>
    <row r="165" spans="1:1" ht="15" customHeight="1">
      <c r="A165" s="162" t="s">
        <v>13</v>
      </c>
    </row>
    <row r="167" spans="1:1" ht="15" customHeight="1">
      <c r="A167" s="162" t="s">
        <v>14</v>
      </c>
    </row>
    <row r="168" spans="1:1" ht="15" customHeight="1">
      <c r="A168" s="162" t="s">
        <v>39</v>
      </c>
    </row>
    <row r="169" spans="1:1" ht="15" customHeight="1">
      <c r="A169" s="162" t="s">
        <v>77</v>
      </c>
    </row>
    <row r="170" spans="1:1" ht="15" customHeight="1">
      <c r="A170" s="162" t="s">
        <v>42</v>
      </c>
    </row>
    <row r="171" spans="1:1" ht="15" customHeight="1">
      <c r="A171" s="162" t="s">
        <v>43</v>
      </c>
    </row>
    <row r="175" spans="1:1" ht="15" customHeight="1">
      <c r="A175" s="162" t="s">
        <v>84</v>
      </c>
    </row>
    <row r="176" spans="1:1" ht="15" customHeight="1">
      <c r="A176" t="s">
        <v>85</v>
      </c>
    </row>
    <row r="177" spans="1:1" ht="15" customHeight="1">
      <c r="A177" s="162" t="s">
        <v>2</v>
      </c>
    </row>
    <row r="178" spans="1:1" ht="15" customHeight="1">
      <c r="A178" s="162" t="s">
        <v>32</v>
      </c>
    </row>
    <row r="179" spans="1:1" ht="15" customHeight="1">
      <c r="A179" s="162" t="s">
        <v>86</v>
      </c>
    </row>
    <row r="180" spans="1:1" ht="15" customHeight="1">
      <c r="A180" s="162" t="s">
        <v>5</v>
      </c>
    </row>
    <row r="181" spans="1:1" ht="15" customHeight="1">
      <c r="A181" s="162" t="s">
        <v>87</v>
      </c>
    </row>
    <row r="182" spans="1:1" ht="15" customHeight="1">
      <c r="A182" s="162" t="s">
        <v>88</v>
      </c>
    </row>
    <row r="183" spans="1:1" ht="15" customHeight="1">
      <c r="A183" s="162" t="s">
        <v>89</v>
      </c>
    </row>
    <row r="184" spans="1:1" ht="15" customHeight="1">
      <c r="A184" s="162" t="s">
        <v>90</v>
      </c>
    </row>
    <row r="185" spans="1:1" ht="15" customHeight="1">
      <c r="A185" s="162" t="s">
        <v>12</v>
      </c>
    </row>
    <row r="186" spans="1:1" ht="15" customHeight="1">
      <c r="A186" s="162" t="s">
        <v>13</v>
      </c>
    </row>
    <row r="188" spans="1:1" ht="15" customHeight="1">
      <c r="A188" s="162" t="s">
        <v>14</v>
      </c>
    </row>
    <row r="189" spans="1:1" ht="15" customHeight="1">
      <c r="A189" s="162" t="s">
        <v>39</v>
      </c>
    </row>
    <row r="190" spans="1:1" ht="15" customHeight="1">
      <c r="A190" s="162" t="s">
        <v>91</v>
      </c>
    </row>
    <row r="191" spans="1:1" ht="15" customHeight="1">
      <c r="A191" s="162" t="s">
        <v>92</v>
      </c>
    </row>
    <row r="192" spans="1:1" ht="15" customHeight="1">
      <c r="A192" s="162" t="s">
        <v>42</v>
      </c>
    </row>
    <row r="193" spans="1:1" ht="15" customHeight="1">
      <c r="A193" s="162" t="s">
        <v>43</v>
      </c>
    </row>
    <row r="195" spans="1:1" ht="15" customHeight="1">
      <c r="A195" s="162" t="s">
        <v>93</v>
      </c>
    </row>
    <row r="196" spans="1:1" ht="15" customHeight="1">
      <c r="A196" s="162" t="s">
        <v>94</v>
      </c>
    </row>
    <row r="197" spans="1:1" ht="15" customHeight="1">
      <c r="A197" s="162" t="s">
        <v>46</v>
      </c>
    </row>
    <row r="198" spans="1:1" ht="15" customHeight="1">
      <c r="A198" s="162" t="s">
        <v>95</v>
      </c>
    </row>
    <row r="202" spans="1:1" ht="15" customHeight="1">
      <c r="A202" s="162" t="s">
        <v>96</v>
      </c>
    </row>
    <row r="203" spans="1:1" ht="15" customHeight="1">
      <c r="A203" t="s">
        <v>97</v>
      </c>
    </row>
    <row r="204" spans="1:1" ht="15" customHeight="1">
      <c r="A204" s="162" t="s">
        <v>2</v>
      </c>
    </row>
    <row r="205" spans="1:1" ht="15" customHeight="1">
      <c r="A205" s="162" t="s">
        <v>32</v>
      </c>
    </row>
    <row r="206" spans="1:1" ht="15" customHeight="1">
      <c r="A206" s="162" t="s">
        <v>98</v>
      </c>
    </row>
    <row r="207" spans="1:1" ht="15" customHeight="1">
      <c r="A207" s="162" t="s">
        <v>5</v>
      </c>
    </row>
    <row r="208" spans="1:1" ht="15" customHeight="1">
      <c r="A208" t="s">
        <v>99</v>
      </c>
    </row>
    <row r="209" spans="1:1" ht="15" customHeight="1">
      <c r="A209" s="162" t="s">
        <v>100</v>
      </c>
    </row>
    <row r="210" spans="1:1" ht="15" customHeight="1">
      <c r="A210" s="162" t="s">
        <v>101</v>
      </c>
    </row>
    <row r="211" spans="1:1" ht="15" customHeight="1">
      <c r="A211" s="162" t="s">
        <v>102</v>
      </c>
    </row>
    <row r="212" spans="1:1" ht="15" customHeight="1">
      <c r="A212" s="162" t="s">
        <v>103</v>
      </c>
    </row>
    <row r="213" spans="1:1" ht="15" customHeight="1">
      <c r="A213" s="162" t="s">
        <v>104</v>
      </c>
    </row>
    <row r="214" spans="1:1" ht="15" customHeight="1">
      <c r="A214" s="162" t="s">
        <v>12</v>
      </c>
    </row>
    <row r="215" spans="1:1" ht="15" customHeight="1">
      <c r="A215" s="162" t="s">
        <v>13</v>
      </c>
    </row>
    <row r="217" spans="1:1" ht="15" customHeight="1">
      <c r="A217" s="162" t="s">
        <v>14</v>
      </c>
    </row>
    <row r="218" spans="1:1" ht="15" customHeight="1">
      <c r="A218" s="162" t="s">
        <v>39</v>
      </c>
    </row>
    <row r="219" spans="1:1" ht="15" customHeight="1">
      <c r="A219" s="162" t="s">
        <v>42</v>
      </c>
    </row>
    <row r="220" spans="1:1" ht="15" customHeight="1">
      <c r="A220" s="162" t="s">
        <v>43</v>
      </c>
    </row>
    <row r="224" spans="1:1" ht="15" customHeight="1">
      <c r="A224" s="162" t="s">
        <v>105</v>
      </c>
    </row>
    <row r="225" spans="1:1" ht="15" customHeight="1">
      <c r="A225" t="s">
        <v>106</v>
      </c>
    </row>
    <row r="226" spans="1:1" ht="15" customHeight="1">
      <c r="A226" s="162" t="s">
        <v>2</v>
      </c>
    </row>
    <row r="227" spans="1:1" ht="15" customHeight="1">
      <c r="A227" s="162" t="s">
        <v>32</v>
      </c>
    </row>
    <row r="228" spans="1:1" ht="15" customHeight="1">
      <c r="A228" s="162" t="s">
        <v>107</v>
      </c>
    </row>
    <row r="229" spans="1:1" ht="15" customHeight="1">
      <c r="A229" s="162" t="s">
        <v>5</v>
      </c>
    </row>
    <row r="230" spans="1:1" ht="15" customHeight="1">
      <c r="A230" t="s">
        <v>108</v>
      </c>
    </row>
    <row r="231" spans="1:1" ht="15" customHeight="1">
      <c r="A231" s="162" t="s">
        <v>109</v>
      </c>
    </row>
    <row r="232" spans="1:1" ht="15" customHeight="1">
      <c r="A232" s="162" t="s">
        <v>110</v>
      </c>
    </row>
    <row r="233" spans="1:1" ht="15" customHeight="1">
      <c r="A233" s="162" t="s">
        <v>111</v>
      </c>
    </row>
    <row r="234" spans="1:1" ht="15" customHeight="1">
      <c r="A234" s="162" t="s">
        <v>112</v>
      </c>
    </row>
    <row r="236" spans="1:1" ht="15" customHeight="1">
      <c r="A236" s="162" t="s">
        <v>14</v>
      </c>
    </row>
    <row r="237" spans="1:1" ht="15" customHeight="1">
      <c r="A237" s="162" t="s">
        <v>39</v>
      </c>
    </row>
    <row r="238" spans="1:1" ht="15" customHeight="1">
      <c r="A238" s="162" t="s">
        <v>113</v>
      </c>
    </row>
    <row r="239" spans="1:1" ht="15" customHeight="1">
      <c r="A239" s="162" t="s">
        <v>42</v>
      </c>
    </row>
    <row r="240" spans="1:1" ht="15" customHeight="1">
      <c r="A240" s="162" t="s">
        <v>43</v>
      </c>
    </row>
    <row r="243" spans="1:1" ht="15" customHeight="1">
      <c r="A243" s="162" t="s">
        <v>114</v>
      </c>
    </row>
    <row r="244" spans="1:1" ht="15" customHeight="1">
      <c r="A244" s="162" t="s">
        <v>115</v>
      </c>
    </row>
    <row r="245" spans="1:1" ht="15" customHeight="1">
      <c r="A245" s="162" t="s">
        <v>46</v>
      </c>
    </row>
    <row r="246" spans="1:1" ht="15" customHeight="1">
      <c r="A246" s="162" t="s">
        <v>116</v>
      </c>
    </row>
    <row r="250" spans="1:1" ht="15" customHeight="1">
      <c r="A250" s="162" t="s">
        <v>117</v>
      </c>
    </row>
    <row r="251" spans="1:1" ht="15" customHeight="1">
      <c r="A251" s="162" t="s">
        <v>118</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4"/>
  <sheetViews>
    <sheetView showGridLines="0" zoomScale="44" workbookViewId="0">
      <selection activeCell="K71" sqref="K71"/>
    </sheetView>
  </sheetViews>
  <sheetFormatPr baseColWidth="10" defaultRowHeight="16"/>
  <cols>
    <col min="1" max="20" width="10.83203125" style="78" customWidth="1"/>
    <col min="21" max="21" width="13.83203125" style="78" bestFit="1" customWidth="1"/>
    <col min="22" max="28" width="10.83203125" style="78" customWidth="1"/>
    <col min="29" max="16384" width="10.83203125" style="78"/>
  </cols>
  <sheetData>
    <row r="1" spans="1:41">
      <c r="A1" s="78" t="s">
        <v>119</v>
      </c>
    </row>
    <row r="2" spans="1:41">
      <c r="AK2" s="79" t="s">
        <v>120</v>
      </c>
      <c r="AL2" s="79"/>
      <c r="AM2" s="79"/>
      <c r="AN2" s="79"/>
      <c r="AO2" s="79"/>
    </row>
    <row r="3" spans="1:41">
      <c r="Q3" s="188" t="s">
        <v>121</v>
      </c>
      <c r="R3" s="189"/>
      <c r="AB3" s="198" t="s">
        <v>122</v>
      </c>
      <c r="AC3" s="187"/>
      <c r="AE3" s="80"/>
      <c r="AF3" s="80"/>
      <c r="AG3" s="80"/>
      <c r="AH3" s="80"/>
      <c r="AI3" s="80"/>
      <c r="AK3" s="209" t="s">
        <v>123</v>
      </c>
      <c r="AL3" s="191"/>
      <c r="AM3" s="210" t="s">
        <v>124</v>
      </c>
      <c r="AN3" s="202"/>
      <c r="AO3" s="80"/>
    </row>
    <row r="4" spans="1:41" ht="17" customHeight="1" thickBot="1">
      <c r="B4" s="190" t="s">
        <v>123</v>
      </c>
      <c r="C4" s="191"/>
      <c r="D4" s="204" t="s">
        <v>124</v>
      </c>
      <c r="E4" s="202"/>
      <c r="F4" s="81"/>
      <c r="G4" s="190" t="s">
        <v>123</v>
      </c>
      <c r="H4" s="191"/>
      <c r="I4" s="204" t="s">
        <v>123</v>
      </c>
      <c r="J4" s="202"/>
      <c r="L4" s="190" t="s">
        <v>123</v>
      </c>
      <c r="M4" s="191"/>
      <c r="N4" s="204" t="s">
        <v>123</v>
      </c>
      <c r="O4" s="202"/>
      <c r="Q4" s="179" t="str">
        <f>B4</f>
        <v>因子名</v>
      </c>
      <c r="R4" s="180"/>
      <c r="S4" s="211" t="str">
        <f>D4</f>
        <v>性別</v>
      </c>
      <c r="T4" s="212"/>
      <c r="U4" s="82" t="s">
        <v>125</v>
      </c>
      <c r="AB4" s="83" t="s">
        <v>126</v>
      </c>
      <c r="AC4" s="84">
        <f>U14^2/COUNTA(D6:E45)</f>
        <v>806.45</v>
      </c>
      <c r="AE4" s="80"/>
      <c r="AF4" s="80"/>
      <c r="AG4" s="80"/>
      <c r="AH4" s="80"/>
      <c r="AI4" s="80"/>
      <c r="AK4" s="192"/>
      <c r="AL4" s="193"/>
      <c r="AM4" s="85" t="s">
        <v>127</v>
      </c>
      <c r="AN4" s="85" t="s">
        <v>128</v>
      </c>
      <c r="AO4" s="86"/>
    </row>
    <row r="5" spans="1:41" ht="18" customHeight="1" thickTop="1" thickBot="1">
      <c r="B5" s="192"/>
      <c r="C5" s="193"/>
      <c r="D5" s="87" t="s">
        <v>127</v>
      </c>
      <c r="E5" s="87" t="s">
        <v>128</v>
      </c>
      <c r="F5" s="88"/>
      <c r="G5" s="192"/>
      <c r="H5" s="193"/>
      <c r="I5" s="87" t="s">
        <v>127</v>
      </c>
      <c r="J5" s="87" t="s">
        <v>128</v>
      </c>
      <c r="L5" s="192"/>
      <c r="M5" s="193"/>
      <c r="N5" s="87" t="s">
        <v>127</v>
      </c>
      <c r="O5" s="87" t="s">
        <v>128</v>
      </c>
      <c r="Q5" s="181"/>
      <c r="R5" s="182"/>
      <c r="S5" s="89" t="str">
        <f>D5</f>
        <v>男性</v>
      </c>
      <c r="T5" s="89" t="str">
        <f>E5</f>
        <v>女性</v>
      </c>
      <c r="U5" s="90" t="s">
        <v>129</v>
      </c>
      <c r="AB5" s="83" t="s">
        <v>130</v>
      </c>
      <c r="AC5" s="84">
        <f>AO45-AC4</f>
        <v>87.549999999999955</v>
      </c>
      <c r="AE5" s="80"/>
      <c r="AF5" s="80"/>
      <c r="AG5" s="80"/>
      <c r="AH5" s="80"/>
      <c r="AI5" s="80"/>
      <c r="AK5" s="207" t="s">
        <v>131</v>
      </c>
      <c r="AL5" s="91" t="s">
        <v>132</v>
      </c>
      <c r="AM5" s="92">
        <f t="shared" ref="AM5:AM44" si="0">D6^2</f>
        <v>9</v>
      </c>
      <c r="AN5" s="92">
        <f t="shared" ref="AN5:AN44" si="1">E6^2</f>
        <v>9</v>
      </c>
      <c r="AO5" s="93">
        <f t="shared" ref="AO5:AO44" si="2">SUM(AM5:AN5)</f>
        <v>18</v>
      </c>
    </row>
    <row r="6" spans="1:41" ht="17" customHeight="1" thickTop="1">
      <c r="B6" s="206" t="s">
        <v>131</v>
      </c>
      <c r="C6" s="94" t="s">
        <v>132</v>
      </c>
      <c r="D6" s="95">
        <v>3</v>
      </c>
      <c r="E6" s="95">
        <v>3</v>
      </c>
      <c r="F6" s="96"/>
      <c r="G6" s="206" t="s">
        <v>131</v>
      </c>
      <c r="H6" s="94" t="s">
        <v>132</v>
      </c>
      <c r="I6" s="97">
        <f t="shared" ref="I6:I25" si="3">D6</f>
        <v>3</v>
      </c>
      <c r="J6" s="97">
        <f t="shared" ref="J6:J25" si="4">E6</f>
        <v>3</v>
      </c>
      <c r="L6" s="183" t="s">
        <v>133</v>
      </c>
      <c r="M6" s="98" t="s">
        <v>132</v>
      </c>
      <c r="N6" s="97">
        <f t="shared" ref="N6:N25" si="5">D26</f>
        <v>2</v>
      </c>
      <c r="O6" s="97">
        <f t="shared" ref="O6:O25" si="6">E26</f>
        <v>4</v>
      </c>
      <c r="Q6" s="194" t="str">
        <f>B6</f>
        <v>なし</v>
      </c>
      <c r="R6" s="195"/>
      <c r="S6" s="99">
        <f>SUM(D6:D15)</f>
        <v>34</v>
      </c>
      <c r="T6" s="100">
        <f>SUM(E6:E15)</f>
        <v>41</v>
      </c>
      <c r="U6" s="101">
        <f>SUM(D6:E15)</f>
        <v>75</v>
      </c>
      <c r="AB6" s="83" t="s">
        <v>134</v>
      </c>
      <c r="AC6" s="84">
        <f>(U6^2+U8^2+U10^2+U12^2)/20-AC4</f>
        <v>15.849999999999909</v>
      </c>
      <c r="AE6" s="80"/>
      <c r="AF6" s="80"/>
      <c r="AG6" s="80"/>
      <c r="AH6" s="80"/>
      <c r="AI6" s="80"/>
      <c r="AK6" s="184"/>
      <c r="AL6" s="102" t="s">
        <v>135</v>
      </c>
      <c r="AM6" s="103">
        <f t="shared" si="0"/>
        <v>16</v>
      </c>
      <c r="AN6" s="103">
        <f t="shared" si="1"/>
        <v>16</v>
      </c>
      <c r="AO6" s="93">
        <f t="shared" si="2"/>
        <v>32</v>
      </c>
    </row>
    <row r="7" spans="1:41">
      <c r="B7" s="184"/>
      <c r="C7" s="104" t="s">
        <v>135</v>
      </c>
      <c r="D7" s="105">
        <v>4</v>
      </c>
      <c r="E7" s="105">
        <v>4</v>
      </c>
      <c r="F7" s="96"/>
      <c r="G7" s="184"/>
      <c r="H7" s="104" t="s">
        <v>135</v>
      </c>
      <c r="I7" s="106">
        <f t="shared" si="3"/>
        <v>4</v>
      </c>
      <c r="J7" s="106">
        <f t="shared" si="4"/>
        <v>4</v>
      </c>
      <c r="L7" s="184"/>
      <c r="M7" s="104" t="s">
        <v>135</v>
      </c>
      <c r="N7" s="106">
        <f t="shared" si="5"/>
        <v>5</v>
      </c>
      <c r="O7" s="106">
        <f t="shared" si="6"/>
        <v>3</v>
      </c>
      <c r="Q7" s="196"/>
      <c r="R7" s="197"/>
      <c r="S7" s="107">
        <f>AVERAGE(D6:D15)</f>
        <v>3.4</v>
      </c>
      <c r="T7" s="108">
        <f>AVERAGE(E6:E15)</f>
        <v>4.0999999999999996</v>
      </c>
      <c r="U7" s="109">
        <f>AVERAGE(D6:E15)</f>
        <v>3.75</v>
      </c>
      <c r="AB7" s="83" t="s">
        <v>136</v>
      </c>
      <c r="AC7" s="84">
        <f>(S14^2+T14^2)/40-AC4</f>
        <v>1.7999999999999545</v>
      </c>
      <c r="AE7" s="80"/>
      <c r="AF7" s="80"/>
      <c r="AG7" s="80"/>
      <c r="AH7" s="80"/>
      <c r="AI7" s="80"/>
      <c r="AK7" s="184"/>
      <c r="AL7" s="102" t="s">
        <v>137</v>
      </c>
      <c r="AM7" s="92">
        <f t="shared" si="0"/>
        <v>16</v>
      </c>
      <c r="AN7" s="92">
        <f t="shared" si="1"/>
        <v>25</v>
      </c>
      <c r="AO7" s="93">
        <f t="shared" si="2"/>
        <v>41</v>
      </c>
    </row>
    <row r="8" spans="1:41">
      <c r="B8" s="184"/>
      <c r="C8" s="104" t="s">
        <v>137</v>
      </c>
      <c r="D8" s="95">
        <v>4</v>
      </c>
      <c r="E8" s="95">
        <v>5</v>
      </c>
      <c r="F8" s="96"/>
      <c r="G8" s="184"/>
      <c r="H8" s="104" t="s">
        <v>137</v>
      </c>
      <c r="I8" s="97">
        <f t="shared" si="3"/>
        <v>4</v>
      </c>
      <c r="J8" s="97">
        <f t="shared" si="4"/>
        <v>5</v>
      </c>
      <c r="L8" s="184"/>
      <c r="M8" s="104" t="s">
        <v>137</v>
      </c>
      <c r="N8" s="97">
        <f t="shared" si="5"/>
        <v>3</v>
      </c>
      <c r="O8" s="97">
        <f t="shared" si="6"/>
        <v>5</v>
      </c>
      <c r="Q8" s="208" t="str">
        <f>B16</f>
        <v>ネックレス</v>
      </c>
      <c r="R8" s="180"/>
      <c r="S8" s="99">
        <f>SUM(D16:D25)</f>
        <v>31</v>
      </c>
      <c r="T8" s="99">
        <f>SUM(E16:E25)</f>
        <v>33</v>
      </c>
      <c r="U8" s="101">
        <f>SUM(D16:E25)</f>
        <v>64</v>
      </c>
      <c r="AB8" s="83" t="s">
        <v>138</v>
      </c>
      <c r="AC8" s="84">
        <f>SUMSQ(S6,T6,S8,T8,S10,T10,S12,T12)/10-AC4</f>
        <v>19.949999999999932</v>
      </c>
      <c r="AE8" s="80"/>
      <c r="AF8" s="80"/>
      <c r="AG8" s="80"/>
      <c r="AH8" s="80"/>
      <c r="AI8" s="80"/>
      <c r="AK8" s="184"/>
      <c r="AL8" s="102" t="s">
        <v>139</v>
      </c>
      <c r="AM8" s="103">
        <f t="shared" si="0"/>
        <v>16</v>
      </c>
      <c r="AN8" s="103">
        <f t="shared" si="1"/>
        <v>25</v>
      </c>
      <c r="AO8" s="93">
        <f t="shared" si="2"/>
        <v>41</v>
      </c>
    </row>
    <row r="9" spans="1:41">
      <c r="B9" s="184"/>
      <c r="C9" s="104" t="s">
        <v>139</v>
      </c>
      <c r="D9" s="105">
        <v>4</v>
      </c>
      <c r="E9" s="105">
        <v>5</v>
      </c>
      <c r="F9" s="96"/>
      <c r="G9" s="184"/>
      <c r="H9" s="104" t="s">
        <v>139</v>
      </c>
      <c r="I9" s="106">
        <f t="shared" si="3"/>
        <v>4</v>
      </c>
      <c r="J9" s="106">
        <f t="shared" si="4"/>
        <v>5</v>
      </c>
      <c r="L9" s="184"/>
      <c r="M9" s="104" t="s">
        <v>139</v>
      </c>
      <c r="N9" s="106">
        <f t="shared" si="5"/>
        <v>3</v>
      </c>
      <c r="O9" s="106">
        <f t="shared" si="6"/>
        <v>3</v>
      </c>
      <c r="Q9" s="196"/>
      <c r="R9" s="197"/>
      <c r="S9" s="107">
        <f>AVERAGE(D16:D25)</f>
        <v>3.1</v>
      </c>
      <c r="T9" s="107">
        <f>AVERAGE(E16:E25)</f>
        <v>3.3</v>
      </c>
      <c r="U9" s="109">
        <f>AVERAGE(D16:E25)</f>
        <v>3.2</v>
      </c>
      <c r="AB9" s="83" t="s">
        <v>140</v>
      </c>
      <c r="AC9" s="84">
        <f>AC8-AC7-AC6</f>
        <v>2.3000000000000682</v>
      </c>
      <c r="AE9" s="80"/>
      <c r="AF9" s="80"/>
      <c r="AG9" s="80"/>
      <c r="AH9" s="80"/>
      <c r="AI9" s="80"/>
      <c r="AK9" s="184"/>
      <c r="AL9" s="102" t="s">
        <v>141</v>
      </c>
      <c r="AM9" s="92">
        <f t="shared" si="0"/>
        <v>4</v>
      </c>
      <c r="AN9" s="92">
        <f t="shared" si="1"/>
        <v>9</v>
      </c>
      <c r="AO9" s="93">
        <f t="shared" si="2"/>
        <v>13</v>
      </c>
    </row>
    <row r="10" spans="1:41">
      <c r="B10" s="184"/>
      <c r="C10" s="104" t="s">
        <v>141</v>
      </c>
      <c r="D10" s="95">
        <v>2</v>
      </c>
      <c r="E10" s="95">
        <v>3</v>
      </c>
      <c r="F10" s="96"/>
      <c r="G10" s="184"/>
      <c r="H10" s="104" t="s">
        <v>141</v>
      </c>
      <c r="I10" s="97">
        <f t="shared" si="3"/>
        <v>2</v>
      </c>
      <c r="J10" s="97">
        <f t="shared" si="4"/>
        <v>3</v>
      </c>
      <c r="L10" s="184"/>
      <c r="M10" s="104" t="s">
        <v>141</v>
      </c>
      <c r="N10" s="97">
        <f t="shared" si="5"/>
        <v>2</v>
      </c>
      <c r="O10" s="97">
        <f t="shared" si="6"/>
        <v>3</v>
      </c>
      <c r="Q10" s="208" t="str">
        <f>B26</f>
        <v>イヤリング</v>
      </c>
      <c r="R10" s="180"/>
      <c r="S10" s="99">
        <f>SUM(D26:D35)</f>
        <v>30</v>
      </c>
      <c r="T10" s="99">
        <f>SUM(E26:E35)</f>
        <v>35</v>
      </c>
      <c r="U10" s="101">
        <f>SUM(D26:E35)</f>
        <v>65</v>
      </c>
      <c r="AB10" s="83" t="s">
        <v>142</v>
      </c>
      <c r="AC10" s="84">
        <f>AC5-AC8</f>
        <v>67.600000000000023</v>
      </c>
      <c r="AE10" s="80"/>
      <c r="AF10" s="80"/>
      <c r="AG10" s="80"/>
      <c r="AH10" s="80"/>
      <c r="AI10" s="80"/>
      <c r="AK10" s="184"/>
      <c r="AL10" s="102" t="s">
        <v>143</v>
      </c>
      <c r="AM10" s="103">
        <f t="shared" si="0"/>
        <v>4</v>
      </c>
      <c r="AN10" s="103">
        <f t="shared" si="1"/>
        <v>16</v>
      </c>
      <c r="AO10" s="93">
        <f t="shared" si="2"/>
        <v>20</v>
      </c>
    </row>
    <row r="11" spans="1:41">
      <c r="B11" s="184"/>
      <c r="C11" s="104" t="s">
        <v>143</v>
      </c>
      <c r="D11" s="105">
        <v>2</v>
      </c>
      <c r="E11" s="105">
        <v>4</v>
      </c>
      <c r="F11" s="96"/>
      <c r="G11" s="184"/>
      <c r="H11" s="104" t="s">
        <v>143</v>
      </c>
      <c r="I11" s="106">
        <f t="shared" si="3"/>
        <v>2</v>
      </c>
      <c r="J11" s="106">
        <f t="shared" si="4"/>
        <v>4</v>
      </c>
      <c r="L11" s="184"/>
      <c r="M11" s="104" t="s">
        <v>143</v>
      </c>
      <c r="N11" s="106">
        <f t="shared" si="5"/>
        <v>2</v>
      </c>
      <c r="O11" s="106">
        <f t="shared" si="6"/>
        <v>3</v>
      </c>
      <c r="Q11" s="196"/>
      <c r="R11" s="197"/>
      <c r="S11" s="107">
        <f>AVERAGE(D26:D35)</f>
        <v>3</v>
      </c>
      <c r="T11" s="107">
        <f>AVERAGE(E26:E35)</f>
        <v>3.5</v>
      </c>
      <c r="U11" s="109">
        <f>AVERAGE(D26:E35)</f>
        <v>3.25</v>
      </c>
      <c r="AB11" s="83" t="s">
        <v>144</v>
      </c>
      <c r="AC11" s="84">
        <f>COUNTA(D6:E45)-1</f>
        <v>79</v>
      </c>
      <c r="AE11" s="80"/>
      <c r="AF11" s="80"/>
      <c r="AG11" s="80"/>
      <c r="AH11" s="80"/>
      <c r="AI11" s="80"/>
      <c r="AK11" s="184"/>
      <c r="AL11" s="102" t="s">
        <v>145</v>
      </c>
      <c r="AM11" s="92">
        <f t="shared" si="0"/>
        <v>16</v>
      </c>
      <c r="AN11" s="92">
        <f t="shared" si="1"/>
        <v>16</v>
      </c>
      <c r="AO11" s="110">
        <f t="shared" si="2"/>
        <v>32</v>
      </c>
    </row>
    <row r="12" spans="1:41">
      <c r="B12" s="184"/>
      <c r="C12" s="104" t="s">
        <v>145</v>
      </c>
      <c r="D12" s="95">
        <v>4</v>
      </c>
      <c r="E12" s="95">
        <v>4</v>
      </c>
      <c r="F12" s="111"/>
      <c r="G12" s="184"/>
      <c r="H12" s="104" t="s">
        <v>145</v>
      </c>
      <c r="I12" s="97">
        <f t="shared" si="3"/>
        <v>4</v>
      </c>
      <c r="J12" s="97">
        <f t="shared" si="4"/>
        <v>4</v>
      </c>
      <c r="L12" s="184"/>
      <c r="M12" s="104" t="s">
        <v>145</v>
      </c>
      <c r="N12" s="97">
        <f t="shared" si="5"/>
        <v>4</v>
      </c>
      <c r="O12" s="97">
        <f t="shared" si="6"/>
        <v>2</v>
      </c>
      <c r="Q12" s="179" t="str">
        <f>B36</f>
        <v>両方</v>
      </c>
      <c r="R12" s="180"/>
      <c r="S12" s="99">
        <f>SUM(D36:D45)</f>
        <v>26</v>
      </c>
      <c r="T12" s="99">
        <f>SUM(E36:E45)</f>
        <v>24</v>
      </c>
      <c r="U12" s="101">
        <f>SUM(D36:E45)</f>
        <v>50</v>
      </c>
      <c r="AB12" s="83" t="s">
        <v>146</v>
      </c>
      <c r="AC12" s="84">
        <v>3</v>
      </c>
      <c r="AE12" s="80"/>
      <c r="AF12" s="80"/>
      <c r="AG12" s="80"/>
      <c r="AH12" s="80"/>
      <c r="AI12" s="80"/>
      <c r="AK12" s="184"/>
      <c r="AL12" s="102" t="s">
        <v>147</v>
      </c>
      <c r="AM12" s="103">
        <f t="shared" si="0"/>
        <v>16</v>
      </c>
      <c r="AN12" s="103">
        <f t="shared" si="1"/>
        <v>25</v>
      </c>
      <c r="AO12" s="110">
        <f t="shared" si="2"/>
        <v>41</v>
      </c>
    </row>
    <row r="13" spans="1:41" ht="17" customHeight="1" thickBot="1">
      <c r="B13" s="184"/>
      <c r="C13" s="104" t="s">
        <v>147</v>
      </c>
      <c r="D13" s="105">
        <v>4</v>
      </c>
      <c r="E13" s="105">
        <v>5</v>
      </c>
      <c r="F13" s="111"/>
      <c r="G13" s="184"/>
      <c r="H13" s="104" t="s">
        <v>147</v>
      </c>
      <c r="I13" s="106">
        <f t="shared" si="3"/>
        <v>4</v>
      </c>
      <c r="J13" s="106">
        <f t="shared" si="4"/>
        <v>5</v>
      </c>
      <c r="L13" s="184"/>
      <c r="M13" s="104" t="s">
        <v>147</v>
      </c>
      <c r="N13" s="106">
        <f t="shared" si="5"/>
        <v>3</v>
      </c>
      <c r="O13" s="106">
        <f t="shared" si="6"/>
        <v>5</v>
      </c>
      <c r="Q13" s="181"/>
      <c r="R13" s="182"/>
      <c r="S13" s="107">
        <f>AVERAGE(D36:D45)</f>
        <v>2.6</v>
      </c>
      <c r="T13" s="107">
        <f>AVERAGE(E36:E45)</f>
        <v>2.4</v>
      </c>
      <c r="U13" s="109">
        <f>AVERAGE(D36:E45)</f>
        <v>2.5</v>
      </c>
      <c r="AB13" s="83" t="s">
        <v>148</v>
      </c>
      <c r="AC13" s="84">
        <v>1</v>
      </c>
      <c r="AE13" s="80"/>
      <c r="AF13" s="80"/>
      <c r="AG13" s="80"/>
      <c r="AH13" s="80"/>
      <c r="AI13" s="80"/>
      <c r="AK13" s="184"/>
      <c r="AL13" s="102" t="s">
        <v>149</v>
      </c>
      <c r="AM13" s="92">
        <f t="shared" si="0"/>
        <v>16</v>
      </c>
      <c r="AN13" s="92">
        <f t="shared" si="1"/>
        <v>16</v>
      </c>
      <c r="AO13" s="110">
        <f t="shared" si="2"/>
        <v>32</v>
      </c>
    </row>
    <row r="14" spans="1:41" ht="17" customHeight="1" thickTop="1">
      <c r="B14" s="184"/>
      <c r="C14" s="104" t="s">
        <v>149</v>
      </c>
      <c r="D14" s="95">
        <v>4</v>
      </c>
      <c r="E14" s="95">
        <v>4</v>
      </c>
      <c r="F14" s="111"/>
      <c r="G14" s="184"/>
      <c r="H14" s="104" t="s">
        <v>149</v>
      </c>
      <c r="I14" s="97">
        <f t="shared" si="3"/>
        <v>4</v>
      </c>
      <c r="J14" s="97">
        <f t="shared" si="4"/>
        <v>4</v>
      </c>
      <c r="L14" s="184"/>
      <c r="M14" s="104" t="s">
        <v>149</v>
      </c>
      <c r="N14" s="97">
        <f t="shared" si="5"/>
        <v>4</v>
      </c>
      <c r="O14" s="97">
        <f t="shared" si="6"/>
        <v>4</v>
      </c>
      <c r="Q14" s="194" t="s">
        <v>150</v>
      </c>
      <c r="R14" s="200"/>
      <c r="S14" s="112">
        <f>SUM(D6:D45)</f>
        <v>121</v>
      </c>
      <c r="T14" s="112">
        <f>SUM(E6:E45)</f>
        <v>133</v>
      </c>
      <c r="U14" s="113">
        <f>SUM(D6:E45)</f>
        <v>254</v>
      </c>
      <c r="AB14" s="83" t="s">
        <v>151</v>
      </c>
      <c r="AC14" s="84">
        <v>3</v>
      </c>
      <c r="AE14" s="80"/>
      <c r="AF14" s="80"/>
      <c r="AG14" s="80"/>
      <c r="AH14" s="80"/>
      <c r="AI14" s="80"/>
      <c r="AK14" s="185"/>
      <c r="AL14" s="114" t="s">
        <v>152</v>
      </c>
      <c r="AM14" s="103">
        <f t="shared" si="0"/>
        <v>9</v>
      </c>
      <c r="AN14" s="103">
        <f t="shared" si="1"/>
        <v>16</v>
      </c>
      <c r="AO14" s="110">
        <f t="shared" si="2"/>
        <v>25</v>
      </c>
    </row>
    <row r="15" spans="1:41">
      <c r="B15" s="185"/>
      <c r="C15" s="115" t="s">
        <v>152</v>
      </c>
      <c r="D15" s="105">
        <v>3</v>
      </c>
      <c r="E15" s="105">
        <v>4</v>
      </c>
      <c r="F15" s="111"/>
      <c r="G15" s="185"/>
      <c r="H15" s="115" t="s">
        <v>152</v>
      </c>
      <c r="I15" s="106">
        <f t="shared" si="3"/>
        <v>3</v>
      </c>
      <c r="J15" s="106">
        <f t="shared" si="4"/>
        <v>4</v>
      </c>
      <c r="L15" s="185"/>
      <c r="M15" s="115" t="s">
        <v>152</v>
      </c>
      <c r="N15" s="106">
        <f t="shared" si="5"/>
        <v>2</v>
      </c>
      <c r="O15" s="106">
        <f t="shared" si="6"/>
        <v>3</v>
      </c>
      <c r="Q15" s="201" t="s">
        <v>153</v>
      </c>
      <c r="R15" s="202"/>
      <c r="S15" s="117">
        <f>AVERAGE(D6:D45)</f>
        <v>3.0249999999999999</v>
      </c>
      <c r="T15" s="117">
        <f>AVERAGE(E6:E45)</f>
        <v>3.3250000000000002</v>
      </c>
      <c r="U15" s="118">
        <f>AVERAGE(D6:E45)</f>
        <v>3.1749999999999998</v>
      </c>
      <c r="AB15" s="83" t="s">
        <v>154</v>
      </c>
      <c r="AC15" s="84">
        <f>AC11-SUM(AC12:AC14)</f>
        <v>72</v>
      </c>
      <c r="AE15" s="80"/>
      <c r="AF15" s="80"/>
      <c r="AG15" s="80"/>
      <c r="AH15" s="80"/>
      <c r="AI15" s="80"/>
      <c r="AK15" s="205" t="s">
        <v>155</v>
      </c>
      <c r="AL15" s="102" t="s">
        <v>132</v>
      </c>
      <c r="AM15" s="92">
        <f t="shared" si="0"/>
        <v>4</v>
      </c>
      <c r="AN15" s="92">
        <f t="shared" si="1"/>
        <v>4</v>
      </c>
      <c r="AO15" s="110">
        <f t="shared" si="2"/>
        <v>8</v>
      </c>
    </row>
    <row r="16" spans="1:41">
      <c r="B16" s="199" t="s">
        <v>155</v>
      </c>
      <c r="C16" s="104" t="s">
        <v>132</v>
      </c>
      <c r="D16" s="95">
        <v>2</v>
      </c>
      <c r="E16" s="95">
        <v>2</v>
      </c>
      <c r="F16" s="111"/>
      <c r="G16" s="183" t="s">
        <v>155</v>
      </c>
      <c r="H16" s="98" t="s">
        <v>132</v>
      </c>
      <c r="I16" s="119">
        <f t="shared" si="3"/>
        <v>2</v>
      </c>
      <c r="J16" s="119">
        <f t="shared" si="4"/>
        <v>2</v>
      </c>
      <c r="L16" s="183" t="s">
        <v>156</v>
      </c>
      <c r="M16" s="98" t="s">
        <v>132</v>
      </c>
      <c r="N16" s="97">
        <f t="shared" si="5"/>
        <v>2</v>
      </c>
      <c r="O16" s="97">
        <f t="shared" si="6"/>
        <v>4</v>
      </c>
      <c r="AE16" s="80"/>
      <c r="AF16" s="80"/>
      <c r="AG16" s="80"/>
      <c r="AH16" s="80"/>
      <c r="AI16" s="80"/>
      <c r="AK16" s="184"/>
      <c r="AL16" s="102" t="s">
        <v>135</v>
      </c>
      <c r="AM16" s="103">
        <f t="shared" si="0"/>
        <v>16</v>
      </c>
      <c r="AN16" s="103">
        <f t="shared" si="1"/>
        <v>9</v>
      </c>
      <c r="AO16" s="110">
        <f t="shared" si="2"/>
        <v>25</v>
      </c>
    </row>
    <row r="17" spans="2:41">
      <c r="B17" s="184"/>
      <c r="C17" s="104" t="s">
        <v>135</v>
      </c>
      <c r="D17" s="105">
        <v>4</v>
      </c>
      <c r="E17" s="105">
        <v>3</v>
      </c>
      <c r="F17" s="111"/>
      <c r="G17" s="184"/>
      <c r="H17" s="104" t="s">
        <v>135</v>
      </c>
      <c r="I17" s="106">
        <f t="shared" si="3"/>
        <v>4</v>
      </c>
      <c r="J17" s="106">
        <f t="shared" si="4"/>
        <v>3</v>
      </c>
      <c r="L17" s="184"/>
      <c r="M17" s="104" t="s">
        <v>135</v>
      </c>
      <c r="N17" s="106">
        <f t="shared" si="5"/>
        <v>4</v>
      </c>
      <c r="O17" s="106">
        <f t="shared" si="6"/>
        <v>2</v>
      </c>
      <c r="AB17" s="120" t="s">
        <v>157</v>
      </c>
      <c r="AC17" s="121"/>
      <c r="AK17" s="184"/>
      <c r="AL17" s="102" t="s">
        <v>137</v>
      </c>
      <c r="AM17" s="92">
        <f t="shared" si="0"/>
        <v>25</v>
      </c>
      <c r="AN17" s="92">
        <f t="shared" si="1"/>
        <v>25</v>
      </c>
      <c r="AO17" s="110">
        <f t="shared" si="2"/>
        <v>50</v>
      </c>
    </row>
    <row r="18" spans="2:41" ht="17" customHeight="1" thickBot="1">
      <c r="B18" s="184"/>
      <c r="C18" s="104" t="s">
        <v>137</v>
      </c>
      <c r="D18" s="95">
        <v>5</v>
      </c>
      <c r="E18" s="95">
        <v>5</v>
      </c>
      <c r="F18" s="111"/>
      <c r="G18" s="184"/>
      <c r="H18" s="104" t="s">
        <v>137</v>
      </c>
      <c r="I18" s="97">
        <f t="shared" si="3"/>
        <v>5</v>
      </c>
      <c r="J18" s="97">
        <f t="shared" si="4"/>
        <v>5</v>
      </c>
      <c r="L18" s="184"/>
      <c r="M18" s="104" t="s">
        <v>137</v>
      </c>
      <c r="N18" s="97">
        <f t="shared" si="5"/>
        <v>3</v>
      </c>
      <c r="O18" s="97">
        <f t="shared" si="6"/>
        <v>3</v>
      </c>
      <c r="Q18" s="198" t="s">
        <v>158</v>
      </c>
      <c r="R18" s="187"/>
      <c r="AB18" s="122" t="s">
        <v>159</v>
      </c>
      <c r="AC18" s="122"/>
      <c r="AD18" s="123"/>
      <c r="AE18" s="124"/>
      <c r="AF18" s="124"/>
      <c r="AG18" s="124"/>
      <c r="AK18" s="184"/>
      <c r="AL18" s="102" t="s">
        <v>139</v>
      </c>
      <c r="AM18" s="103">
        <f t="shared" si="0"/>
        <v>4</v>
      </c>
      <c r="AN18" s="103">
        <f t="shared" si="1"/>
        <v>4</v>
      </c>
      <c r="AO18" s="110">
        <f t="shared" si="2"/>
        <v>8</v>
      </c>
    </row>
    <row r="19" spans="2:41" ht="18" customHeight="1" thickTop="1" thickBot="1">
      <c r="B19" s="184"/>
      <c r="C19" s="104" t="s">
        <v>139</v>
      </c>
      <c r="D19" s="105">
        <v>2</v>
      </c>
      <c r="E19" s="105">
        <v>2</v>
      </c>
      <c r="F19" s="111"/>
      <c r="G19" s="184"/>
      <c r="H19" s="104" t="s">
        <v>139</v>
      </c>
      <c r="I19" s="106">
        <f t="shared" si="3"/>
        <v>2</v>
      </c>
      <c r="J19" s="106">
        <f t="shared" si="4"/>
        <v>2</v>
      </c>
      <c r="L19" s="184"/>
      <c r="M19" s="104" t="s">
        <v>139</v>
      </c>
      <c r="N19" s="106">
        <f t="shared" si="5"/>
        <v>2</v>
      </c>
      <c r="O19" s="106">
        <f t="shared" si="6"/>
        <v>1</v>
      </c>
      <c r="Q19" s="125" t="s">
        <v>160</v>
      </c>
      <c r="T19" s="125" t="s">
        <v>161</v>
      </c>
      <c r="AB19" s="126" t="s">
        <v>162</v>
      </c>
      <c r="AC19" s="126" t="s">
        <v>163</v>
      </c>
      <c r="AD19" s="127" t="s">
        <v>164</v>
      </c>
      <c r="AE19" s="127" t="s">
        <v>165</v>
      </c>
      <c r="AF19" s="128" t="s">
        <v>166</v>
      </c>
      <c r="AG19" s="128" t="s">
        <v>167</v>
      </c>
      <c r="AK19" s="184"/>
      <c r="AL19" s="102" t="s">
        <v>141</v>
      </c>
      <c r="AM19" s="92">
        <f t="shared" si="0"/>
        <v>4</v>
      </c>
      <c r="AN19" s="92">
        <f t="shared" si="1"/>
        <v>16</v>
      </c>
      <c r="AO19" s="110">
        <f t="shared" si="2"/>
        <v>20</v>
      </c>
    </row>
    <row r="20" spans="2:41" ht="17" customHeight="1" thickTop="1">
      <c r="B20" s="184"/>
      <c r="C20" s="104" t="s">
        <v>141</v>
      </c>
      <c r="D20" s="95">
        <v>2</v>
      </c>
      <c r="E20" s="95">
        <v>4</v>
      </c>
      <c r="F20" s="111"/>
      <c r="G20" s="184"/>
      <c r="H20" s="104" t="s">
        <v>141</v>
      </c>
      <c r="I20" s="97">
        <f t="shared" si="3"/>
        <v>2</v>
      </c>
      <c r="J20" s="97">
        <f t="shared" si="4"/>
        <v>4</v>
      </c>
      <c r="L20" s="184"/>
      <c r="M20" s="104" t="s">
        <v>141</v>
      </c>
      <c r="N20" s="97">
        <f t="shared" si="5"/>
        <v>3</v>
      </c>
      <c r="O20" s="97">
        <f t="shared" si="6"/>
        <v>1</v>
      </c>
      <c r="Q20" s="129" t="str">
        <f>Q6</f>
        <v>なし</v>
      </c>
      <c r="R20" s="130">
        <f>U7</f>
        <v>3.75</v>
      </c>
      <c r="T20" s="129" t="str">
        <f>S5</f>
        <v>男性</v>
      </c>
      <c r="U20" s="130">
        <f>S15</f>
        <v>3.0249999999999999</v>
      </c>
      <c r="AB20" s="131" t="s">
        <v>168</v>
      </c>
      <c r="AC20" s="132">
        <f>AC6</f>
        <v>15.849999999999909</v>
      </c>
      <c r="AD20" s="133">
        <f>AC12</f>
        <v>3</v>
      </c>
      <c r="AE20" s="134">
        <f>AC20/AD20</f>
        <v>5.283333333333303</v>
      </c>
      <c r="AF20" s="134">
        <f>AE20/$AE$23</f>
        <v>5.6272189349112081</v>
      </c>
      <c r="AG20" s="135" t="s">
        <v>169</v>
      </c>
      <c r="AK20" s="184"/>
      <c r="AL20" s="102" t="s">
        <v>143</v>
      </c>
      <c r="AM20" s="103">
        <f t="shared" si="0"/>
        <v>16</v>
      </c>
      <c r="AN20" s="103">
        <f t="shared" si="1"/>
        <v>16</v>
      </c>
      <c r="AO20" s="110">
        <f t="shared" si="2"/>
        <v>32</v>
      </c>
    </row>
    <row r="21" spans="2:41" ht="19" customHeight="1">
      <c r="B21" s="184"/>
      <c r="C21" s="104" t="s">
        <v>143</v>
      </c>
      <c r="D21" s="105">
        <v>4</v>
      </c>
      <c r="E21" s="105">
        <v>4</v>
      </c>
      <c r="F21" s="111"/>
      <c r="G21" s="184"/>
      <c r="H21" s="104" t="s">
        <v>143</v>
      </c>
      <c r="I21" s="106">
        <f t="shared" si="3"/>
        <v>4</v>
      </c>
      <c r="J21" s="106">
        <f t="shared" si="4"/>
        <v>4</v>
      </c>
      <c r="L21" s="184"/>
      <c r="M21" s="104" t="s">
        <v>143</v>
      </c>
      <c r="N21" s="106">
        <f t="shared" si="5"/>
        <v>3</v>
      </c>
      <c r="O21" s="106">
        <f t="shared" si="6"/>
        <v>3</v>
      </c>
      <c r="Q21" s="129" t="str">
        <f>Q8</f>
        <v>ネックレス</v>
      </c>
      <c r="R21" s="130">
        <f>U9</f>
        <v>3.2</v>
      </c>
      <c r="T21" s="129" t="str">
        <f>T5</f>
        <v>女性</v>
      </c>
      <c r="U21" s="130">
        <f>T15</f>
        <v>3.3250000000000002</v>
      </c>
      <c r="AB21" s="131" t="s">
        <v>170</v>
      </c>
      <c r="AC21" s="132">
        <f>AC7</f>
        <v>1.7999999999999545</v>
      </c>
      <c r="AD21" s="133">
        <f>AC13</f>
        <v>1</v>
      </c>
      <c r="AE21" s="134">
        <f>AC21/AD21</f>
        <v>1.7999999999999545</v>
      </c>
      <c r="AF21" s="134">
        <f>AE21/$AE$23</f>
        <v>1.9171597633135604</v>
      </c>
      <c r="AG21" s="136" t="s">
        <v>171</v>
      </c>
      <c r="AK21" s="184"/>
      <c r="AL21" s="102" t="s">
        <v>145</v>
      </c>
      <c r="AM21" s="92">
        <f t="shared" si="0"/>
        <v>4</v>
      </c>
      <c r="AN21" s="92">
        <f t="shared" si="1"/>
        <v>16</v>
      </c>
      <c r="AO21" s="110">
        <f t="shared" si="2"/>
        <v>20</v>
      </c>
    </row>
    <row r="22" spans="2:41" ht="19" customHeight="1">
      <c r="B22" s="184"/>
      <c r="C22" s="104" t="s">
        <v>145</v>
      </c>
      <c r="D22" s="95">
        <v>2</v>
      </c>
      <c r="E22" s="95">
        <v>4</v>
      </c>
      <c r="F22" s="111"/>
      <c r="G22" s="184"/>
      <c r="H22" s="104" t="s">
        <v>145</v>
      </c>
      <c r="I22" s="97">
        <f t="shared" si="3"/>
        <v>2</v>
      </c>
      <c r="J22" s="97">
        <f t="shared" si="4"/>
        <v>4</v>
      </c>
      <c r="L22" s="184"/>
      <c r="M22" s="104" t="s">
        <v>145</v>
      </c>
      <c r="N22" s="97">
        <f t="shared" si="5"/>
        <v>3</v>
      </c>
      <c r="O22" s="97">
        <f t="shared" si="6"/>
        <v>2</v>
      </c>
      <c r="Q22" s="129" t="str">
        <f>Q10</f>
        <v>イヤリング</v>
      </c>
      <c r="R22" s="130">
        <f>U11</f>
        <v>3.25</v>
      </c>
      <c r="T22" s="137"/>
      <c r="U22" s="138"/>
      <c r="AB22" s="131" t="s">
        <v>172</v>
      </c>
      <c r="AC22" s="132">
        <f>AC9</f>
        <v>2.3000000000000682</v>
      </c>
      <c r="AD22" s="133">
        <f>AC14</f>
        <v>3</v>
      </c>
      <c r="AE22" s="134">
        <f>AC22/AD22</f>
        <v>0.76666666666668937</v>
      </c>
      <c r="AF22" s="134">
        <f>AE22/$AE$23</f>
        <v>0.81656804733730204</v>
      </c>
      <c r="AG22" s="136" t="s">
        <v>173</v>
      </c>
      <c r="AK22" s="184"/>
      <c r="AL22" s="102" t="s">
        <v>147</v>
      </c>
      <c r="AM22" s="103">
        <f t="shared" si="0"/>
        <v>16</v>
      </c>
      <c r="AN22" s="103">
        <f t="shared" si="1"/>
        <v>9</v>
      </c>
      <c r="AO22" s="110">
        <f t="shared" si="2"/>
        <v>25</v>
      </c>
    </row>
    <row r="23" spans="2:41" ht="17" customHeight="1" thickBot="1">
      <c r="B23" s="184"/>
      <c r="C23" s="104" t="s">
        <v>147</v>
      </c>
      <c r="D23" s="105">
        <v>4</v>
      </c>
      <c r="E23" s="105">
        <v>3</v>
      </c>
      <c r="F23" s="111"/>
      <c r="G23" s="184"/>
      <c r="H23" s="104" t="s">
        <v>147</v>
      </c>
      <c r="I23" s="106">
        <f t="shared" si="3"/>
        <v>4</v>
      </c>
      <c r="J23" s="106">
        <f t="shared" si="4"/>
        <v>3</v>
      </c>
      <c r="L23" s="184"/>
      <c r="M23" s="104" t="s">
        <v>147</v>
      </c>
      <c r="N23" s="106">
        <f t="shared" si="5"/>
        <v>2</v>
      </c>
      <c r="O23" s="106">
        <f t="shared" si="6"/>
        <v>4</v>
      </c>
      <c r="Q23" s="139" t="str">
        <f>Q12</f>
        <v>両方</v>
      </c>
      <c r="R23" s="130">
        <f>U13</f>
        <v>2.5</v>
      </c>
      <c r="AB23" s="140" t="s">
        <v>174</v>
      </c>
      <c r="AC23" s="141">
        <f>AC10</f>
        <v>67.600000000000023</v>
      </c>
      <c r="AD23" s="142">
        <f>AC15</f>
        <v>72</v>
      </c>
      <c r="AE23" s="143">
        <f>AC23/AD23</f>
        <v>0.93888888888888922</v>
      </c>
      <c r="AF23" s="140"/>
      <c r="AG23" s="144" t="s">
        <v>175</v>
      </c>
      <c r="AK23" s="184"/>
      <c r="AL23" s="102" t="s">
        <v>149</v>
      </c>
      <c r="AM23" s="92">
        <f t="shared" si="0"/>
        <v>9</v>
      </c>
      <c r="AN23" s="92">
        <f t="shared" si="1"/>
        <v>9</v>
      </c>
      <c r="AO23" s="110">
        <f t="shared" si="2"/>
        <v>18</v>
      </c>
    </row>
    <row r="24" spans="2:41" ht="18" customHeight="1" thickTop="1" thickBot="1">
      <c r="B24" s="184"/>
      <c r="C24" s="104" t="s">
        <v>149</v>
      </c>
      <c r="D24" s="95">
        <v>3</v>
      </c>
      <c r="E24" s="95">
        <v>3</v>
      </c>
      <c r="F24" s="111"/>
      <c r="G24" s="184"/>
      <c r="H24" s="104" t="s">
        <v>149</v>
      </c>
      <c r="I24" s="97">
        <f t="shared" si="3"/>
        <v>3</v>
      </c>
      <c r="J24" s="97">
        <f t="shared" si="4"/>
        <v>3</v>
      </c>
      <c r="L24" s="184"/>
      <c r="M24" s="104" t="s">
        <v>149</v>
      </c>
      <c r="N24" s="97">
        <f t="shared" si="5"/>
        <v>3</v>
      </c>
      <c r="O24" s="97">
        <f t="shared" si="6"/>
        <v>3</v>
      </c>
      <c r="AB24" s="145" t="s">
        <v>176</v>
      </c>
      <c r="AC24" s="146">
        <f>AC5</f>
        <v>87.549999999999955</v>
      </c>
      <c r="AD24" s="146"/>
      <c r="AE24" s="145"/>
      <c r="AF24" s="145"/>
      <c r="AG24" s="145"/>
      <c r="AK24" s="184"/>
      <c r="AL24" s="147" t="s">
        <v>152</v>
      </c>
      <c r="AM24" s="103">
        <f t="shared" si="0"/>
        <v>9</v>
      </c>
      <c r="AN24" s="103">
        <f t="shared" si="1"/>
        <v>9</v>
      </c>
      <c r="AO24" s="110">
        <f t="shared" si="2"/>
        <v>18</v>
      </c>
    </row>
    <row r="25" spans="2:41" ht="18" customHeight="1" thickTop="1" thickBot="1">
      <c r="B25" s="184"/>
      <c r="C25" s="148" t="s">
        <v>152</v>
      </c>
      <c r="D25" s="105">
        <v>3</v>
      </c>
      <c r="E25" s="105">
        <v>3</v>
      </c>
      <c r="F25" s="111"/>
      <c r="G25" s="185"/>
      <c r="H25" s="115" t="s">
        <v>152</v>
      </c>
      <c r="I25" s="106">
        <f t="shared" si="3"/>
        <v>3</v>
      </c>
      <c r="J25" s="106">
        <f t="shared" si="4"/>
        <v>3</v>
      </c>
      <c r="L25" s="185"/>
      <c r="M25" s="115" t="s">
        <v>152</v>
      </c>
      <c r="N25" s="106">
        <f t="shared" si="5"/>
        <v>1</v>
      </c>
      <c r="O25" s="106">
        <f t="shared" si="6"/>
        <v>1</v>
      </c>
      <c r="AB25" s="145"/>
      <c r="AC25" s="145"/>
      <c r="AD25" s="145"/>
      <c r="AE25" s="145"/>
      <c r="AF25" s="145"/>
      <c r="AG25" s="145"/>
      <c r="AK25" s="203" t="s">
        <v>133</v>
      </c>
      <c r="AL25" s="149" t="s">
        <v>132</v>
      </c>
      <c r="AM25" s="92">
        <f t="shared" si="0"/>
        <v>4</v>
      </c>
      <c r="AN25" s="92">
        <f t="shared" si="1"/>
        <v>16</v>
      </c>
      <c r="AO25" s="110">
        <f t="shared" si="2"/>
        <v>20</v>
      </c>
    </row>
    <row r="26" spans="2:41" ht="18" customHeight="1" thickTop="1" thickBot="1">
      <c r="B26" s="183" t="s">
        <v>133</v>
      </c>
      <c r="C26" s="98" t="s">
        <v>132</v>
      </c>
      <c r="D26" s="95">
        <v>2</v>
      </c>
      <c r="E26" s="95">
        <v>4</v>
      </c>
      <c r="F26" s="111"/>
      <c r="AB26" s="126" t="s">
        <v>162</v>
      </c>
      <c r="AC26" s="126" t="s">
        <v>163</v>
      </c>
      <c r="AD26" s="127" t="s">
        <v>164</v>
      </c>
      <c r="AE26" s="127" t="s">
        <v>165</v>
      </c>
      <c r="AF26" s="128" t="s">
        <v>166</v>
      </c>
      <c r="AG26" s="128" t="s">
        <v>167</v>
      </c>
      <c r="AK26" s="184"/>
      <c r="AL26" s="102" t="s">
        <v>135</v>
      </c>
      <c r="AM26" s="103">
        <f t="shared" si="0"/>
        <v>25</v>
      </c>
      <c r="AN26" s="103">
        <f t="shared" si="1"/>
        <v>9</v>
      </c>
      <c r="AO26" s="110">
        <f t="shared" si="2"/>
        <v>34</v>
      </c>
    </row>
    <row r="27" spans="2:41" ht="17" customHeight="1" thickTop="1">
      <c r="B27" s="184"/>
      <c r="C27" s="104" t="s">
        <v>135</v>
      </c>
      <c r="D27" s="105">
        <v>5</v>
      </c>
      <c r="E27" s="105">
        <v>3</v>
      </c>
      <c r="F27" s="111"/>
      <c r="AB27" s="131" t="s">
        <v>168</v>
      </c>
      <c r="AC27" s="132">
        <f>AC20</f>
        <v>15.849999999999909</v>
      </c>
      <c r="AD27" s="133">
        <v>3</v>
      </c>
      <c r="AE27" s="131">
        <f>AC27/AD27</f>
        <v>5.283333333333303</v>
      </c>
      <c r="AF27" s="131">
        <f>AE27/$AE$28</f>
        <v>5.6001859600185604</v>
      </c>
      <c r="AG27" s="135" t="s">
        <v>169</v>
      </c>
      <c r="AK27" s="184"/>
      <c r="AL27" s="102" t="s">
        <v>137</v>
      </c>
      <c r="AM27" s="92">
        <f t="shared" si="0"/>
        <v>9</v>
      </c>
      <c r="AN27" s="92">
        <f t="shared" si="1"/>
        <v>25</v>
      </c>
      <c r="AO27" s="110">
        <f t="shared" si="2"/>
        <v>34</v>
      </c>
    </row>
    <row r="28" spans="2:41" ht="17" customHeight="1" thickBot="1">
      <c r="B28" s="184"/>
      <c r="C28" s="104" t="s">
        <v>137</v>
      </c>
      <c r="D28" s="95">
        <v>3</v>
      </c>
      <c r="E28" s="95">
        <v>5</v>
      </c>
      <c r="F28" s="111"/>
      <c r="AB28" s="140" t="s">
        <v>174</v>
      </c>
      <c r="AC28" s="141">
        <f>AC23+AC22+AC21</f>
        <v>71.700000000000045</v>
      </c>
      <c r="AD28" s="142">
        <f>AD23+AD21+AD22</f>
        <v>76</v>
      </c>
      <c r="AE28" s="143">
        <f>AC28/AD28</f>
        <v>0.94342105263157949</v>
      </c>
      <c r="AF28" s="140"/>
      <c r="AG28" s="144" t="s">
        <v>175</v>
      </c>
      <c r="AK28" s="184"/>
      <c r="AL28" s="102" t="s">
        <v>139</v>
      </c>
      <c r="AM28" s="103">
        <f t="shared" si="0"/>
        <v>9</v>
      </c>
      <c r="AN28" s="103">
        <f t="shared" si="1"/>
        <v>9</v>
      </c>
      <c r="AO28" s="110">
        <f t="shared" si="2"/>
        <v>18</v>
      </c>
    </row>
    <row r="29" spans="2:41" ht="18" customHeight="1" thickTop="1" thickBot="1">
      <c r="B29" s="184"/>
      <c r="C29" s="104" t="s">
        <v>139</v>
      </c>
      <c r="D29" s="105">
        <v>3</v>
      </c>
      <c r="E29" s="105">
        <v>3</v>
      </c>
      <c r="F29" s="111"/>
      <c r="AB29" s="145" t="s">
        <v>176</v>
      </c>
      <c r="AC29" s="146">
        <f>AC24</f>
        <v>87.549999999999955</v>
      </c>
      <c r="AD29" s="146"/>
      <c r="AE29" s="145"/>
      <c r="AF29" s="145"/>
      <c r="AG29" s="145"/>
      <c r="AK29" s="184"/>
      <c r="AL29" s="102" t="s">
        <v>141</v>
      </c>
      <c r="AM29" s="92">
        <f t="shared" si="0"/>
        <v>4</v>
      </c>
      <c r="AN29" s="92">
        <f t="shared" si="1"/>
        <v>9</v>
      </c>
      <c r="AO29" s="110">
        <f t="shared" si="2"/>
        <v>13</v>
      </c>
    </row>
    <row r="30" spans="2:41" ht="17" customHeight="1" thickTop="1">
      <c r="B30" s="184"/>
      <c r="C30" s="104" t="s">
        <v>141</v>
      </c>
      <c r="D30" s="95">
        <v>2</v>
      </c>
      <c r="E30" s="95">
        <v>3</v>
      </c>
      <c r="F30" s="111"/>
      <c r="AK30" s="184"/>
      <c r="AL30" s="102" t="s">
        <v>143</v>
      </c>
      <c r="AM30" s="103">
        <f t="shared" si="0"/>
        <v>4</v>
      </c>
      <c r="AN30" s="103">
        <f t="shared" si="1"/>
        <v>9</v>
      </c>
      <c r="AO30" s="110">
        <f t="shared" si="2"/>
        <v>13</v>
      </c>
    </row>
    <row r="31" spans="2:41">
      <c r="B31" s="184"/>
      <c r="C31" s="104" t="s">
        <v>143</v>
      </c>
      <c r="D31" s="105">
        <v>2</v>
      </c>
      <c r="E31" s="105">
        <v>3</v>
      </c>
      <c r="F31" s="111"/>
      <c r="AB31" s="131"/>
      <c r="AC31" s="131"/>
      <c r="AD31" s="131"/>
      <c r="AE31" s="131"/>
      <c r="AF31" s="131"/>
      <c r="AG31" s="131"/>
      <c r="AK31" s="184"/>
      <c r="AL31" s="102" t="s">
        <v>145</v>
      </c>
      <c r="AM31" s="92">
        <f t="shared" si="0"/>
        <v>16</v>
      </c>
      <c r="AN31" s="92">
        <f t="shared" si="1"/>
        <v>4</v>
      </c>
      <c r="AO31" s="110">
        <f t="shared" si="2"/>
        <v>20</v>
      </c>
    </row>
    <row r="32" spans="2:41">
      <c r="B32" s="184"/>
      <c r="C32" s="104" t="s">
        <v>145</v>
      </c>
      <c r="D32" s="95">
        <v>4</v>
      </c>
      <c r="E32" s="95">
        <v>2</v>
      </c>
      <c r="F32" s="111"/>
      <c r="AB32" s="131"/>
      <c r="AC32" s="131"/>
      <c r="AD32" s="131"/>
      <c r="AE32" s="131"/>
      <c r="AF32" s="131"/>
      <c r="AG32" s="131"/>
      <c r="AK32" s="184"/>
      <c r="AL32" s="102" t="s">
        <v>147</v>
      </c>
      <c r="AM32" s="103">
        <f t="shared" si="0"/>
        <v>9</v>
      </c>
      <c r="AN32" s="103">
        <f t="shared" si="1"/>
        <v>25</v>
      </c>
      <c r="AO32" s="110">
        <f t="shared" si="2"/>
        <v>34</v>
      </c>
    </row>
    <row r="33" spans="2:41">
      <c r="B33" s="184"/>
      <c r="C33" s="104" t="s">
        <v>147</v>
      </c>
      <c r="D33" s="105">
        <v>3</v>
      </c>
      <c r="E33" s="105">
        <v>5</v>
      </c>
      <c r="F33" s="111"/>
      <c r="AB33" s="131"/>
      <c r="AC33" s="131"/>
      <c r="AD33" s="131"/>
      <c r="AE33" s="131"/>
      <c r="AF33" s="131"/>
      <c r="AG33" s="131"/>
      <c r="AK33" s="184"/>
      <c r="AL33" s="102" t="s">
        <v>149</v>
      </c>
      <c r="AM33" s="92">
        <f t="shared" si="0"/>
        <v>16</v>
      </c>
      <c r="AN33" s="92">
        <f t="shared" si="1"/>
        <v>16</v>
      </c>
      <c r="AO33" s="110">
        <f t="shared" si="2"/>
        <v>32</v>
      </c>
    </row>
    <row r="34" spans="2:41">
      <c r="B34" s="184"/>
      <c r="C34" s="104" t="s">
        <v>149</v>
      </c>
      <c r="D34" s="95">
        <v>4</v>
      </c>
      <c r="E34" s="95">
        <v>4</v>
      </c>
      <c r="F34" s="111"/>
      <c r="AB34" s="131"/>
      <c r="AC34" s="131"/>
      <c r="AD34" s="131"/>
      <c r="AE34" s="131"/>
      <c r="AF34" s="131"/>
      <c r="AG34" s="131"/>
      <c r="AK34" s="185"/>
      <c r="AL34" s="114" t="s">
        <v>152</v>
      </c>
      <c r="AM34" s="103">
        <f t="shared" si="0"/>
        <v>4</v>
      </c>
      <c r="AN34" s="103">
        <f t="shared" si="1"/>
        <v>9</v>
      </c>
      <c r="AO34" s="110">
        <f t="shared" si="2"/>
        <v>13</v>
      </c>
    </row>
    <row r="35" spans="2:41">
      <c r="B35" s="185"/>
      <c r="C35" s="115" t="s">
        <v>152</v>
      </c>
      <c r="D35" s="105">
        <v>2</v>
      </c>
      <c r="E35" s="105">
        <v>3</v>
      </c>
      <c r="F35" s="111"/>
      <c r="AK35" s="203" t="s">
        <v>156</v>
      </c>
      <c r="AL35" s="149" t="s">
        <v>132</v>
      </c>
      <c r="AM35" s="92">
        <f t="shared" si="0"/>
        <v>4</v>
      </c>
      <c r="AN35" s="92">
        <f t="shared" si="1"/>
        <v>16</v>
      </c>
      <c r="AO35" s="110">
        <f t="shared" si="2"/>
        <v>20</v>
      </c>
    </row>
    <row r="36" spans="2:41">
      <c r="B36" s="183" t="s">
        <v>156</v>
      </c>
      <c r="C36" s="98" t="s">
        <v>132</v>
      </c>
      <c r="D36" s="95">
        <v>2</v>
      </c>
      <c r="E36" s="95">
        <v>4</v>
      </c>
      <c r="F36" s="111"/>
      <c r="AK36" s="184"/>
      <c r="AL36" s="102" t="s">
        <v>135</v>
      </c>
      <c r="AM36" s="103">
        <f t="shared" si="0"/>
        <v>16</v>
      </c>
      <c r="AN36" s="103">
        <f t="shared" si="1"/>
        <v>4</v>
      </c>
      <c r="AO36" s="110">
        <f t="shared" si="2"/>
        <v>20</v>
      </c>
    </row>
    <row r="37" spans="2:41">
      <c r="B37" s="184"/>
      <c r="C37" s="104" t="s">
        <v>135</v>
      </c>
      <c r="D37" s="105">
        <v>4</v>
      </c>
      <c r="E37" s="105">
        <v>2</v>
      </c>
      <c r="F37" s="111"/>
      <c r="AK37" s="184"/>
      <c r="AL37" s="102" t="s">
        <v>137</v>
      </c>
      <c r="AM37" s="92">
        <f t="shared" si="0"/>
        <v>9</v>
      </c>
      <c r="AN37" s="92">
        <f t="shared" si="1"/>
        <v>9</v>
      </c>
      <c r="AO37" s="110">
        <f t="shared" si="2"/>
        <v>18</v>
      </c>
    </row>
    <row r="38" spans="2:41">
      <c r="B38" s="184"/>
      <c r="C38" s="104" t="s">
        <v>137</v>
      </c>
      <c r="D38" s="95">
        <v>3</v>
      </c>
      <c r="E38" s="95">
        <v>3</v>
      </c>
      <c r="F38" s="111"/>
      <c r="Q38" s="125" t="s">
        <v>177</v>
      </c>
      <c r="V38" s="125" t="s">
        <v>178</v>
      </c>
      <c r="AK38" s="184"/>
      <c r="AL38" s="102" t="s">
        <v>139</v>
      </c>
      <c r="AM38" s="103">
        <f t="shared" si="0"/>
        <v>4</v>
      </c>
      <c r="AN38" s="103">
        <f t="shared" si="1"/>
        <v>1</v>
      </c>
      <c r="AO38" s="110">
        <f t="shared" si="2"/>
        <v>5</v>
      </c>
    </row>
    <row r="39" spans="2:41">
      <c r="B39" s="184"/>
      <c r="C39" s="104" t="s">
        <v>139</v>
      </c>
      <c r="D39" s="105">
        <v>2</v>
      </c>
      <c r="E39" s="105">
        <v>1</v>
      </c>
      <c r="F39" s="111"/>
      <c r="Q39" s="150"/>
      <c r="R39" s="116" t="str">
        <f>T20</f>
        <v>男性</v>
      </c>
      <c r="S39" s="116" t="str">
        <f>T21</f>
        <v>女性</v>
      </c>
      <c r="T39" s="131"/>
      <c r="V39" s="150"/>
      <c r="W39" s="116" t="str">
        <f>Q20</f>
        <v>なし</v>
      </c>
      <c r="X39" s="116" t="str">
        <f>Q21</f>
        <v>ネックレス</v>
      </c>
      <c r="Y39" s="116" t="str">
        <f>Q22</f>
        <v>イヤリング</v>
      </c>
      <c r="Z39" s="116" t="str">
        <f>Q23</f>
        <v>両方</v>
      </c>
      <c r="AK39" s="184"/>
      <c r="AL39" s="102" t="s">
        <v>141</v>
      </c>
      <c r="AM39" s="92">
        <f t="shared" si="0"/>
        <v>9</v>
      </c>
      <c r="AN39" s="92">
        <f t="shared" si="1"/>
        <v>1</v>
      </c>
      <c r="AO39" s="110">
        <f t="shared" si="2"/>
        <v>10</v>
      </c>
    </row>
    <row r="40" spans="2:41">
      <c r="B40" s="184"/>
      <c r="C40" s="104" t="s">
        <v>141</v>
      </c>
      <c r="D40" s="95">
        <v>3</v>
      </c>
      <c r="E40" s="95">
        <v>1</v>
      </c>
      <c r="F40" s="111"/>
      <c r="Q40" s="116" t="str">
        <f>Q20</f>
        <v>なし</v>
      </c>
      <c r="R40" s="151">
        <f>S7</f>
        <v>3.4</v>
      </c>
      <c r="S40" s="151">
        <f>T7</f>
        <v>4.0999999999999996</v>
      </c>
      <c r="T40" s="152"/>
      <c r="V40" s="116" t="str">
        <f>T20</f>
        <v>男性</v>
      </c>
      <c r="W40" s="151">
        <f t="array" ref="W40:Z41">TRANSPOSE(R40:S43)</f>
        <v>3.4</v>
      </c>
      <c r="X40" s="151">
        <v>3.1</v>
      </c>
      <c r="Y40" s="151">
        <v>3</v>
      </c>
      <c r="Z40" s="151">
        <v>2.6</v>
      </c>
      <c r="AK40" s="184"/>
      <c r="AL40" s="102" t="s">
        <v>143</v>
      </c>
      <c r="AM40" s="103">
        <f t="shared" si="0"/>
        <v>9</v>
      </c>
      <c r="AN40" s="103">
        <f t="shared" si="1"/>
        <v>9</v>
      </c>
      <c r="AO40" s="110">
        <f t="shared" si="2"/>
        <v>18</v>
      </c>
    </row>
    <row r="41" spans="2:41">
      <c r="B41" s="184"/>
      <c r="C41" s="104" t="s">
        <v>143</v>
      </c>
      <c r="D41" s="105">
        <v>3</v>
      </c>
      <c r="E41" s="105">
        <v>3</v>
      </c>
      <c r="F41" s="111"/>
      <c r="Q41" s="116" t="str">
        <f>Q21</f>
        <v>ネックレス</v>
      </c>
      <c r="R41" s="151">
        <f>S9</f>
        <v>3.1</v>
      </c>
      <c r="S41" s="151">
        <f>T9</f>
        <v>3.3</v>
      </c>
      <c r="T41" s="152"/>
      <c r="V41" s="116" t="str">
        <f>T21</f>
        <v>女性</v>
      </c>
      <c r="W41" s="151">
        <v>4.0999999999999996</v>
      </c>
      <c r="X41" s="151">
        <v>3.3</v>
      </c>
      <c r="Y41" s="151">
        <v>3.5</v>
      </c>
      <c r="Z41" s="151">
        <v>2.4</v>
      </c>
      <c r="AK41" s="184"/>
      <c r="AL41" s="102" t="s">
        <v>145</v>
      </c>
      <c r="AM41" s="92">
        <f t="shared" si="0"/>
        <v>9</v>
      </c>
      <c r="AN41" s="92">
        <f t="shared" si="1"/>
        <v>4</v>
      </c>
      <c r="AO41" s="110">
        <f t="shared" si="2"/>
        <v>13</v>
      </c>
    </row>
    <row r="42" spans="2:41">
      <c r="B42" s="184"/>
      <c r="C42" s="104" t="s">
        <v>145</v>
      </c>
      <c r="D42" s="95">
        <v>3</v>
      </c>
      <c r="E42" s="95">
        <v>2</v>
      </c>
      <c r="F42" s="111"/>
      <c r="Q42" s="116" t="str">
        <f>Q22</f>
        <v>イヤリング</v>
      </c>
      <c r="R42" s="151">
        <f>S11</f>
        <v>3</v>
      </c>
      <c r="S42" s="151">
        <f>T11</f>
        <v>3.5</v>
      </c>
      <c r="T42" s="152"/>
      <c r="V42" s="131"/>
      <c r="W42" s="152"/>
      <c r="X42" s="152"/>
      <c r="Y42" s="152"/>
      <c r="AK42" s="184"/>
      <c r="AL42" s="102" t="s">
        <v>147</v>
      </c>
      <c r="AM42" s="103">
        <f t="shared" si="0"/>
        <v>4</v>
      </c>
      <c r="AN42" s="103">
        <f t="shared" si="1"/>
        <v>16</v>
      </c>
      <c r="AO42" s="110">
        <f t="shared" si="2"/>
        <v>20</v>
      </c>
    </row>
    <row r="43" spans="2:41">
      <c r="B43" s="184"/>
      <c r="C43" s="104" t="s">
        <v>147</v>
      </c>
      <c r="D43" s="105">
        <v>2</v>
      </c>
      <c r="E43" s="105">
        <v>4</v>
      </c>
      <c r="F43" s="111"/>
      <c r="Q43" s="116" t="str">
        <f>Q23</f>
        <v>両方</v>
      </c>
      <c r="R43" s="151">
        <f>S13</f>
        <v>2.6</v>
      </c>
      <c r="S43" s="151">
        <f>T13</f>
        <v>2.4</v>
      </c>
      <c r="AK43" s="184"/>
      <c r="AL43" s="102" t="s">
        <v>149</v>
      </c>
      <c r="AM43" s="92">
        <f t="shared" si="0"/>
        <v>9</v>
      </c>
      <c r="AN43" s="92">
        <f t="shared" si="1"/>
        <v>9</v>
      </c>
      <c r="AO43" s="110">
        <f t="shared" si="2"/>
        <v>18</v>
      </c>
    </row>
    <row r="44" spans="2:41">
      <c r="B44" s="184"/>
      <c r="C44" s="104" t="s">
        <v>149</v>
      </c>
      <c r="D44" s="95">
        <v>3</v>
      </c>
      <c r="E44" s="95">
        <v>3</v>
      </c>
      <c r="F44" s="111"/>
      <c r="AK44" s="185"/>
      <c r="AL44" s="114" t="s">
        <v>152</v>
      </c>
      <c r="AM44" s="103">
        <f t="shared" si="0"/>
        <v>1</v>
      </c>
      <c r="AN44" s="103">
        <f t="shared" si="1"/>
        <v>1</v>
      </c>
      <c r="AO44" s="110">
        <f t="shared" si="2"/>
        <v>2</v>
      </c>
    </row>
    <row r="45" spans="2:41">
      <c r="B45" s="185"/>
      <c r="C45" s="115" t="s">
        <v>152</v>
      </c>
      <c r="D45" s="105">
        <v>1</v>
      </c>
      <c r="E45" s="105">
        <v>1</v>
      </c>
      <c r="F45" s="111"/>
      <c r="AK45" s="79"/>
      <c r="AL45" s="79"/>
      <c r="AM45" s="153">
        <f>SUM(AM5:AM44)</f>
        <v>403</v>
      </c>
      <c r="AN45" s="153">
        <f>SUM(AN5:AN44)</f>
        <v>491</v>
      </c>
      <c r="AO45" s="153">
        <f>SUM(AM5:AN44)</f>
        <v>894</v>
      </c>
    </row>
    <row r="46" spans="2:41">
      <c r="D46" s="154"/>
      <c r="E46" s="154"/>
      <c r="F46" s="138"/>
    </row>
    <row r="56" spans="17:26">
      <c r="Q56" s="186"/>
      <c r="R56" s="187"/>
    </row>
    <row r="57" spans="17:26">
      <c r="Q57" s="125"/>
      <c r="R57" s="125"/>
      <c r="S57" s="125"/>
      <c r="T57" s="125"/>
    </row>
    <row r="60" spans="17:26">
      <c r="Q60" s="131"/>
      <c r="R60" s="131"/>
      <c r="S60" s="131"/>
      <c r="T60" s="131"/>
      <c r="U60" s="131"/>
      <c r="V60" s="131"/>
      <c r="W60" s="131"/>
      <c r="X60" s="131"/>
      <c r="Y60" s="131"/>
      <c r="Z60" s="131"/>
    </row>
    <row r="61" spans="17:26">
      <c r="Q61" s="131"/>
      <c r="R61" s="131"/>
      <c r="S61" s="131"/>
      <c r="T61" s="131"/>
      <c r="U61" s="131"/>
      <c r="V61" s="131"/>
      <c r="W61" s="131"/>
      <c r="X61" s="131"/>
      <c r="Y61" s="131"/>
      <c r="Z61" s="131"/>
    </row>
    <row r="62" spans="17:26">
      <c r="Q62" s="131"/>
      <c r="R62" s="131"/>
      <c r="S62" s="131"/>
      <c r="T62" s="131"/>
      <c r="U62" s="131"/>
      <c r="V62" s="131"/>
      <c r="W62" s="131"/>
      <c r="X62" s="131"/>
      <c r="Y62" s="131"/>
      <c r="Z62" s="131"/>
    </row>
    <row r="63" spans="17:26">
      <c r="Q63" s="131"/>
      <c r="R63" s="131"/>
      <c r="S63" s="131"/>
      <c r="T63" s="131"/>
      <c r="U63" s="131"/>
      <c r="V63" s="131"/>
      <c r="W63" s="131"/>
      <c r="X63" s="131"/>
      <c r="Y63" s="131"/>
      <c r="Z63" s="131"/>
    </row>
    <row r="64" spans="17:26">
      <c r="Q64" s="131"/>
      <c r="R64" s="131"/>
      <c r="S64" s="131"/>
      <c r="T64" s="131"/>
      <c r="U64" s="131"/>
      <c r="V64" s="131"/>
      <c r="W64" s="131"/>
      <c r="X64" s="131"/>
      <c r="Y64" s="131"/>
      <c r="Z64" s="131"/>
    </row>
  </sheetData>
  <mergeCells count="32">
    <mergeCell ref="AM3:AN3"/>
    <mergeCell ref="AK35:AK44"/>
    <mergeCell ref="B6:B15"/>
    <mergeCell ref="Q10:R11"/>
    <mergeCell ref="S4:T4"/>
    <mergeCell ref="N4:O4"/>
    <mergeCell ref="AK25:AK34"/>
    <mergeCell ref="Q12:R13"/>
    <mergeCell ref="D4:E4"/>
    <mergeCell ref="AK15:AK24"/>
    <mergeCell ref="G6:G15"/>
    <mergeCell ref="AK5:AK14"/>
    <mergeCell ref="Q8:R9"/>
    <mergeCell ref="I4:J4"/>
    <mergeCell ref="AK3:AL4"/>
    <mergeCell ref="AB3:AC3"/>
    <mergeCell ref="L16:L25"/>
    <mergeCell ref="B16:B25"/>
    <mergeCell ref="Q14:R14"/>
    <mergeCell ref="B4:C5"/>
    <mergeCell ref="Q15:R15"/>
    <mergeCell ref="Q4:R5"/>
    <mergeCell ref="B36:B45"/>
    <mergeCell ref="Q56:R56"/>
    <mergeCell ref="Q3:R3"/>
    <mergeCell ref="L4:M5"/>
    <mergeCell ref="L6:L15"/>
    <mergeCell ref="Q6:R7"/>
    <mergeCell ref="G16:G25"/>
    <mergeCell ref="Q18:R18"/>
    <mergeCell ref="B26:B35"/>
    <mergeCell ref="G4:H5"/>
  </mergeCells>
  <phoneticPr fontId="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62"/>
  <sheetViews>
    <sheetView zoomScale="112" workbookViewId="0">
      <selection activeCell="E11" sqref="E11"/>
    </sheetView>
  </sheetViews>
  <sheetFormatPr baseColWidth="10" defaultColWidth="14.5" defaultRowHeight="15" customHeight="1"/>
  <cols>
    <col min="1" max="1" width="19.33203125" customWidth="1"/>
    <col min="2" max="2" width="14" customWidth="1"/>
    <col min="3" max="3" width="22.1640625" customWidth="1"/>
    <col min="4" max="4" width="34.5" customWidth="1"/>
    <col min="5" max="6" width="43" customWidth="1"/>
    <col min="7" max="7" width="54.5" customWidth="1"/>
    <col min="8" max="8" width="41" customWidth="1"/>
    <col min="9" max="9" width="40.83203125" customWidth="1"/>
    <col min="10" max="10" width="13.6640625" customWidth="1"/>
    <col min="11" max="18" width="2.1640625" customWidth="1"/>
    <col min="19" max="19" width="43" customWidth="1"/>
    <col min="20" max="20" width="49.33203125" customWidth="1"/>
    <col min="21" max="21" width="10.5" customWidth="1"/>
    <col min="22" max="23" width="16.83203125" customWidth="1"/>
    <col min="24" max="24" width="8.33203125" customWidth="1"/>
    <col min="25" max="25" width="10.5" customWidth="1"/>
    <col min="26" max="27" width="16.83203125" customWidth="1"/>
    <col min="28" max="28" width="8.33203125" customWidth="1"/>
    <col min="29" max="30" width="77.33203125" customWidth="1"/>
    <col min="31" max="31" width="79.33203125" customWidth="1"/>
    <col min="32" max="32" width="77.33203125" customWidth="1"/>
    <col min="33" max="33" width="85.5" customWidth="1"/>
    <col min="34" max="36" width="77.33203125" customWidth="1"/>
    <col min="37" max="37" width="79.33203125" customWidth="1"/>
    <col min="38" max="38" width="77.33203125" customWidth="1"/>
    <col min="39" max="39" width="85.5" customWidth="1"/>
    <col min="40" max="40" width="77.33203125" customWidth="1"/>
  </cols>
  <sheetData>
    <row r="1" spans="1:43">
      <c r="A1" s="1" t="s">
        <v>179</v>
      </c>
      <c r="B1" s="1" t="s">
        <v>180</v>
      </c>
      <c r="C1" s="1" t="s">
        <v>181</v>
      </c>
      <c r="D1" s="1" t="s">
        <v>182</v>
      </c>
      <c r="E1" s="1" t="s">
        <v>183</v>
      </c>
      <c r="F1" s="1" t="s">
        <v>184</v>
      </c>
      <c r="G1" s="1" t="s">
        <v>185</v>
      </c>
      <c r="H1" s="1" t="s">
        <v>186</v>
      </c>
      <c r="I1" s="1" t="s">
        <v>187</v>
      </c>
      <c r="J1" s="1" t="s">
        <v>188</v>
      </c>
      <c r="K1" s="1">
        <v>1</v>
      </c>
      <c r="L1" s="1">
        <v>2</v>
      </c>
      <c r="M1" s="1">
        <v>3</v>
      </c>
      <c r="N1" s="1">
        <v>4</v>
      </c>
      <c r="O1" s="1">
        <v>5</v>
      </c>
      <c r="P1" s="1">
        <v>6</v>
      </c>
      <c r="Q1" s="1">
        <v>7</v>
      </c>
      <c r="R1" s="1">
        <v>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row>
    <row r="2" spans="1:43">
      <c r="A2" s="2">
        <v>45853.615678761576</v>
      </c>
      <c r="B2" s="1" t="s">
        <v>211</v>
      </c>
      <c r="C2" s="1" t="s">
        <v>127</v>
      </c>
      <c r="D2" s="1" t="s">
        <v>212</v>
      </c>
      <c r="E2" s="1">
        <v>4</v>
      </c>
      <c r="F2" s="1">
        <v>5</v>
      </c>
      <c r="G2" s="1" t="s">
        <v>213</v>
      </c>
      <c r="H2" s="1" t="s">
        <v>214</v>
      </c>
      <c r="I2" s="1" t="s">
        <v>215</v>
      </c>
      <c r="J2" s="1" t="s">
        <v>216</v>
      </c>
      <c r="K2" s="1">
        <v>3</v>
      </c>
      <c r="L2" s="1">
        <v>4</v>
      </c>
      <c r="M2" s="1">
        <v>2</v>
      </c>
      <c r="N2" s="1">
        <v>3</v>
      </c>
      <c r="O2" s="1">
        <v>2</v>
      </c>
      <c r="P2" s="1">
        <v>2</v>
      </c>
      <c r="Q2" s="1">
        <v>4</v>
      </c>
      <c r="R2" s="1">
        <v>2</v>
      </c>
      <c r="S2" s="1" t="s">
        <v>217</v>
      </c>
      <c r="T2" s="1" t="s">
        <v>218</v>
      </c>
      <c r="U2" s="1">
        <v>3</v>
      </c>
      <c r="V2" s="1">
        <v>2</v>
      </c>
      <c r="W2" s="1">
        <v>2</v>
      </c>
      <c r="X2" s="1">
        <v>2</v>
      </c>
      <c r="Y2" s="1">
        <v>3</v>
      </c>
      <c r="Z2" s="1">
        <v>2</v>
      </c>
      <c r="AA2" s="1">
        <v>4</v>
      </c>
      <c r="AB2" s="1">
        <v>4</v>
      </c>
      <c r="AC2" s="1">
        <v>5</v>
      </c>
      <c r="AD2" s="1" t="s">
        <v>219</v>
      </c>
      <c r="AE2" s="1" t="s">
        <v>219</v>
      </c>
      <c r="AF2" s="1" t="s">
        <v>219</v>
      </c>
      <c r="AG2" s="1" t="s">
        <v>220</v>
      </c>
      <c r="AH2" s="1" t="s">
        <v>215</v>
      </c>
      <c r="AI2" s="1" t="s">
        <v>219</v>
      </c>
      <c r="AJ2" s="1" t="s">
        <v>219</v>
      </c>
      <c r="AK2" s="1" t="s">
        <v>219</v>
      </c>
      <c r="AL2" s="1" t="s">
        <v>220</v>
      </c>
      <c r="AM2" s="1" t="s">
        <v>219</v>
      </c>
      <c r="AN2" s="1" t="s">
        <v>219</v>
      </c>
      <c r="AO2" s="1"/>
      <c r="AP2" s="1"/>
      <c r="AQ2" s="1"/>
    </row>
    <row r="3" spans="1:43">
      <c r="A3" s="2">
        <v>45853.622294594898</v>
      </c>
      <c r="B3" s="1" t="s">
        <v>221</v>
      </c>
      <c r="C3" s="1" t="s">
        <v>127</v>
      </c>
      <c r="D3" s="1" t="s">
        <v>222</v>
      </c>
      <c r="E3" s="1">
        <v>5</v>
      </c>
      <c r="F3" s="1">
        <v>5</v>
      </c>
      <c r="G3" s="1" t="s">
        <v>213</v>
      </c>
      <c r="H3" s="1" t="s">
        <v>223</v>
      </c>
      <c r="I3" s="1" t="s">
        <v>215</v>
      </c>
      <c r="J3" s="1" t="s">
        <v>170</v>
      </c>
      <c r="K3" s="1">
        <v>4</v>
      </c>
      <c r="L3" s="1">
        <v>3</v>
      </c>
      <c r="M3" s="1">
        <v>4</v>
      </c>
      <c r="N3" s="1">
        <v>3</v>
      </c>
      <c r="O3" s="1">
        <v>4</v>
      </c>
      <c r="P3" s="1">
        <v>2</v>
      </c>
      <c r="Q3" s="1">
        <v>5</v>
      </c>
      <c r="R3" s="1">
        <v>4</v>
      </c>
      <c r="S3" s="1" t="s">
        <v>224</v>
      </c>
      <c r="T3" s="1" t="s">
        <v>225</v>
      </c>
      <c r="U3" s="1">
        <v>4</v>
      </c>
      <c r="V3" s="1">
        <v>4</v>
      </c>
      <c r="W3" s="1">
        <v>5</v>
      </c>
      <c r="X3" s="1">
        <v>4</v>
      </c>
      <c r="Y3" s="1">
        <v>4</v>
      </c>
      <c r="Z3" s="1">
        <v>3</v>
      </c>
      <c r="AA3" s="1">
        <v>3</v>
      </c>
      <c r="AB3" s="1">
        <v>2</v>
      </c>
      <c r="AC3" s="1">
        <v>5</v>
      </c>
      <c r="AD3" s="1" t="s">
        <v>219</v>
      </c>
      <c r="AE3" s="1" t="s">
        <v>215</v>
      </c>
      <c r="AF3" s="1" t="s">
        <v>220</v>
      </c>
      <c r="AG3" s="1" t="s">
        <v>220</v>
      </c>
      <c r="AH3" s="1" t="s">
        <v>215</v>
      </c>
      <c r="AI3" s="1" t="s">
        <v>219</v>
      </c>
      <c r="AJ3" s="1" t="s">
        <v>220</v>
      </c>
      <c r="AK3" s="1" t="s">
        <v>215</v>
      </c>
      <c r="AL3" s="1" t="s">
        <v>220</v>
      </c>
      <c r="AM3" s="1" t="s">
        <v>226</v>
      </c>
      <c r="AN3" s="1" t="s">
        <v>215</v>
      </c>
      <c r="AO3" s="1"/>
      <c r="AP3" s="1"/>
      <c r="AQ3" s="1"/>
    </row>
    <row r="4" spans="1:43">
      <c r="A4" s="2">
        <v>45853.626753159719</v>
      </c>
      <c r="B4" s="1" t="s">
        <v>227</v>
      </c>
      <c r="C4" s="1" t="s">
        <v>127</v>
      </c>
      <c r="D4" s="1" t="s">
        <v>228</v>
      </c>
      <c r="E4" s="1">
        <v>4</v>
      </c>
      <c r="F4" s="1">
        <v>4</v>
      </c>
      <c r="G4" s="1" t="s">
        <v>213</v>
      </c>
      <c r="H4" s="1" t="s">
        <v>214</v>
      </c>
      <c r="I4" s="1" t="s">
        <v>219</v>
      </c>
      <c r="J4" s="1" t="s">
        <v>170</v>
      </c>
      <c r="K4" s="1">
        <v>5</v>
      </c>
      <c r="L4" s="1">
        <v>5</v>
      </c>
      <c r="M4" s="1">
        <v>4</v>
      </c>
      <c r="N4" s="1">
        <v>5</v>
      </c>
      <c r="O4" s="1">
        <v>3</v>
      </c>
      <c r="P4" s="1">
        <v>3</v>
      </c>
      <c r="Q4" s="1">
        <v>3</v>
      </c>
      <c r="R4" s="1">
        <v>5</v>
      </c>
      <c r="S4" s="1" t="s">
        <v>217</v>
      </c>
      <c r="T4" s="1" t="s">
        <v>225</v>
      </c>
      <c r="U4" s="1">
        <v>4</v>
      </c>
      <c r="V4" s="1">
        <v>5</v>
      </c>
      <c r="W4" s="1">
        <v>3</v>
      </c>
      <c r="X4" s="1">
        <v>3</v>
      </c>
      <c r="Y4" s="1">
        <v>5</v>
      </c>
      <c r="Z4" s="1">
        <v>5</v>
      </c>
      <c r="AA4" s="1">
        <v>5</v>
      </c>
      <c r="AB4" s="1">
        <v>3</v>
      </c>
      <c r="AC4" s="1">
        <v>4</v>
      </c>
      <c r="AD4" s="1" t="s">
        <v>215</v>
      </c>
      <c r="AE4" s="1" t="s">
        <v>220</v>
      </c>
      <c r="AF4" s="1" t="s">
        <v>220</v>
      </c>
      <c r="AG4" s="1" t="s">
        <v>226</v>
      </c>
      <c r="AH4" s="1" t="s">
        <v>219</v>
      </c>
      <c r="AI4" s="1" t="s">
        <v>219</v>
      </c>
      <c r="AJ4" s="1" t="s">
        <v>219</v>
      </c>
      <c r="AK4" s="1" t="s">
        <v>219</v>
      </c>
      <c r="AL4" s="1" t="s">
        <v>220</v>
      </c>
      <c r="AM4" s="1" t="s">
        <v>220</v>
      </c>
      <c r="AN4" s="1" t="s">
        <v>219</v>
      </c>
      <c r="AO4" s="1"/>
      <c r="AP4" s="1"/>
      <c r="AQ4" s="1"/>
    </row>
    <row r="5" spans="1:43">
      <c r="A5" s="2">
        <v>45853.636000891202</v>
      </c>
      <c r="B5" s="1" t="s">
        <v>229</v>
      </c>
      <c r="C5" s="1" t="s">
        <v>127</v>
      </c>
      <c r="D5" s="1" t="s">
        <v>228</v>
      </c>
      <c r="E5" s="1">
        <v>3</v>
      </c>
      <c r="F5" s="1">
        <v>4</v>
      </c>
      <c r="G5" s="1" t="s">
        <v>230</v>
      </c>
      <c r="H5" s="1" t="s">
        <v>223</v>
      </c>
      <c r="I5" s="1" t="s">
        <v>215</v>
      </c>
      <c r="J5" s="1" t="s">
        <v>231</v>
      </c>
      <c r="K5" s="1">
        <v>1</v>
      </c>
      <c r="L5" s="1">
        <v>2</v>
      </c>
      <c r="M5" s="1">
        <v>3</v>
      </c>
      <c r="N5" s="1">
        <v>2</v>
      </c>
      <c r="O5" s="1">
        <v>5</v>
      </c>
      <c r="P5" s="1">
        <v>4</v>
      </c>
      <c r="Q5" s="1">
        <v>2</v>
      </c>
      <c r="R5" s="1">
        <v>3</v>
      </c>
      <c r="S5" s="1" t="s">
        <v>217</v>
      </c>
      <c r="T5" s="1" t="s">
        <v>225</v>
      </c>
      <c r="U5" s="1">
        <v>4</v>
      </c>
      <c r="V5" s="1">
        <v>2</v>
      </c>
      <c r="W5" s="1">
        <v>3</v>
      </c>
      <c r="X5" s="1">
        <v>2</v>
      </c>
      <c r="Y5" s="1">
        <v>5</v>
      </c>
      <c r="Z5" s="1">
        <v>2</v>
      </c>
      <c r="AA5" s="1">
        <v>3</v>
      </c>
      <c r="AB5" s="1">
        <v>1</v>
      </c>
      <c r="AC5" s="1">
        <v>5</v>
      </c>
      <c r="AD5" s="1" t="s">
        <v>215</v>
      </c>
      <c r="AE5" s="1" t="s">
        <v>232</v>
      </c>
      <c r="AF5" s="1" t="s">
        <v>219</v>
      </c>
      <c r="AG5" s="1" t="s">
        <v>219</v>
      </c>
      <c r="AH5" s="1" t="s">
        <v>215</v>
      </c>
      <c r="AI5" s="1" t="s">
        <v>215</v>
      </c>
      <c r="AJ5" s="1" t="s">
        <v>215</v>
      </c>
      <c r="AK5" s="1" t="s">
        <v>226</v>
      </c>
      <c r="AL5" s="1" t="s">
        <v>219</v>
      </c>
      <c r="AM5" s="1" t="s">
        <v>215</v>
      </c>
      <c r="AN5" s="1" t="s">
        <v>215</v>
      </c>
      <c r="AO5" s="1"/>
      <c r="AP5" s="1"/>
      <c r="AQ5" s="1"/>
    </row>
    <row r="6" spans="1:43">
      <c r="A6" s="2">
        <v>45853.640993032408</v>
      </c>
      <c r="B6" s="1" t="s">
        <v>233</v>
      </c>
      <c r="C6" s="1" t="s">
        <v>127</v>
      </c>
      <c r="D6" s="1" t="s">
        <v>234</v>
      </c>
      <c r="E6" s="1">
        <v>5</v>
      </c>
      <c r="F6" s="1">
        <v>4</v>
      </c>
      <c r="G6" s="1" t="s">
        <v>213</v>
      </c>
      <c r="H6" s="1" t="s">
        <v>214</v>
      </c>
      <c r="I6" s="1" t="s">
        <v>219</v>
      </c>
      <c r="J6" s="1" t="s">
        <v>168</v>
      </c>
      <c r="K6" s="1">
        <v>2</v>
      </c>
      <c r="L6" s="1">
        <v>3</v>
      </c>
      <c r="M6" s="1">
        <v>2</v>
      </c>
      <c r="N6" s="1">
        <v>3</v>
      </c>
      <c r="O6" s="1">
        <v>2</v>
      </c>
      <c r="P6" s="1">
        <v>1</v>
      </c>
      <c r="Q6" s="1">
        <v>3</v>
      </c>
      <c r="R6" s="1">
        <v>4</v>
      </c>
      <c r="S6" s="1" t="s">
        <v>235</v>
      </c>
      <c r="T6" s="1" t="s">
        <v>218</v>
      </c>
      <c r="U6" s="1">
        <v>2</v>
      </c>
      <c r="V6" s="1">
        <v>2</v>
      </c>
      <c r="W6" s="1">
        <v>2</v>
      </c>
      <c r="X6" s="1">
        <v>3</v>
      </c>
      <c r="Y6" s="1">
        <v>3</v>
      </c>
      <c r="Z6" s="1">
        <v>4</v>
      </c>
      <c r="AA6" s="1">
        <v>3</v>
      </c>
      <c r="AB6" s="1">
        <v>1</v>
      </c>
      <c r="AC6" s="1">
        <v>4</v>
      </c>
      <c r="AD6" s="1" t="s">
        <v>215</v>
      </c>
      <c r="AE6" s="1" t="s">
        <v>215</v>
      </c>
      <c r="AF6" s="1" t="s">
        <v>215</v>
      </c>
      <c r="AG6" s="1" t="s">
        <v>220</v>
      </c>
      <c r="AH6" s="1" t="s">
        <v>215</v>
      </c>
      <c r="AI6" s="1" t="s">
        <v>220</v>
      </c>
      <c r="AJ6" s="1" t="s">
        <v>219</v>
      </c>
      <c r="AK6" s="1" t="s">
        <v>215</v>
      </c>
      <c r="AL6" s="1" t="s">
        <v>219</v>
      </c>
      <c r="AM6" s="1" t="s">
        <v>215</v>
      </c>
      <c r="AN6" s="1" t="s">
        <v>219</v>
      </c>
      <c r="AO6" s="1"/>
      <c r="AP6" s="1"/>
      <c r="AQ6" s="1"/>
    </row>
    <row r="7" spans="1:43">
      <c r="A7" s="2">
        <v>45853.647639988427</v>
      </c>
      <c r="B7" s="1" t="s">
        <v>236</v>
      </c>
      <c r="C7" s="1" t="s">
        <v>127</v>
      </c>
      <c r="D7" s="1" t="s">
        <v>234</v>
      </c>
      <c r="E7" s="1">
        <v>4</v>
      </c>
      <c r="F7" s="1">
        <v>3</v>
      </c>
      <c r="G7" s="1" t="s">
        <v>213</v>
      </c>
      <c r="H7" s="1" t="s">
        <v>237</v>
      </c>
      <c r="I7" s="1" t="s">
        <v>219</v>
      </c>
      <c r="J7" s="1" t="s">
        <v>216</v>
      </c>
      <c r="K7" s="1">
        <v>2</v>
      </c>
      <c r="L7" s="1">
        <v>3</v>
      </c>
      <c r="M7" s="1">
        <v>3</v>
      </c>
      <c r="N7" s="1">
        <v>4</v>
      </c>
      <c r="O7" s="1">
        <v>4</v>
      </c>
      <c r="P7" s="1">
        <v>4</v>
      </c>
      <c r="Q7" s="1">
        <v>3</v>
      </c>
      <c r="R7" s="1">
        <v>2</v>
      </c>
      <c r="S7" s="1" t="s">
        <v>235</v>
      </c>
      <c r="T7" s="1" t="s">
        <v>238</v>
      </c>
      <c r="U7" s="1">
        <v>2</v>
      </c>
      <c r="V7" s="1">
        <v>4</v>
      </c>
      <c r="W7" s="1">
        <v>2</v>
      </c>
      <c r="X7" s="1">
        <v>3</v>
      </c>
      <c r="Y7" s="1">
        <v>4</v>
      </c>
      <c r="Z7" s="1">
        <v>4</v>
      </c>
      <c r="AA7" s="1">
        <v>3</v>
      </c>
      <c r="AB7" s="1">
        <v>3</v>
      </c>
      <c r="AC7" s="1">
        <v>4</v>
      </c>
      <c r="AD7" s="1" t="s">
        <v>220</v>
      </c>
      <c r="AE7" s="1" t="s">
        <v>219</v>
      </c>
      <c r="AF7" s="1" t="s">
        <v>220</v>
      </c>
      <c r="AG7" s="1" t="s">
        <v>226</v>
      </c>
      <c r="AH7" s="1" t="s">
        <v>215</v>
      </c>
      <c r="AI7" s="1" t="s">
        <v>219</v>
      </c>
      <c r="AJ7" s="1" t="s">
        <v>220</v>
      </c>
      <c r="AK7" s="1" t="s">
        <v>219</v>
      </c>
      <c r="AL7" s="1" t="s">
        <v>220</v>
      </c>
      <c r="AM7" s="1" t="s">
        <v>220</v>
      </c>
      <c r="AN7" s="1" t="s">
        <v>215</v>
      </c>
      <c r="AO7" s="1"/>
      <c r="AP7" s="1"/>
      <c r="AQ7" s="1"/>
    </row>
    <row r="8" spans="1:43">
      <c r="A8" s="2">
        <v>45853.653532187498</v>
      </c>
      <c r="B8" s="1" t="s">
        <v>239</v>
      </c>
      <c r="C8" s="1" t="s">
        <v>127</v>
      </c>
      <c r="D8" s="1" t="s">
        <v>222</v>
      </c>
      <c r="E8" s="1">
        <v>4</v>
      </c>
      <c r="F8" s="1">
        <v>5</v>
      </c>
      <c r="G8" s="1" t="s">
        <v>213</v>
      </c>
      <c r="H8" s="1" t="s">
        <v>240</v>
      </c>
      <c r="I8" s="1" t="s">
        <v>215</v>
      </c>
      <c r="J8" s="1" t="s">
        <v>170</v>
      </c>
      <c r="K8" s="1">
        <v>2</v>
      </c>
      <c r="L8" s="1">
        <v>2</v>
      </c>
      <c r="M8" s="1">
        <v>4</v>
      </c>
      <c r="N8" s="1">
        <v>4</v>
      </c>
      <c r="O8" s="1">
        <v>3</v>
      </c>
      <c r="P8" s="1">
        <v>2</v>
      </c>
      <c r="Q8" s="1">
        <v>4</v>
      </c>
      <c r="R8" s="1">
        <v>4</v>
      </c>
      <c r="S8" s="1" t="s">
        <v>224</v>
      </c>
      <c r="T8" s="1" t="s">
        <v>225</v>
      </c>
      <c r="U8" s="1">
        <v>4</v>
      </c>
      <c r="V8" s="1">
        <v>2</v>
      </c>
      <c r="W8" s="1">
        <v>4</v>
      </c>
      <c r="X8" s="1">
        <v>3</v>
      </c>
      <c r="Y8" s="1">
        <v>4</v>
      </c>
      <c r="Z8" s="1">
        <v>4</v>
      </c>
      <c r="AA8" s="1">
        <v>2</v>
      </c>
      <c r="AB8" s="1">
        <v>2</v>
      </c>
      <c r="AC8" s="1">
        <v>5</v>
      </c>
      <c r="AD8" s="1" t="s">
        <v>219</v>
      </c>
      <c r="AE8" s="1" t="s">
        <v>215</v>
      </c>
      <c r="AF8" s="1" t="s">
        <v>219</v>
      </c>
      <c r="AG8" s="1" t="s">
        <v>220</v>
      </c>
      <c r="AH8" s="1" t="s">
        <v>215</v>
      </c>
      <c r="AI8" s="1" t="s">
        <v>219</v>
      </c>
      <c r="AJ8" s="1" t="s">
        <v>220</v>
      </c>
      <c r="AK8" s="1" t="s">
        <v>219</v>
      </c>
      <c r="AL8" s="1" t="s">
        <v>220</v>
      </c>
      <c r="AM8" s="1" t="s">
        <v>219</v>
      </c>
      <c r="AN8" s="1" t="s">
        <v>219</v>
      </c>
      <c r="AO8" s="1"/>
      <c r="AP8" s="1"/>
      <c r="AQ8" s="1"/>
    </row>
    <row r="9" spans="1:43">
      <c r="A9" s="2">
        <v>45853.658756435187</v>
      </c>
      <c r="B9" s="1" t="s">
        <v>241</v>
      </c>
      <c r="C9" s="1" t="s">
        <v>127</v>
      </c>
      <c r="D9" s="1" t="s">
        <v>234</v>
      </c>
      <c r="E9" s="1">
        <v>3</v>
      </c>
      <c r="F9" s="1">
        <v>4</v>
      </c>
      <c r="G9" s="1" t="s">
        <v>213</v>
      </c>
      <c r="H9" s="1" t="s">
        <v>242</v>
      </c>
      <c r="I9" s="1" t="s">
        <v>215</v>
      </c>
      <c r="J9" s="1" t="s">
        <v>231</v>
      </c>
      <c r="K9" s="1">
        <v>4</v>
      </c>
      <c r="L9" s="1">
        <v>4</v>
      </c>
      <c r="M9" s="1">
        <v>5</v>
      </c>
      <c r="N9" s="1">
        <v>2</v>
      </c>
      <c r="O9" s="1">
        <v>5</v>
      </c>
      <c r="P9" s="1">
        <v>4</v>
      </c>
      <c r="Q9" s="1">
        <v>3</v>
      </c>
      <c r="R9" s="1">
        <v>3</v>
      </c>
      <c r="S9" s="1" t="s">
        <v>243</v>
      </c>
      <c r="T9" s="1" t="s">
        <v>224</v>
      </c>
      <c r="U9" s="1">
        <v>4</v>
      </c>
      <c r="V9" s="1">
        <v>4</v>
      </c>
      <c r="W9" s="1">
        <v>3</v>
      </c>
      <c r="X9" s="1">
        <v>2</v>
      </c>
      <c r="Y9" s="1">
        <v>5</v>
      </c>
      <c r="Z9" s="1">
        <v>3</v>
      </c>
      <c r="AA9" s="1">
        <v>5</v>
      </c>
      <c r="AB9" s="1">
        <v>4</v>
      </c>
      <c r="AC9" s="1">
        <v>5</v>
      </c>
      <c r="AD9" s="1" t="s">
        <v>219</v>
      </c>
      <c r="AE9" s="1" t="s">
        <v>215</v>
      </c>
      <c r="AF9" s="1" t="s">
        <v>219</v>
      </c>
      <c r="AG9" s="1" t="s">
        <v>226</v>
      </c>
      <c r="AH9" s="1" t="s">
        <v>220</v>
      </c>
      <c r="AI9" s="1" t="s">
        <v>215</v>
      </c>
      <c r="AJ9" s="1" t="s">
        <v>219</v>
      </c>
      <c r="AK9" s="1" t="s">
        <v>215</v>
      </c>
      <c r="AL9" s="1" t="s">
        <v>219</v>
      </c>
      <c r="AM9" s="1" t="s">
        <v>219</v>
      </c>
      <c r="AN9" s="1" t="s">
        <v>219</v>
      </c>
      <c r="AO9" s="1"/>
      <c r="AP9" s="1"/>
      <c r="AQ9" s="1"/>
    </row>
    <row r="10" spans="1:43">
      <c r="A10" s="2">
        <v>45853.664128506942</v>
      </c>
      <c r="B10" s="1" t="s">
        <v>244</v>
      </c>
      <c r="C10" s="1" t="s">
        <v>127</v>
      </c>
      <c r="D10" s="1" t="s">
        <v>222</v>
      </c>
      <c r="E10" s="1">
        <v>5</v>
      </c>
      <c r="F10" s="1">
        <v>5</v>
      </c>
      <c r="G10" s="1" t="s">
        <v>213</v>
      </c>
      <c r="H10" s="1" t="s">
        <v>223</v>
      </c>
      <c r="I10" s="1" t="s">
        <v>215</v>
      </c>
      <c r="J10" s="1" t="s">
        <v>168</v>
      </c>
      <c r="K10" s="1">
        <v>4</v>
      </c>
      <c r="L10" s="1">
        <v>4</v>
      </c>
      <c r="M10" s="1">
        <v>3</v>
      </c>
      <c r="N10" s="1">
        <v>4</v>
      </c>
      <c r="O10" s="1">
        <v>4</v>
      </c>
      <c r="P10" s="1">
        <v>3</v>
      </c>
      <c r="Q10" s="1">
        <v>3</v>
      </c>
      <c r="R10" s="1">
        <v>3</v>
      </c>
      <c r="S10" s="1" t="s">
        <v>217</v>
      </c>
      <c r="T10" s="1" t="s">
        <v>218</v>
      </c>
      <c r="U10" s="1">
        <v>4</v>
      </c>
      <c r="V10" s="1">
        <v>3</v>
      </c>
      <c r="W10" s="1">
        <v>4</v>
      </c>
      <c r="X10" s="1">
        <v>3</v>
      </c>
      <c r="Y10" s="1">
        <v>4</v>
      </c>
      <c r="Z10" s="1">
        <v>3</v>
      </c>
      <c r="AA10" s="1">
        <v>4</v>
      </c>
      <c r="AB10" s="1">
        <v>3</v>
      </c>
      <c r="AC10" s="1">
        <v>5</v>
      </c>
      <c r="AD10" s="1" t="s">
        <v>220</v>
      </c>
      <c r="AE10" s="1" t="s">
        <v>215</v>
      </c>
      <c r="AF10" s="1" t="s">
        <v>215</v>
      </c>
      <c r="AG10" s="1" t="s">
        <v>220</v>
      </c>
      <c r="AH10" s="1" t="s">
        <v>220</v>
      </c>
      <c r="AI10" s="1" t="s">
        <v>215</v>
      </c>
      <c r="AJ10" s="1" t="s">
        <v>219</v>
      </c>
      <c r="AK10" s="1" t="s">
        <v>215</v>
      </c>
      <c r="AL10" s="1" t="s">
        <v>215</v>
      </c>
      <c r="AM10" s="1" t="s">
        <v>220</v>
      </c>
      <c r="AN10" s="1" t="s">
        <v>219</v>
      </c>
      <c r="AO10" s="1"/>
      <c r="AP10" s="1"/>
      <c r="AQ10" s="1"/>
    </row>
    <row r="11" spans="1:43">
      <c r="A11" s="2">
        <v>45853.678051006937</v>
      </c>
      <c r="B11" s="1" t="s">
        <v>245</v>
      </c>
      <c r="C11" s="1" t="s">
        <v>127</v>
      </c>
      <c r="D11" s="1" t="s">
        <v>222</v>
      </c>
      <c r="E11" s="1">
        <v>3</v>
      </c>
      <c r="F11" s="1">
        <v>5</v>
      </c>
      <c r="G11" s="1" t="s">
        <v>213</v>
      </c>
      <c r="H11" s="1" t="s">
        <v>246</v>
      </c>
      <c r="I11" s="1" t="s">
        <v>215</v>
      </c>
      <c r="J11" s="1" t="s">
        <v>216</v>
      </c>
      <c r="K11" s="1">
        <v>3</v>
      </c>
      <c r="L11" s="1">
        <v>1</v>
      </c>
      <c r="M11" s="1">
        <v>1</v>
      </c>
      <c r="N11" s="1">
        <v>4</v>
      </c>
      <c r="O11" s="1">
        <v>3</v>
      </c>
      <c r="P11" s="1">
        <v>3</v>
      </c>
      <c r="Q11" s="1">
        <v>3</v>
      </c>
      <c r="R11" s="1">
        <v>2</v>
      </c>
      <c r="S11" s="1" t="s">
        <v>235</v>
      </c>
      <c r="T11" s="1" t="s">
        <v>247</v>
      </c>
      <c r="U11" s="1">
        <v>3</v>
      </c>
      <c r="V11" s="1">
        <v>3</v>
      </c>
      <c r="W11" s="1">
        <v>2</v>
      </c>
      <c r="X11" s="1">
        <v>1</v>
      </c>
      <c r="Y11" s="1">
        <v>4</v>
      </c>
      <c r="Z11" s="1">
        <v>3</v>
      </c>
      <c r="AA11" s="1">
        <v>3</v>
      </c>
      <c r="AB11" s="1">
        <v>1</v>
      </c>
      <c r="AC11" s="1">
        <v>5</v>
      </c>
      <c r="AD11" s="1" t="s">
        <v>220</v>
      </c>
      <c r="AE11" s="1" t="s">
        <v>215</v>
      </c>
      <c r="AF11" s="1" t="s">
        <v>219</v>
      </c>
      <c r="AG11" s="1" t="s">
        <v>220</v>
      </c>
      <c r="AH11" s="1" t="s">
        <v>215</v>
      </c>
      <c r="AI11" s="1" t="s">
        <v>215</v>
      </c>
      <c r="AJ11" s="1" t="s">
        <v>220</v>
      </c>
      <c r="AK11" s="1" t="s">
        <v>219</v>
      </c>
      <c r="AL11" s="1" t="s">
        <v>219</v>
      </c>
      <c r="AM11" s="1" t="s">
        <v>220</v>
      </c>
      <c r="AN11" s="1" t="s">
        <v>215</v>
      </c>
      <c r="AO11" s="1"/>
      <c r="AP11" s="1"/>
      <c r="AQ11" s="1"/>
    </row>
    <row r="12" spans="1:43">
      <c r="A12" s="2"/>
      <c r="B12" s="2"/>
      <c r="C12" s="2"/>
      <c r="D12" s="2"/>
      <c r="E12" s="2"/>
      <c r="F12" s="2"/>
      <c r="G12" s="2"/>
      <c r="H12" s="2"/>
      <c r="I12" s="2"/>
      <c r="J12" s="2"/>
      <c r="K12" s="2"/>
      <c r="L12" s="2"/>
      <c r="M12" s="2"/>
      <c r="N12" s="2"/>
      <c r="O12" s="2"/>
      <c r="P12" s="2"/>
      <c r="Q12" s="2"/>
      <c r="R12" s="2"/>
      <c r="S12" s="2"/>
      <c r="T12" s="2"/>
      <c r="U12" s="1"/>
      <c r="V12" s="1"/>
      <c r="W12" s="1"/>
      <c r="X12" s="1"/>
      <c r="Y12" s="1"/>
      <c r="Z12" s="1"/>
      <c r="AA12" s="1"/>
      <c r="AB12" s="1"/>
      <c r="AC12" s="1"/>
      <c r="AD12" s="1"/>
      <c r="AE12" s="1"/>
      <c r="AF12" s="1"/>
      <c r="AG12" s="1"/>
      <c r="AH12" s="1"/>
      <c r="AI12" s="1"/>
      <c r="AJ12" s="1"/>
      <c r="AK12" s="1"/>
      <c r="AL12" s="1"/>
      <c r="AM12" s="1"/>
      <c r="AN12" s="1"/>
      <c r="AO12" s="1"/>
      <c r="AP12" s="1"/>
      <c r="AQ12" s="1"/>
    </row>
    <row r="13" spans="1:43">
      <c r="A13" s="2"/>
      <c r="B13" s="2"/>
      <c r="C13" s="2"/>
      <c r="D13" s="2"/>
      <c r="E13" s="2"/>
      <c r="F13" s="2"/>
      <c r="G13" s="2"/>
      <c r="H13" s="2"/>
      <c r="I13" s="2"/>
      <c r="J13" s="2"/>
      <c r="K13" s="2"/>
      <c r="L13" s="2"/>
      <c r="M13" s="2"/>
      <c r="N13" s="2"/>
      <c r="O13" s="2"/>
      <c r="P13" s="2"/>
      <c r="Q13" s="2"/>
      <c r="R13" s="2"/>
      <c r="S13" s="2"/>
      <c r="T13" s="2"/>
      <c r="U13" s="1"/>
      <c r="V13" s="1"/>
      <c r="W13" s="1"/>
      <c r="X13" s="1"/>
      <c r="Y13" s="1"/>
      <c r="Z13" s="1"/>
      <c r="AA13" s="1"/>
      <c r="AB13" s="1"/>
      <c r="AC13" s="1"/>
      <c r="AD13" s="1"/>
      <c r="AE13" s="1"/>
      <c r="AF13" s="1"/>
      <c r="AG13" s="1"/>
      <c r="AH13" s="1"/>
      <c r="AI13" s="1"/>
      <c r="AJ13" s="1"/>
      <c r="AK13" s="1"/>
      <c r="AL13" s="1"/>
      <c r="AM13" s="1"/>
      <c r="AN13" s="1"/>
      <c r="AO13" s="1"/>
      <c r="AP13" s="1"/>
      <c r="AQ13" s="1"/>
    </row>
    <row r="14" spans="1:43">
      <c r="A14" s="1"/>
      <c r="B14" s="3"/>
      <c r="C14" s="2"/>
      <c r="F14" s="2"/>
      <c r="G14" s="2"/>
      <c r="H14" s="2"/>
      <c r="I14" s="2"/>
      <c r="J14" s="2"/>
      <c r="K14" s="2"/>
      <c r="L14" s="2"/>
      <c r="M14" s="2"/>
      <c r="N14" s="2"/>
      <c r="O14" s="2"/>
      <c r="P14" s="2"/>
      <c r="Q14" s="2"/>
      <c r="R14" s="2"/>
      <c r="S14" s="2"/>
      <c r="T14" s="2"/>
      <c r="U14" s="1"/>
      <c r="V14" s="1"/>
      <c r="W14" s="1"/>
      <c r="X14" s="1"/>
      <c r="Y14" s="1"/>
      <c r="Z14" s="1"/>
      <c r="AA14" s="1"/>
      <c r="AB14" s="1"/>
      <c r="AC14" s="1"/>
      <c r="AD14" s="1"/>
      <c r="AE14" s="1"/>
      <c r="AF14" s="1"/>
      <c r="AG14" s="1"/>
      <c r="AH14" s="1"/>
      <c r="AI14" s="1"/>
      <c r="AJ14" s="1"/>
      <c r="AK14" s="1"/>
      <c r="AL14" s="1"/>
      <c r="AM14" s="1"/>
      <c r="AN14" s="1"/>
      <c r="AO14" s="1"/>
      <c r="AP14" s="1"/>
      <c r="AQ14" s="1"/>
    </row>
    <row r="15" spans="1:43">
      <c r="A15" s="1"/>
      <c r="B15" s="3"/>
      <c r="C15" s="2"/>
      <c r="F15" s="2"/>
      <c r="G15" s="2"/>
      <c r="H15" s="2"/>
      <c r="I15" s="2"/>
      <c r="J15" s="2"/>
      <c r="K15" s="2"/>
      <c r="L15" s="2"/>
      <c r="M15" s="2"/>
      <c r="N15" s="2"/>
      <c r="O15" s="2"/>
      <c r="P15" s="2"/>
      <c r="Q15" s="2"/>
      <c r="R15" s="2"/>
      <c r="S15" s="2"/>
      <c r="T15" s="2"/>
      <c r="U15" s="1"/>
      <c r="V15" s="1"/>
      <c r="W15" s="1"/>
      <c r="X15" s="1"/>
      <c r="Y15" s="1"/>
      <c r="Z15" s="1"/>
      <c r="AA15" s="1"/>
      <c r="AB15" s="1"/>
      <c r="AC15" s="1"/>
      <c r="AD15" s="1"/>
      <c r="AE15" s="1"/>
      <c r="AF15" s="1"/>
      <c r="AG15" s="1"/>
      <c r="AH15" s="1"/>
      <c r="AI15" s="1"/>
      <c r="AJ15" s="1"/>
      <c r="AK15" s="1"/>
      <c r="AL15" s="1"/>
      <c r="AM15" s="1"/>
      <c r="AN15" s="1"/>
      <c r="AO15" s="1"/>
      <c r="AP15" s="1"/>
      <c r="AQ15" s="1"/>
    </row>
    <row r="16" spans="1:43">
      <c r="A16" s="1"/>
      <c r="B16" s="3"/>
      <c r="C16" s="2"/>
      <c r="F16" s="2"/>
      <c r="G16" s="2"/>
      <c r="H16" s="2"/>
      <c r="I16" s="2"/>
      <c r="J16" s="2"/>
      <c r="K16" s="2"/>
      <c r="L16" s="2"/>
      <c r="M16" s="2"/>
      <c r="N16" s="2"/>
      <c r="O16" s="2"/>
      <c r="P16" s="2"/>
      <c r="Q16" s="2"/>
      <c r="R16" s="2"/>
      <c r="S16" s="2"/>
      <c r="T16" s="2"/>
      <c r="U16" s="1"/>
      <c r="V16" s="1"/>
      <c r="W16" s="1"/>
      <c r="X16" s="1"/>
      <c r="Y16" s="1"/>
      <c r="Z16" s="1"/>
      <c r="AA16" s="1"/>
      <c r="AB16" s="1"/>
      <c r="AC16" s="1"/>
      <c r="AD16" s="1"/>
      <c r="AE16" s="1"/>
      <c r="AF16" s="1"/>
      <c r="AG16" s="1"/>
      <c r="AH16" s="1"/>
      <c r="AI16" s="1"/>
      <c r="AJ16" s="1"/>
      <c r="AK16" s="1"/>
      <c r="AL16" s="1"/>
      <c r="AM16" s="1"/>
      <c r="AN16" s="1"/>
      <c r="AO16" s="1"/>
      <c r="AP16" s="1"/>
      <c r="AQ16" s="1"/>
    </row>
    <row r="17" spans="1:43">
      <c r="A17" s="1"/>
      <c r="B17" s="3"/>
      <c r="C17" s="2"/>
      <c r="F17" s="2"/>
      <c r="G17" s="2"/>
      <c r="H17" s="2"/>
      <c r="I17" s="2"/>
      <c r="J17" s="2"/>
      <c r="K17" s="2"/>
      <c r="L17" s="2"/>
      <c r="M17" s="2"/>
      <c r="N17" s="2"/>
      <c r="O17" s="2"/>
      <c r="P17" s="2"/>
      <c r="Q17" s="2"/>
      <c r="R17" s="2"/>
      <c r="S17" s="2"/>
      <c r="T17" s="2"/>
      <c r="U17" s="1"/>
      <c r="V17" s="1"/>
      <c r="W17" s="1"/>
      <c r="X17" s="1"/>
      <c r="Y17" s="1"/>
      <c r="Z17" s="1"/>
      <c r="AA17" s="1"/>
      <c r="AB17" s="1"/>
      <c r="AC17" s="1"/>
      <c r="AD17" s="1"/>
      <c r="AE17" s="1"/>
      <c r="AF17" s="1"/>
      <c r="AG17" s="1"/>
      <c r="AH17" s="1"/>
      <c r="AI17" s="1"/>
      <c r="AJ17" s="1"/>
      <c r="AK17" s="1"/>
      <c r="AL17" s="1"/>
      <c r="AM17" s="1"/>
      <c r="AN17" s="1"/>
      <c r="AO17" s="1"/>
      <c r="AP17" s="1"/>
      <c r="AQ17" s="1"/>
    </row>
    <row r="18" spans="1:43">
      <c r="A18" s="1"/>
      <c r="B18" s="3"/>
      <c r="C18" s="2"/>
      <c r="F18" s="2"/>
      <c r="G18" s="2"/>
      <c r="H18" s="2"/>
      <c r="I18" s="2"/>
      <c r="J18" s="2"/>
      <c r="K18" s="2"/>
      <c r="L18" s="2"/>
      <c r="M18" s="2"/>
      <c r="N18" s="2"/>
      <c r="O18" s="2"/>
      <c r="P18" s="2"/>
      <c r="Q18" s="2"/>
      <c r="R18" s="2"/>
      <c r="S18" s="2"/>
      <c r="T18" s="2"/>
      <c r="U18" s="1"/>
      <c r="V18" s="1"/>
      <c r="W18" s="1"/>
      <c r="X18" s="1"/>
      <c r="Y18" s="1"/>
      <c r="Z18" s="1"/>
      <c r="AA18" s="1"/>
      <c r="AB18" s="1"/>
      <c r="AC18" s="1"/>
      <c r="AD18" s="1"/>
      <c r="AE18" s="1"/>
      <c r="AF18" s="1"/>
      <c r="AG18" s="1"/>
      <c r="AH18" s="1"/>
      <c r="AI18" s="1"/>
      <c r="AJ18" s="1"/>
      <c r="AK18" s="1"/>
      <c r="AL18" s="1"/>
      <c r="AM18" s="1"/>
      <c r="AN18" s="1"/>
      <c r="AO18" s="1"/>
      <c r="AP18" s="1"/>
      <c r="AQ18" s="1"/>
    </row>
    <row r="19" spans="1:43">
      <c r="A19" s="1"/>
      <c r="B19" s="3"/>
      <c r="C19" s="2"/>
      <c r="E19" s="2"/>
      <c r="F19" s="2"/>
      <c r="G19" s="2"/>
      <c r="H19" s="2"/>
      <c r="I19" s="2"/>
      <c r="J19" s="2"/>
      <c r="K19" s="2"/>
      <c r="L19" s="2"/>
      <c r="M19" s="2"/>
      <c r="N19" s="2"/>
      <c r="O19" s="2"/>
      <c r="P19" s="2"/>
      <c r="Q19" s="2"/>
      <c r="R19" s="2"/>
      <c r="S19" s="2"/>
      <c r="T19" s="2"/>
      <c r="U19" s="1"/>
      <c r="V19" s="1"/>
      <c r="W19" s="1"/>
      <c r="X19" s="1"/>
      <c r="Y19" s="1"/>
      <c r="Z19" s="1"/>
      <c r="AA19" s="1"/>
      <c r="AB19" s="1"/>
      <c r="AC19" s="1"/>
      <c r="AD19" s="1"/>
      <c r="AE19" s="1"/>
      <c r="AF19" s="1"/>
      <c r="AG19" s="1"/>
      <c r="AH19" s="1"/>
      <c r="AI19" s="1"/>
      <c r="AJ19" s="1"/>
      <c r="AK19" s="1"/>
      <c r="AL19" s="1"/>
      <c r="AM19" s="1"/>
      <c r="AN19" s="1"/>
      <c r="AO19" s="1"/>
      <c r="AP19" s="1"/>
      <c r="AQ19" s="1"/>
    </row>
    <row r="20" spans="1:43">
      <c r="A20" s="1"/>
      <c r="B20" s="3"/>
      <c r="C20" s="2"/>
      <c r="E20" s="2"/>
      <c r="F20" s="2"/>
      <c r="G20" s="2"/>
      <c r="H20" s="2"/>
      <c r="I20" s="2"/>
      <c r="J20" s="2"/>
      <c r="K20" s="2"/>
      <c r="L20" s="2"/>
      <c r="M20" s="2"/>
      <c r="N20" s="2"/>
      <c r="O20" s="2"/>
      <c r="P20" s="2"/>
      <c r="Q20" s="2"/>
      <c r="R20" s="2"/>
      <c r="S20" s="2"/>
      <c r="T20" s="2"/>
      <c r="U20" s="1"/>
      <c r="V20" s="1"/>
      <c r="W20" s="1"/>
      <c r="X20" s="1"/>
      <c r="Y20" s="1"/>
      <c r="Z20" s="1"/>
      <c r="AA20" s="1"/>
      <c r="AB20" s="1"/>
      <c r="AC20" s="1"/>
      <c r="AD20" s="1"/>
      <c r="AE20" s="1"/>
      <c r="AF20" s="1"/>
      <c r="AG20" s="1"/>
      <c r="AH20" s="1"/>
      <c r="AI20" s="1"/>
      <c r="AJ20" s="1"/>
      <c r="AK20" s="1"/>
      <c r="AL20" s="1"/>
      <c r="AM20" s="1"/>
      <c r="AN20" s="1"/>
      <c r="AO20" s="1"/>
      <c r="AP20" s="1"/>
      <c r="AQ20" s="1"/>
    </row>
    <row r="21" spans="1:43">
      <c r="A21" s="1"/>
      <c r="B21" s="3"/>
      <c r="C21" s="2"/>
      <c r="E21" s="2"/>
      <c r="F21" s="2"/>
      <c r="G21" s="2"/>
      <c r="H21" s="2"/>
      <c r="I21" s="2"/>
      <c r="J21" s="2"/>
      <c r="K21" s="2"/>
      <c r="L21" s="2"/>
      <c r="M21" s="2"/>
      <c r="N21" s="2"/>
      <c r="O21" s="2"/>
      <c r="P21" s="2"/>
      <c r="Q21" s="2"/>
      <c r="R21" s="2"/>
      <c r="S21" s="2"/>
      <c r="T21" s="2"/>
      <c r="U21" s="1"/>
      <c r="V21" s="1"/>
      <c r="W21" s="1"/>
      <c r="X21" s="1"/>
      <c r="Y21" s="1"/>
      <c r="Z21" s="1"/>
      <c r="AA21" s="1"/>
      <c r="AB21" s="1"/>
      <c r="AC21" s="1"/>
      <c r="AD21" s="1"/>
      <c r="AE21" s="1"/>
      <c r="AF21" s="1"/>
      <c r="AG21" s="1"/>
      <c r="AH21" s="1"/>
      <c r="AI21" s="1"/>
      <c r="AJ21" s="1"/>
      <c r="AK21" s="1"/>
      <c r="AL21" s="1"/>
      <c r="AM21" s="1"/>
      <c r="AN21" s="1"/>
      <c r="AO21" s="1"/>
      <c r="AP21" s="1"/>
      <c r="AQ21" s="1"/>
    </row>
    <row r="22" spans="1:43">
      <c r="A22" s="1"/>
      <c r="B22" s="3"/>
      <c r="C22" s="2"/>
      <c r="D22" s="2"/>
      <c r="E22" s="2"/>
      <c r="F22" s="2"/>
      <c r="G22" s="2"/>
      <c r="H22" s="2"/>
      <c r="I22" s="2"/>
      <c r="J22" s="2"/>
      <c r="K22" s="2"/>
      <c r="L22" s="2"/>
      <c r="M22" s="2"/>
      <c r="N22" s="2"/>
      <c r="O22" s="2"/>
      <c r="P22" s="2"/>
      <c r="Q22" s="2"/>
      <c r="R22" s="2"/>
      <c r="S22" s="2"/>
      <c r="T22" s="2"/>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3"/>
      <c r="C23" s="2"/>
      <c r="D23" s="2"/>
      <c r="E23" s="2"/>
      <c r="F23" s="2"/>
      <c r="G23" s="2"/>
      <c r="H23" s="2"/>
      <c r="I23" s="2"/>
      <c r="J23" s="2"/>
      <c r="K23" s="2"/>
      <c r="L23" s="2"/>
      <c r="M23" s="2"/>
      <c r="N23" s="2"/>
      <c r="O23" s="2"/>
      <c r="P23" s="2"/>
      <c r="Q23" s="2"/>
      <c r="R23" s="2"/>
      <c r="S23" s="2"/>
      <c r="T23" s="2"/>
      <c r="U23" s="1"/>
      <c r="V23" s="1"/>
      <c r="W23" s="1"/>
      <c r="X23" s="1"/>
      <c r="Y23" s="1"/>
      <c r="Z23" s="1"/>
      <c r="AA23" s="1"/>
      <c r="AB23" s="1"/>
      <c r="AC23" s="1"/>
      <c r="AD23" s="1"/>
      <c r="AE23" s="1"/>
      <c r="AF23" s="1"/>
      <c r="AG23" s="1"/>
      <c r="AH23" s="1"/>
      <c r="AI23" s="1"/>
      <c r="AJ23" s="1"/>
      <c r="AK23" s="1"/>
      <c r="AL23" s="1"/>
      <c r="AM23" s="1"/>
      <c r="AN23" s="1"/>
      <c r="AO23" s="1"/>
      <c r="AP23" s="1"/>
      <c r="AQ23" s="1"/>
    </row>
    <row r="24" spans="1:43">
      <c r="A24" s="2"/>
      <c r="C24" s="2"/>
      <c r="D24" s="2"/>
      <c r="E24" s="2"/>
      <c r="F24" s="2"/>
      <c r="G24" s="2"/>
      <c r="H24" s="2"/>
      <c r="I24" s="2"/>
      <c r="J24" s="2"/>
      <c r="K24" s="2"/>
      <c r="L24" s="2"/>
      <c r="M24" s="2"/>
      <c r="N24" s="2"/>
      <c r="O24" s="2"/>
      <c r="P24" s="2"/>
      <c r="Q24" s="2"/>
      <c r="R24" s="2"/>
      <c r="S24" s="2"/>
      <c r="T24" s="2"/>
      <c r="U24" s="1"/>
      <c r="V24" s="1"/>
      <c r="W24" s="1"/>
      <c r="X24" s="1"/>
      <c r="Y24" s="1"/>
      <c r="Z24" s="1"/>
      <c r="AA24" s="1"/>
      <c r="AB24" s="1"/>
      <c r="AC24" s="1"/>
      <c r="AD24" s="1"/>
      <c r="AE24" s="1"/>
      <c r="AF24" s="1"/>
      <c r="AG24" s="1"/>
      <c r="AH24" s="1"/>
      <c r="AI24" s="1"/>
      <c r="AJ24" s="1"/>
      <c r="AK24" s="1"/>
      <c r="AL24" s="1"/>
      <c r="AM24" s="1"/>
      <c r="AN24" s="1"/>
      <c r="AO24" s="1"/>
      <c r="AP24" s="1"/>
      <c r="AQ24" s="1"/>
    </row>
    <row r="25" spans="1:43">
      <c r="A25" s="2"/>
      <c r="B25" s="2"/>
      <c r="C25" s="2"/>
      <c r="D25" s="2"/>
      <c r="E25" s="2"/>
      <c r="F25" s="2"/>
      <c r="G25" s="2"/>
      <c r="H25" s="2"/>
      <c r="I25" s="2"/>
      <c r="J25" s="2"/>
      <c r="K25" s="2"/>
      <c r="L25" s="2"/>
      <c r="M25" s="2"/>
      <c r="N25" s="2"/>
      <c r="O25" s="2"/>
      <c r="P25" s="2"/>
      <c r="Q25" s="2"/>
      <c r="R25" s="2"/>
      <c r="S25" s="2"/>
      <c r="T25" s="2"/>
      <c r="U25" s="1"/>
      <c r="V25" s="1"/>
      <c r="W25" s="1"/>
      <c r="X25" s="1"/>
      <c r="Y25" s="1"/>
      <c r="Z25" s="1"/>
      <c r="AA25" s="1"/>
      <c r="AB25" s="1"/>
      <c r="AC25" s="1"/>
      <c r="AD25" s="1"/>
      <c r="AE25" s="1"/>
      <c r="AF25" s="1"/>
      <c r="AG25" s="1"/>
      <c r="AH25" s="1"/>
      <c r="AI25" s="1"/>
      <c r="AJ25" s="1"/>
      <c r="AK25" s="1"/>
      <c r="AL25" s="1"/>
      <c r="AM25" s="1"/>
      <c r="AN25" s="1"/>
      <c r="AO25" s="1"/>
      <c r="AP25" s="1"/>
      <c r="AQ25" s="1"/>
    </row>
    <row r="26" spans="1:43">
      <c r="A26" s="2"/>
      <c r="B26" s="2"/>
      <c r="C26" s="2"/>
      <c r="D26" s="2"/>
      <c r="E26" s="2"/>
      <c r="F26" s="2"/>
      <c r="G26" s="2"/>
      <c r="H26" s="2"/>
      <c r="I26" s="2"/>
      <c r="J26" s="2"/>
      <c r="K26" s="2"/>
      <c r="L26" s="2"/>
      <c r="M26" s="2"/>
      <c r="N26" s="2"/>
      <c r="O26" s="2"/>
      <c r="P26" s="2"/>
      <c r="Q26" s="2"/>
      <c r="R26" s="2"/>
      <c r="S26" s="2"/>
      <c r="T26" s="2"/>
      <c r="U26" s="1"/>
      <c r="V26" s="1"/>
      <c r="W26" s="1"/>
      <c r="X26" s="1"/>
      <c r="Y26" s="1"/>
      <c r="Z26" s="1"/>
      <c r="AA26" s="1"/>
      <c r="AB26" s="1"/>
      <c r="AC26" s="1"/>
      <c r="AD26" s="1"/>
      <c r="AE26" s="1"/>
      <c r="AF26" s="1"/>
      <c r="AG26" s="1"/>
      <c r="AH26" s="1"/>
      <c r="AI26" s="1"/>
      <c r="AJ26" s="1"/>
      <c r="AK26" s="1"/>
      <c r="AL26" s="1"/>
      <c r="AM26" s="1"/>
      <c r="AN26" s="1"/>
      <c r="AO26" s="1"/>
      <c r="AP26" s="1"/>
      <c r="AQ26" s="1"/>
    </row>
    <row r="27" spans="1:43">
      <c r="A27" s="2"/>
      <c r="B27" s="2"/>
      <c r="C27" s="2"/>
      <c r="D27" s="2"/>
      <c r="E27" s="2"/>
      <c r="F27" s="2"/>
      <c r="G27" s="2"/>
      <c r="H27" s="2"/>
      <c r="I27" s="2"/>
      <c r="J27" s="2"/>
      <c r="K27" s="2"/>
      <c r="L27" s="2"/>
      <c r="M27" s="2"/>
      <c r="N27" s="2"/>
      <c r="O27" s="2"/>
      <c r="P27" s="2"/>
      <c r="Q27" s="2"/>
      <c r="R27" s="2"/>
      <c r="S27" s="2"/>
      <c r="T27" s="2"/>
      <c r="U27" s="1"/>
      <c r="V27" s="1"/>
      <c r="W27" s="1"/>
      <c r="X27" s="1"/>
      <c r="Y27" s="1"/>
      <c r="Z27" s="1"/>
      <c r="AA27" s="1"/>
      <c r="AB27" s="1"/>
      <c r="AC27" s="1"/>
      <c r="AD27" s="1"/>
      <c r="AE27" s="1"/>
      <c r="AF27" s="1"/>
      <c r="AG27" s="1"/>
      <c r="AH27" s="1"/>
      <c r="AI27" s="1"/>
      <c r="AJ27" s="1"/>
      <c r="AK27" s="1"/>
      <c r="AL27" s="1"/>
      <c r="AM27" s="1"/>
      <c r="AN27" s="1"/>
      <c r="AO27" s="1"/>
      <c r="AP27" s="1"/>
      <c r="AQ27" s="1"/>
    </row>
    <row r="28" spans="1:43">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1"/>
      <c r="AE28" s="1"/>
      <c r="AF28" s="1"/>
      <c r="AG28" s="1"/>
      <c r="AH28" s="1"/>
      <c r="AI28" s="1"/>
      <c r="AJ28" s="1"/>
      <c r="AK28" s="1"/>
      <c r="AL28" s="1"/>
      <c r="AM28" s="1"/>
      <c r="AN28" s="1"/>
      <c r="AO28" s="1"/>
      <c r="AP28" s="1"/>
      <c r="AQ28" s="1"/>
    </row>
    <row r="29" spans="1:43">
      <c r="A29" s="2"/>
      <c r="B29" s="2"/>
      <c r="C29" s="2"/>
      <c r="D29" s="2"/>
      <c r="E29" s="2"/>
      <c r="F29" s="2"/>
      <c r="G29" s="2"/>
      <c r="H29" s="2"/>
      <c r="I29" s="2"/>
      <c r="J29" s="2"/>
      <c r="K29" s="2"/>
      <c r="L29" s="2"/>
      <c r="M29" s="2"/>
      <c r="N29" s="2"/>
      <c r="O29" s="2"/>
      <c r="P29" s="2"/>
      <c r="Q29" s="2"/>
      <c r="R29" s="2"/>
      <c r="S29" s="2"/>
      <c r="T29" s="2"/>
      <c r="U29" s="1"/>
      <c r="V29" s="1"/>
      <c r="W29" s="1"/>
      <c r="X29" s="1"/>
      <c r="Y29" s="1"/>
      <c r="Z29" s="1"/>
      <c r="AA29" s="1"/>
      <c r="AB29" s="1"/>
      <c r="AC29" s="1"/>
      <c r="AD29" s="1"/>
      <c r="AE29" s="1"/>
      <c r="AF29" s="1"/>
      <c r="AG29" s="1"/>
      <c r="AH29" s="1"/>
      <c r="AI29" s="1"/>
      <c r="AJ29" s="1"/>
      <c r="AK29" s="1"/>
      <c r="AL29" s="1"/>
      <c r="AM29" s="1"/>
      <c r="AN29" s="1"/>
      <c r="AO29" s="1"/>
      <c r="AP29" s="1"/>
      <c r="AQ29" s="1"/>
    </row>
    <row r="30" spans="1:43">
      <c r="A30" s="2"/>
      <c r="B30" s="2"/>
      <c r="C30" s="2"/>
      <c r="D30" s="2"/>
      <c r="E30" s="2"/>
      <c r="F30" s="2"/>
      <c r="G30" s="2"/>
      <c r="H30" s="2"/>
      <c r="I30" s="2"/>
      <c r="J30" s="2"/>
      <c r="K30" s="2"/>
      <c r="L30" s="2"/>
      <c r="M30" s="2"/>
      <c r="N30" s="2"/>
      <c r="O30" s="2"/>
      <c r="P30" s="2"/>
      <c r="Q30" s="2"/>
      <c r="R30" s="2"/>
      <c r="S30" s="2"/>
      <c r="T30" s="2"/>
      <c r="U30" s="1"/>
      <c r="V30" s="1"/>
      <c r="W30" s="1"/>
      <c r="X30" s="1"/>
      <c r="Y30" s="1"/>
      <c r="Z30" s="1"/>
      <c r="AA30" s="1"/>
      <c r="AB30" s="1"/>
      <c r="AC30" s="1"/>
      <c r="AD30" s="1"/>
      <c r="AE30" s="1"/>
      <c r="AF30" s="1"/>
      <c r="AG30" s="1"/>
      <c r="AH30" s="1"/>
      <c r="AI30" s="1"/>
      <c r="AJ30" s="1"/>
      <c r="AK30" s="1"/>
      <c r="AL30" s="1"/>
      <c r="AM30" s="1"/>
      <c r="AN30" s="1"/>
      <c r="AO30" s="1"/>
      <c r="AP30" s="1"/>
      <c r="AQ30" s="1"/>
    </row>
    <row r="31" spans="1:43">
      <c r="A31" s="2"/>
      <c r="B31" s="2"/>
      <c r="C31" s="2"/>
      <c r="D31" s="2"/>
      <c r="E31" s="2"/>
      <c r="F31" s="2"/>
      <c r="G31" s="2"/>
      <c r="H31" s="2"/>
      <c r="I31" s="2"/>
      <c r="J31" s="2"/>
      <c r="K31" s="2"/>
      <c r="L31" s="2"/>
      <c r="M31" s="2"/>
      <c r="N31" s="2"/>
      <c r="O31" s="2"/>
      <c r="P31" s="2"/>
      <c r="Q31" s="2"/>
      <c r="R31" s="2"/>
      <c r="S31" s="2"/>
      <c r="T31" s="2"/>
      <c r="U31" s="1"/>
      <c r="V31" s="1"/>
      <c r="W31" s="1"/>
      <c r="X31" s="1"/>
      <c r="Y31" s="1"/>
      <c r="Z31" s="1"/>
      <c r="AA31" s="1"/>
      <c r="AB31" s="1"/>
      <c r="AC31" s="1"/>
      <c r="AD31" s="1"/>
      <c r="AE31" s="1"/>
      <c r="AF31" s="1"/>
      <c r="AG31" s="1"/>
      <c r="AH31" s="1"/>
      <c r="AI31" s="1"/>
      <c r="AJ31" s="1"/>
      <c r="AK31" s="1"/>
      <c r="AL31" s="1"/>
      <c r="AM31" s="1"/>
      <c r="AN31" s="1"/>
      <c r="AO31" s="1"/>
      <c r="AP31" s="1"/>
      <c r="AQ31" s="1"/>
    </row>
    <row r="32" spans="1:43">
      <c r="A32" s="2"/>
      <c r="B32" s="2"/>
      <c r="C32" s="2"/>
      <c r="D32" s="2"/>
      <c r="E32" s="2"/>
      <c r="F32" s="2"/>
      <c r="G32" s="2"/>
      <c r="H32" s="2"/>
      <c r="I32" s="2"/>
      <c r="J32" s="2"/>
      <c r="K32" s="2"/>
      <c r="L32" s="2"/>
      <c r="M32" s="2"/>
      <c r="N32" s="2"/>
      <c r="O32" s="2"/>
      <c r="P32" s="2"/>
      <c r="Q32" s="2"/>
      <c r="R32" s="2"/>
      <c r="S32" s="2"/>
      <c r="T32" s="2"/>
      <c r="U32" s="1"/>
      <c r="V32" s="1"/>
      <c r="W32" s="1"/>
      <c r="X32" s="1"/>
      <c r="Y32" s="1"/>
      <c r="Z32" s="1"/>
      <c r="AA32" s="1"/>
      <c r="AB32" s="1"/>
      <c r="AC32" s="1"/>
      <c r="AD32" s="1"/>
      <c r="AE32" s="1"/>
      <c r="AF32" s="1"/>
      <c r="AG32" s="1"/>
      <c r="AH32" s="1"/>
      <c r="AI32" s="1"/>
      <c r="AJ32" s="1"/>
      <c r="AK32" s="1"/>
      <c r="AL32" s="1"/>
      <c r="AM32" s="1"/>
      <c r="AN32" s="1"/>
      <c r="AO32" s="1"/>
      <c r="AP32" s="1"/>
      <c r="AQ32" s="1"/>
    </row>
    <row r="33" spans="1:43">
      <c r="A33" s="2"/>
      <c r="B33" s="2"/>
      <c r="C33" s="2"/>
      <c r="D33" s="2"/>
      <c r="E33" s="2"/>
      <c r="F33" s="2"/>
      <c r="G33" s="2"/>
      <c r="H33" s="2"/>
      <c r="I33" s="2"/>
      <c r="J33" s="2"/>
      <c r="K33" s="2"/>
      <c r="L33" s="2"/>
      <c r="M33" s="2"/>
      <c r="N33" s="2"/>
      <c r="O33" s="2"/>
      <c r="P33" s="2"/>
      <c r="Q33" s="2"/>
      <c r="R33" s="2"/>
      <c r="S33" s="2"/>
      <c r="T33" s="2"/>
      <c r="U33" s="1"/>
      <c r="V33" s="1"/>
      <c r="W33" s="1"/>
      <c r="X33" s="1"/>
      <c r="Y33" s="1"/>
      <c r="Z33" s="1"/>
      <c r="AA33" s="1"/>
      <c r="AB33" s="1"/>
      <c r="AC33" s="1"/>
      <c r="AD33" s="1"/>
      <c r="AE33" s="1"/>
      <c r="AF33" s="1"/>
      <c r="AG33" s="1"/>
      <c r="AH33" s="1"/>
      <c r="AI33" s="1"/>
      <c r="AJ33" s="1"/>
      <c r="AK33" s="1"/>
      <c r="AL33" s="1"/>
      <c r="AM33" s="1"/>
      <c r="AN33" s="1"/>
      <c r="AO33" s="1"/>
      <c r="AP33" s="1"/>
      <c r="AQ33" s="1"/>
    </row>
    <row r="34" spans="1:43">
      <c r="A34" s="2"/>
      <c r="B34" s="2"/>
      <c r="C34" s="2"/>
      <c r="D34" s="2"/>
      <c r="E34" s="2"/>
      <c r="F34" s="2"/>
      <c r="G34" s="2"/>
      <c r="H34" s="2"/>
      <c r="I34" s="2"/>
      <c r="J34" s="2"/>
      <c r="K34" s="2"/>
      <c r="L34" s="2"/>
      <c r="M34" s="2"/>
      <c r="N34" s="2"/>
      <c r="O34" s="2"/>
      <c r="P34" s="2"/>
      <c r="Q34" s="2"/>
      <c r="R34" s="2"/>
      <c r="S34" s="2"/>
      <c r="T34" s="2"/>
      <c r="U34" s="1"/>
      <c r="V34" s="1"/>
      <c r="W34" s="1"/>
      <c r="X34" s="1"/>
      <c r="Y34" s="1"/>
      <c r="Z34" s="1"/>
      <c r="AA34" s="1"/>
      <c r="AB34" s="1"/>
      <c r="AC34" s="1"/>
      <c r="AD34" s="1"/>
      <c r="AE34" s="1"/>
      <c r="AF34" s="1"/>
      <c r="AG34" s="1"/>
      <c r="AH34" s="1"/>
      <c r="AI34" s="1"/>
      <c r="AJ34" s="1"/>
      <c r="AK34" s="1"/>
      <c r="AL34" s="1"/>
      <c r="AM34" s="1"/>
      <c r="AN34" s="1"/>
      <c r="AO34" s="1"/>
      <c r="AP34" s="1"/>
      <c r="AQ34" s="1"/>
    </row>
    <row r="35" spans="1:43">
      <c r="A35" s="2"/>
      <c r="B35" s="2"/>
      <c r="C35" s="2"/>
      <c r="D35" s="2"/>
      <c r="E35" s="2"/>
      <c r="F35" s="2"/>
      <c r="G35" s="2"/>
      <c r="H35" s="2"/>
      <c r="I35" s="2"/>
      <c r="J35" s="2"/>
      <c r="K35" s="2"/>
      <c r="L35" s="2"/>
      <c r="M35" s="2"/>
      <c r="N35" s="2"/>
      <c r="O35" s="2"/>
      <c r="P35" s="2"/>
      <c r="Q35" s="2"/>
      <c r="R35" s="2"/>
      <c r="S35" s="2"/>
      <c r="T35" s="2"/>
      <c r="U35" s="1"/>
      <c r="V35" s="1"/>
      <c r="W35" s="1"/>
      <c r="X35" s="1"/>
      <c r="Y35" s="1"/>
      <c r="Z35" s="1"/>
      <c r="AA35" s="1"/>
      <c r="AB35" s="1"/>
      <c r="AC35" s="1"/>
      <c r="AD35" s="1"/>
      <c r="AE35" s="1"/>
      <c r="AF35" s="1"/>
      <c r="AG35" s="1"/>
      <c r="AH35" s="1"/>
      <c r="AI35" s="1"/>
      <c r="AJ35" s="1"/>
      <c r="AK35" s="1"/>
      <c r="AL35" s="1"/>
      <c r="AM35" s="1"/>
      <c r="AN35" s="1"/>
      <c r="AO35" s="1"/>
      <c r="AP35" s="1"/>
      <c r="AQ35" s="1"/>
    </row>
    <row r="36" spans="1:43">
      <c r="A36" s="2"/>
      <c r="B36" s="2"/>
      <c r="C36" s="2"/>
      <c r="D36" s="2"/>
      <c r="E36" s="2"/>
      <c r="F36" s="2"/>
      <c r="G36" s="2"/>
      <c r="H36" s="2"/>
      <c r="I36" s="2"/>
      <c r="J36" s="2"/>
      <c r="K36" s="2"/>
      <c r="L36" s="2"/>
      <c r="M36" s="2"/>
      <c r="N36" s="2"/>
      <c r="O36" s="2"/>
      <c r="P36" s="2"/>
      <c r="Q36" s="2"/>
      <c r="R36" s="2"/>
      <c r="S36" s="2"/>
      <c r="T36" s="2"/>
      <c r="U36" s="1"/>
      <c r="V36" s="1"/>
      <c r="W36" s="1"/>
      <c r="X36" s="1"/>
      <c r="Y36" s="1"/>
      <c r="Z36" s="1"/>
      <c r="AA36" s="1"/>
      <c r="AB36" s="1"/>
      <c r="AC36" s="1"/>
      <c r="AD36" s="1"/>
      <c r="AE36" s="1"/>
      <c r="AF36" s="1"/>
      <c r="AG36" s="1"/>
      <c r="AH36" s="1"/>
      <c r="AI36" s="1"/>
      <c r="AJ36" s="1"/>
      <c r="AK36" s="1"/>
      <c r="AL36" s="1"/>
      <c r="AM36" s="1"/>
      <c r="AN36" s="1"/>
      <c r="AO36" s="1"/>
      <c r="AP36" s="1"/>
      <c r="AQ36" s="1"/>
    </row>
    <row r="37" spans="1:43">
      <c r="A37" s="2"/>
      <c r="B37" s="2"/>
      <c r="C37" s="2"/>
      <c r="D37" s="2"/>
      <c r="E37" s="2"/>
      <c r="F37" s="2"/>
      <c r="G37" s="2"/>
      <c r="H37" s="2"/>
      <c r="I37" s="2"/>
      <c r="J37" s="2"/>
      <c r="K37" s="2"/>
      <c r="L37" s="2"/>
      <c r="M37" s="2"/>
      <c r="N37" s="2"/>
      <c r="O37" s="2"/>
      <c r="P37" s="2"/>
      <c r="Q37" s="2"/>
      <c r="R37" s="2"/>
      <c r="S37" s="2"/>
      <c r="T37" s="2"/>
      <c r="U37" s="1"/>
      <c r="V37" s="1"/>
      <c r="W37" s="1"/>
      <c r="X37" s="1"/>
      <c r="Y37" s="1"/>
      <c r="Z37" s="1"/>
      <c r="AA37" s="1"/>
      <c r="AB37" s="1"/>
      <c r="AC37" s="1"/>
      <c r="AD37" s="1"/>
      <c r="AE37" s="1"/>
      <c r="AF37" s="1"/>
      <c r="AG37" s="1"/>
      <c r="AH37" s="1"/>
      <c r="AI37" s="1"/>
      <c r="AJ37" s="1"/>
      <c r="AK37" s="1"/>
      <c r="AL37" s="1"/>
      <c r="AM37" s="1"/>
      <c r="AN37" s="1"/>
      <c r="AO37" s="1"/>
      <c r="AP37" s="1"/>
      <c r="AQ37" s="1"/>
    </row>
    <row r="38" spans="1:43">
      <c r="A38" s="2"/>
      <c r="B38" s="2"/>
      <c r="C38" s="2"/>
      <c r="D38" s="2"/>
      <c r="E38" s="2"/>
      <c r="F38" s="2"/>
      <c r="G38" s="2"/>
      <c r="H38" s="2"/>
      <c r="I38" s="2"/>
      <c r="J38" s="2"/>
      <c r="K38" s="2"/>
      <c r="L38" s="2"/>
      <c r="M38" s="2"/>
      <c r="N38" s="2"/>
      <c r="O38" s="2"/>
      <c r="P38" s="2"/>
      <c r="Q38" s="2"/>
      <c r="R38" s="2"/>
      <c r="S38" s="2"/>
      <c r="T38" s="2"/>
      <c r="U38" s="1"/>
      <c r="V38" s="1"/>
      <c r="W38" s="1"/>
      <c r="X38" s="1"/>
      <c r="Y38" s="1"/>
      <c r="Z38" s="1"/>
      <c r="AA38" s="1"/>
      <c r="AB38" s="1"/>
      <c r="AC38" s="1"/>
      <c r="AD38" s="1"/>
      <c r="AE38" s="1"/>
      <c r="AF38" s="1"/>
      <c r="AG38" s="1"/>
      <c r="AH38" s="1"/>
      <c r="AI38" s="1"/>
      <c r="AJ38" s="1"/>
      <c r="AK38" s="1"/>
      <c r="AL38" s="1"/>
      <c r="AM38" s="1"/>
      <c r="AN38" s="1"/>
      <c r="AO38" s="1"/>
      <c r="AP38" s="1"/>
      <c r="AQ38" s="1"/>
    </row>
    <row r="39" spans="1:43">
      <c r="A39" s="2"/>
      <c r="B39" s="2"/>
      <c r="C39" s="2"/>
      <c r="D39" s="2"/>
      <c r="E39" s="2"/>
      <c r="F39" s="2"/>
      <c r="G39" s="2"/>
      <c r="H39" s="2"/>
      <c r="I39" s="2"/>
      <c r="J39" s="2"/>
      <c r="K39" s="2"/>
      <c r="L39" s="2"/>
      <c r="M39" s="2"/>
      <c r="N39" s="2"/>
      <c r="O39" s="2"/>
      <c r="P39" s="2"/>
      <c r="Q39" s="2"/>
      <c r="R39" s="2"/>
      <c r="S39" s="2"/>
      <c r="T39" s="2"/>
      <c r="U39" s="1"/>
      <c r="V39" s="1"/>
      <c r="W39" s="1"/>
      <c r="X39" s="1"/>
      <c r="Y39" s="1"/>
      <c r="Z39" s="1"/>
      <c r="AA39" s="1"/>
      <c r="AB39" s="1"/>
      <c r="AC39" s="1"/>
      <c r="AD39" s="1"/>
      <c r="AE39" s="1"/>
      <c r="AF39" s="1"/>
      <c r="AG39" s="1"/>
      <c r="AH39" s="1"/>
      <c r="AI39" s="1"/>
      <c r="AJ39" s="1"/>
      <c r="AK39" s="1"/>
      <c r="AL39" s="1"/>
      <c r="AM39" s="1"/>
      <c r="AN39" s="1"/>
      <c r="AO39" s="1"/>
      <c r="AP39" s="1"/>
      <c r="AQ39" s="1"/>
    </row>
    <row r="40" spans="1:43">
      <c r="A40" s="2"/>
      <c r="B40" s="2"/>
      <c r="C40" s="2"/>
      <c r="D40" s="2"/>
      <c r="E40" s="2"/>
      <c r="F40" s="2"/>
      <c r="G40" s="2"/>
      <c r="H40" s="2"/>
      <c r="I40" s="2"/>
      <c r="J40" s="2"/>
      <c r="K40" s="2"/>
      <c r="L40" s="2"/>
      <c r="M40" s="2"/>
      <c r="N40" s="2"/>
      <c r="O40" s="2"/>
      <c r="P40" s="2"/>
      <c r="Q40" s="2"/>
      <c r="R40" s="2"/>
      <c r="S40" s="2"/>
      <c r="T40" s="2"/>
      <c r="U40" s="1"/>
      <c r="V40" s="1"/>
      <c r="W40" s="1"/>
      <c r="X40" s="1"/>
      <c r="Y40" s="1"/>
      <c r="Z40" s="1"/>
      <c r="AA40" s="1"/>
      <c r="AB40" s="1"/>
      <c r="AC40" s="1"/>
      <c r="AD40" s="1"/>
      <c r="AE40" s="1"/>
      <c r="AF40" s="1"/>
      <c r="AG40" s="1"/>
      <c r="AH40" s="1"/>
      <c r="AI40" s="1"/>
      <c r="AJ40" s="1"/>
      <c r="AK40" s="1"/>
      <c r="AL40" s="1"/>
      <c r="AM40" s="1"/>
      <c r="AN40" s="1"/>
      <c r="AO40" s="1"/>
      <c r="AP40" s="1"/>
      <c r="AQ40" s="1"/>
    </row>
    <row r="41" spans="1:43">
      <c r="A41" s="2"/>
      <c r="B41" s="2"/>
      <c r="C41" s="2"/>
      <c r="D41" s="2"/>
      <c r="E41" s="2"/>
      <c r="F41" s="2"/>
      <c r="G41" s="2"/>
      <c r="H41" s="2"/>
      <c r="I41" s="2"/>
      <c r="J41" s="2"/>
      <c r="K41" s="2"/>
      <c r="L41" s="2"/>
      <c r="M41" s="2"/>
      <c r="N41" s="2"/>
      <c r="O41" s="2"/>
      <c r="P41" s="2"/>
      <c r="Q41" s="2"/>
      <c r="R41" s="2"/>
      <c r="S41" s="2"/>
      <c r="T41" s="2"/>
      <c r="U41" s="1"/>
      <c r="V41" s="1"/>
      <c r="W41" s="1"/>
      <c r="X41" s="1"/>
      <c r="Y41" s="1"/>
      <c r="Z41" s="1"/>
      <c r="AA41" s="1"/>
      <c r="AB41" s="1"/>
      <c r="AC41" s="1"/>
      <c r="AD41" s="1"/>
      <c r="AE41" s="1"/>
      <c r="AF41" s="1"/>
      <c r="AG41" s="1"/>
      <c r="AH41" s="1"/>
      <c r="AI41" s="1"/>
      <c r="AJ41" s="1"/>
      <c r="AK41" s="1"/>
      <c r="AL41" s="1"/>
      <c r="AM41" s="1"/>
      <c r="AN41" s="1"/>
      <c r="AO41" s="1"/>
      <c r="AP41" s="1"/>
      <c r="AQ41" s="1"/>
    </row>
    <row r="42" spans="1:43">
      <c r="A42" s="2"/>
      <c r="B42" s="2"/>
      <c r="C42" s="2"/>
      <c r="D42" s="2"/>
      <c r="E42" s="2"/>
      <c r="F42" s="2"/>
      <c r="G42" s="2"/>
      <c r="H42" s="2"/>
      <c r="I42" s="2"/>
      <c r="J42" s="2"/>
      <c r="K42" s="2"/>
      <c r="L42" s="2"/>
      <c r="M42" s="2"/>
      <c r="N42" s="2"/>
      <c r="O42" s="2"/>
      <c r="P42" s="2"/>
      <c r="Q42" s="2"/>
      <c r="R42" s="2"/>
      <c r="S42" s="2"/>
      <c r="T42" s="2"/>
      <c r="U42" s="1"/>
      <c r="V42" s="1"/>
      <c r="W42" s="1"/>
      <c r="X42" s="1"/>
      <c r="Y42" s="1"/>
      <c r="Z42" s="1"/>
      <c r="AA42" s="1"/>
      <c r="AB42" s="1"/>
      <c r="AC42" s="1"/>
      <c r="AD42" s="1"/>
      <c r="AE42" s="1"/>
      <c r="AF42" s="1"/>
      <c r="AG42" s="1"/>
      <c r="AH42" s="1"/>
      <c r="AI42" s="1"/>
      <c r="AJ42" s="1"/>
      <c r="AK42" s="1"/>
      <c r="AL42" s="1"/>
      <c r="AM42" s="1"/>
      <c r="AN42" s="1"/>
      <c r="AO42" s="1"/>
      <c r="AP42" s="1"/>
      <c r="AQ42" s="1"/>
    </row>
    <row r="43" spans="1:43">
      <c r="A43" s="2"/>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c r="AM43" s="1"/>
      <c r="AN43" s="1"/>
      <c r="AO43" s="1"/>
      <c r="AP43" s="1"/>
      <c r="AQ43" s="1"/>
    </row>
    <row r="44" spans="1:43">
      <c r="A44" s="2"/>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c r="AM44" s="1"/>
      <c r="AN44" s="1"/>
      <c r="AO44" s="1"/>
      <c r="AP44" s="1"/>
      <c r="AQ44" s="1"/>
    </row>
    <row r="45" spans="1:43">
      <c r="A45" s="2"/>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c r="AM45" s="1"/>
      <c r="AN45" s="1"/>
      <c r="AO45" s="1"/>
      <c r="AP45" s="1"/>
      <c r="AQ45" s="1"/>
    </row>
    <row r="46" spans="1:43">
      <c r="A46" s="2"/>
      <c r="B46" s="2"/>
      <c r="C46" s="2"/>
      <c r="D46" s="2"/>
      <c r="E46" s="2"/>
      <c r="F46" s="2"/>
      <c r="G46" s="2"/>
      <c r="H46" s="2"/>
      <c r="I46" s="2"/>
      <c r="J46" s="2"/>
      <c r="K46" s="2"/>
      <c r="L46" s="2"/>
      <c r="M46" s="2"/>
      <c r="N46" s="2"/>
      <c r="O46" s="2"/>
      <c r="P46" s="2"/>
      <c r="Q46" s="2"/>
      <c r="R46" s="2"/>
      <c r="S46" s="2"/>
      <c r="T46" s="2"/>
      <c r="U46" s="1"/>
      <c r="V46" s="1"/>
      <c r="W46" s="1"/>
      <c r="X46" s="1"/>
      <c r="Y46" s="1"/>
      <c r="Z46" s="1"/>
      <c r="AA46" s="1"/>
      <c r="AB46" s="1"/>
      <c r="AC46" s="1"/>
      <c r="AD46" s="1"/>
      <c r="AE46" s="1"/>
      <c r="AF46" s="1"/>
      <c r="AG46" s="1"/>
      <c r="AH46" s="1"/>
      <c r="AI46" s="1"/>
      <c r="AJ46" s="1"/>
      <c r="AK46" s="1"/>
      <c r="AL46" s="1"/>
      <c r="AM46" s="1"/>
      <c r="AN46" s="1"/>
      <c r="AO46" s="1"/>
      <c r="AP46" s="1"/>
      <c r="AQ46" s="1"/>
    </row>
    <row r="47" spans="1:43">
      <c r="A47" s="2"/>
      <c r="B47" s="2"/>
      <c r="C47" s="2"/>
      <c r="D47" s="2"/>
      <c r="E47" s="2"/>
      <c r="F47" s="2"/>
      <c r="G47" s="2"/>
      <c r="H47" s="2"/>
      <c r="I47" s="2"/>
      <c r="J47" s="2"/>
      <c r="K47" s="2"/>
      <c r="L47" s="2"/>
      <c r="M47" s="2"/>
      <c r="N47" s="2"/>
      <c r="O47" s="2"/>
      <c r="P47" s="2"/>
      <c r="Q47" s="2"/>
      <c r="R47" s="2"/>
      <c r="S47" s="2"/>
      <c r="T47" s="2"/>
      <c r="U47" s="1"/>
      <c r="V47" s="1"/>
      <c r="W47" s="1"/>
      <c r="X47" s="1"/>
      <c r="Y47" s="1"/>
      <c r="Z47" s="1"/>
      <c r="AA47" s="1"/>
      <c r="AB47" s="1"/>
      <c r="AC47" s="1"/>
      <c r="AD47" s="1"/>
      <c r="AE47" s="1"/>
      <c r="AF47" s="1"/>
      <c r="AG47" s="1"/>
      <c r="AH47" s="1"/>
      <c r="AI47" s="1"/>
      <c r="AJ47" s="1"/>
      <c r="AK47" s="1"/>
      <c r="AL47" s="1"/>
      <c r="AM47" s="1"/>
      <c r="AN47" s="1"/>
      <c r="AO47" s="1"/>
      <c r="AP47" s="1"/>
      <c r="AQ47" s="1"/>
    </row>
    <row r="48" spans="1:43">
      <c r="A48" s="2"/>
      <c r="B48" s="2"/>
      <c r="C48" s="2"/>
      <c r="D48" s="2"/>
      <c r="E48" s="2"/>
      <c r="F48" s="2"/>
      <c r="G48" s="2"/>
      <c r="H48" s="2"/>
      <c r="I48" s="2"/>
      <c r="J48" s="2"/>
      <c r="K48" s="2"/>
      <c r="L48" s="2"/>
      <c r="M48" s="2"/>
      <c r="N48" s="2"/>
      <c r="O48" s="2"/>
      <c r="P48" s="2"/>
      <c r="Q48" s="2"/>
      <c r="R48" s="2"/>
      <c r="S48" s="2"/>
      <c r="T48" s="2"/>
      <c r="U48" s="1"/>
      <c r="V48" s="1"/>
      <c r="W48" s="1"/>
      <c r="X48" s="1"/>
      <c r="Y48" s="1"/>
      <c r="Z48" s="1"/>
      <c r="AA48" s="1"/>
      <c r="AB48" s="1"/>
      <c r="AC48" s="1"/>
      <c r="AD48" s="1"/>
      <c r="AE48" s="1"/>
      <c r="AF48" s="1"/>
      <c r="AG48" s="1"/>
      <c r="AH48" s="1"/>
      <c r="AI48" s="1"/>
      <c r="AJ48" s="1"/>
      <c r="AK48" s="1"/>
      <c r="AL48" s="1"/>
      <c r="AM48" s="1"/>
      <c r="AN48" s="1"/>
      <c r="AO48" s="1"/>
      <c r="AP48" s="1"/>
      <c r="AQ48" s="1"/>
    </row>
    <row r="49" spans="1:43">
      <c r="A49" s="2"/>
      <c r="B49" s="2"/>
      <c r="C49" s="2"/>
      <c r="D49" s="2"/>
      <c r="E49" s="2"/>
      <c r="F49" s="2"/>
      <c r="G49" s="2"/>
      <c r="H49" s="2"/>
      <c r="I49" s="2"/>
      <c r="J49" s="2"/>
      <c r="K49" s="2"/>
      <c r="L49" s="2"/>
      <c r="M49" s="2"/>
      <c r="N49" s="2"/>
      <c r="O49" s="2"/>
      <c r="P49" s="2"/>
      <c r="Q49" s="2"/>
      <c r="R49" s="2"/>
      <c r="S49" s="2"/>
      <c r="T49" s="2"/>
      <c r="U49" s="1"/>
      <c r="V49" s="1"/>
      <c r="W49" s="1"/>
      <c r="X49" s="1"/>
      <c r="Y49" s="1"/>
      <c r="Z49" s="1"/>
      <c r="AA49" s="1"/>
      <c r="AB49" s="1"/>
      <c r="AC49" s="1"/>
      <c r="AD49" s="1"/>
      <c r="AE49" s="1"/>
      <c r="AF49" s="1"/>
      <c r="AG49" s="1"/>
      <c r="AH49" s="1"/>
      <c r="AI49" s="1"/>
      <c r="AJ49" s="1"/>
      <c r="AK49" s="1"/>
      <c r="AL49" s="1"/>
      <c r="AM49" s="1"/>
      <c r="AN49" s="1"/>
      <c r="AO49" s="1"/>
      <c r="AP49" s="1"/>
      <c r="AQ49" s="1"/>
    </row>
    <row r="50" spans="1:43">
      <c r="A50" s="2"/>
      <c r="B50" s="2"/>
      <c r="C50" s="2"/>
      <c r="D50" s="2"/>
      <c r="E50" s="2"/>
      <c r="F50" s="2"/>
      <c r="G50" s="2"/>
      <c r="H50" s="2"/>
      <c r="I50" s="2"/>
      <c r="J50" s="2"/>
      <c r="K50" s="2"/>
      <c r="L50" s="2"/>
      <c r="M50" s="2"/>
      <c r="N50" s="2"/>
      <c r="O50" s="2"/>
      <c r="P50" s="2"/>
      <c r="Q50" s="2"/>
      <c r="R50" s="2"/>
      <c r="S50" s="2"/>
      <c r="T50" s="2"/>
      <c r="U50" s="1"/>
      <c r="V50" s="1"/>
      <c r="W50" s="1"/>
      <c r="X50" s="1"/>
      <c r="Y50" s="1"/>
      <c r="Z50" s="1"/>
      <c r="AA50" s="1"/>
      <c r="AB50" s="1"/>
      <c r="AC50" s="1"/>
      <c r="AD50" s="1"/>
      <c r="AE50" s="1"/>
      <c r="AF50" s="1"/>
      <c r="AG50" s="1"/>
      <c r="AH50" s="1"/>
      <c r="AI50" s="1"/>
      <c r="AJ50" s="1"/>
      <c r="AK50" s="1"/>
      <c r="AL50" s="1"/>
      <c r="AM50" s="1"/>
      <c r="AN50" s="1"/>
      <c r="AO50" s="1"/>
      <c r="AP50" s="1"/>
      <c r="AQ50" s="1"/>
    </row>
    <row r="51" spans="1:43">
      <c r="A51" s="2"/>
      <c r="B51" s="2"/>
      <c r="C51" s="2"/>
      <c r="D51" s="2"/>
      <c r="E51" s="2"/>
      <c r="F51" s="2"/>
      <c r="G51" s="2"/>
      <c r="H51" s="2"/>
      <c r="I51" s="2"/>
      <c r="J51" s="2"/>
      <c r="K51" s="2"/>
      <c r="L51" s="2"/>
      <c r="M51" s="2"/>
      <c r="N51" s="2"/>
      <c r="O51" s="2"/>
      <c r="P51" s="2"/>
      <c r="Q51" s="2"/>
      <c r="R51" s="2"/>
      <c r="S51" s="2"/>
      <c r="T51" s="2"/>
      <c r="U51" s="1"/>
      <c r="V51" s="1"/>
      <c r="W51" s="1"/>
      <c r="X51" s="1"/>
      <c r="Y51" s="1"/>
      <c r="Z51" s="1"/>
      <c r="AA51" s="1"/>
      <c r="AB51" s="1"/>
      <c r="AC51" s="1"/>
      <c r="AD51" s="1"/>
      <c r="AE51" s="1"/>
      <c r="AF51" s="1"/>
      <c r="AG51" s="1"/>
      <c r="AH51" s="1"/>
      <c r="AI51" s="1"/>
      <c r="AJ51" s="1"/>
      <c r="AK51" s="1"/>
      <c r="AL51" s="1"/>
      <c r="AM51" s="1"/>
      <c r="AN51" s="1"/>
      <c r="AO51" s="1"/>
      <c r="AP51" s="1"/>
      <c r="AQ51" s="1"/>
    </row>
    <row r="52" spans="1:43">
      <c r="A52" s="2"/>
      <c r="B52" s="2"/>
      <c r="C52" s="2"/>
      <c r="D52" s="2"/>
      <c r="E52" s="2"/>
      <c r="F52" s="2"/>
      <c r="G52" s="2"/>
      <c r="H52" s="2"/>
      <c r="I52" s="2"/>
      <c r="J52" s="2"/>
      <c r="K52" s="2"/>
      <c r="L52" s="2"/>
      <c r="M52" s="2"/>
      <c r="N52" s="2"/>
      <c r="O52" s="2"/>
      <c r="P52" s="2"/>
      <c r="Q52" s="2"/>
      <c r="R52" s="2"/>
      <c r="S52" s="2"/>
      <c r="T52" s="2"/>
      <c r="U52" s="1"/>
      <c r="V52" s="1"/>
      <c r="W52" s="1"/>
      <c r="X52" s="1"/>
      <c r="Y52" s="1"/>
      <c r="Z52" s="1"/>
      <c r="AA52" s="1"/>
      <c r="AB52" s="1"/>
      <c r="AC52" s="1"/>
      <c r="AD52" s="1"/>
      <c r="AE52" s="1"/>
      <c r="AF52" s="1"/>
      <c r="AG52" s="1"/>
      <c r="AH52" s="1"/>
      <c r="AI52" s="1"/>
      <c r="AJ52" s="1"/>
      <c r="AK52" s="1"/>
      <c r="AL52" s="1"/>
      <c r="AM52" s="1"/>
      <c r="AN52" s="1"/>
      <c r="AO52" s="1"/>
      <c r="AP52" s="1"/>
      <c r="AQ52" s="1"/>
    </row>
    <row r="53" spans="1:43">
      <c r="A53" s="2"/>
      <c r="B53" s="2"/>
      <c r="C53" s="2"/>
      <c r="D53" s="2"/>
      <c r="E53" s="2"/>
      <c r="F53" s="2"/>
      <c r="G53" s="2"/>
      <c r="H53" s="2"/>
      <c r="I53" s="2"/>
      <c r="J53" s="2"/>
      <c r="K53" s="2"/>
      <c r="L53" s="2"/>
      <c r="M53" s="2"/>
      <c r="N53" s="2"/>
      <c r="O53" s="2"/>
      <c r="P53" s="2"/>
      <c r="Q53" s="2"/>
      <c r="R53" s="2"/>
      <c r="S53" s="2"/>
      <c r="T53" s="2"/>
      <c r="U53" s="1"/>
      <c r="V53" s="1"/>
      <c r="W53" s="1"/>
      <c r="X53" s="1"/>
      <c r="Y53" s="1"/>
      <c r="Z53" s="1"/>
      <c r="AA53" s="1"/>
      <c r="AB53" s="1"/>
      <c r="AC53" s="1"/>
      <c r="AD53" s="1"/>
      <c r="AE53" s="1"/>
      <c r="AF53" s="1"/>
      <c r="AG53" s="1"/>
      <c r="AH53" s="1"/>
      <c r="AI53" s="1"/>
      <c r="AJ53" s="1"/>
      <c r="AK53" s="1"/>
      <c r="AL53" s="1"/>
      <c r="AM53" s="1"/>
      <c r="AN53" s="1"/>
      <c r="AO53" s="1"/>
      <c r="AP53" s="1"/>
      <c r="AQ53" s="1"/>
    </row>
    <row r="54" spans="1:43">
      <c r="A54" s="2"/>
      <c r="B54" s="2"/>
      <c r="C54" s="2"/>
      <c r="D54" s="2"/>
      <c r="E54" s="2"/>
      <c r="F54" s="2"/>
      <c r="G54" s="2"/>
      <c r="H54" s="2"/>
      <c r="I54" s="2"/>
      <c r="J54" s="2"/>
      <c r="K54" s="2"/>
      <c r="L54" s="2"/>
      <c r="M54" s="2"/>
      <c r="N54" s="2"/>
      <c r="O54" s="2"/>
      <c r="P54" s="2"/>
      <c r="Q54" s="2"/>
      <c r="R54" s="2"/>
      <c r="S54" s="2"/>
      <c r="T54" s="2"/>
      <c r="U54" s="1"/>
      <c r="V54" s="1"/>
      <c r="W54" s="1"/>
      <c r="X54" s="1"/>
      <c r="Y54" s="1"/>
      <c r="Z54" s="1"/>
      <c r="AA54" s="1"/>
      <c r="AB54" s="1"/>
      <c r="AC54" s="1"/>
      <c r="AD54" s="1"/>
      <c r="AE54" s="1"/>
      <c r="AF54" s="1"/>
      <c r="AG54" s="1"/>
      <c r="AH54" s="1"/>
      <c r="AI54" s="1"/>
      <c r="AJ54" s="1"/>
      <c r="AK54" s="1"/>
      <c r="AL54" s="1"/>
      <c r="AM54" s="1"/>
      <c r="AN54" s="1"/>
      <c r="AO54" s="1"/>
      <c r="AP54" s="1"/>
      <c r="AQ54" s="1"/>
    </row>
    <row r="55" spans="1:43">
      <c r="A55" s="2"/>
      <c r="B55" s="2"/>
      <c r="C55" s="2"/>
      <c r="D55" s="2"/>
      <c r="E55" s="2"/>
      <c r="F55" s="2"/>
      <c r="G55" s="2"/>
      <c r="H55" s="2"/>
      <c r="I55" s="2"/>
      <c r="J55" s="2"/>
      <c r="K55" s="2"/>
      <c r="L55" s="2"/>
      <c r="M55" s="2"/>
      <c r="N55" s="2"/>
      <c r="O55" s="2"/>
      <c r="P55" s="2"/>
      <c r="Q55" s="2"/>
      <c r="R55" s="2"/>
      <c r="S55" s="2"/>
      <c r="T55" s="2"/>
      <c r="U55" s="1"/>
      <c r="V55" s="1"/>
      <c r="W55" s="1"/>
      <c r="X55" s="1"/>
      <c r="Y55" s="1"/>
      <c r="Z55" s="1"/>
      <c r="AA55" s="1"/>
      <c r="AB55" s="1"/>
      <c r="AC55" s="1"/>
      <c r="AD55" s="1"/>
      <c r="AE55" s="1"/>
      <c r="AF55" s="1"/>
      <c r="AG55" s="1"/>
      <c r="AH55" s="1"/>
      <c r="AI55" s="1"/>
      <c r="AJ55" s="1"/>
      <c r="AK55" s="1"/>
      <c r="AL55" s="1"/>
      <c r="AM55" s="1"/>
      <c r="AN55" s="1"/>
      <c r="AO55" s="1"/>
      <c r="AP55" s="1"/>
      <c r="AQ55" s="1"/>
    </row>
    <row r="56" spans="1:43">
      <c r="A56" s="2"/>
      <c r="B56" s="2"/>
      <c r="C56" s="2"/>
      <c r="D56" s="2"/>
      <c r="E56" s="2"/>
      <c r="F56" s="2"/>
      <c r="G56" s="2"/>
      <c r="H56" s="2"/>
      <c r="I56" s="2"/>
      <c r="J56" s="2"/>
      <c r="K56" s="2"/>
      <c r="L56" s="2"/>
      <c r="M56" s="2"/>
      <c r="N56" s="2"/>
      <c r="O56" s="2"/>
      <c r="P56" s="2"/>
      <c r="Q56" s="2"/>
      <c r="R56" s="2"/>
      <c r="S56" s="2"/>
      <c r="T56" s="2"/>
      <c r="U56" s="1"/>
      <c r="V56" s="1"/>
      <c r="W56" s="1"/>
      <c r="X56" s="1"/>
      <c r="Y56" s="1"/>
      <c r="Z56" s="1"/>
      <c r="AA56" s="1"/>
      <c r="AB56" s="1"/>
      <c r="AC56" s="1"/>
      <c r="AD56" s="1"/>
      <c r="AE56" s="1"/>
      <c r="AF56" s="1"/>
      <c r="AG56" s="1"/>
      <c r="AH56" s="1"/>
      <c r="AI56" s="1"/>
      <c r="AJ56" s="1"/>
      <c r="AK56" s="1"/>
      <c r="AL56" s="1"/>
      <c r="AM56" s="1"/>
      <c r="AN56" s="1"/>
      <c r="AO56" s="1"/>
      <c r="AP56" s="1"/>
      <c r="AQ56" s="1"/>
    </row>
    <row r="57" spans="1:43">
      <c r="A57" s="2"/>
      <c r="B57" s="2"/>
      <c r="C57" s="2"/>
      <c r="D57" s="2"/>
      <c r="E57" s="2"/>
      <c r="F57" s="2"/>
      <c r="G57" s="2"/>
      <c r="H57" s="2"/>
      <c r="I57" s="2"/>
      <c r="J57" s="2"/>
      <c r="K57" s="2"/>
      <c r="L57" s="2"/>
      <c r="M57" s="2"/>
      <c r="N57" s="2"/>
      <c r="O57" s="2"/>
      <c r="P57" s="2"/>
      <c r="Q57" s="2"/>
      <c r="R57" s="2"/>
      <c r="S57" s="2"/>
      <c r="T57" s="2"/>
      <c r="U57" s="1"/>
      <c r="V57" s="1"/>
      <c r="W57" s="1"/>
      <c r="X57" s="1"/>
      <c r="Y57" s="1"/>
      <c r="Z57" s="1"/>
      <c r="AA57" s="1"/>
      <c r="AB57" s="1"/>
      <c r="AC57" s="1"/>
      <c r="AD57" s="1"/>
      <c r="AE57" s="1"/>
      <c r="AF57" s="1"/>
      <c r="AG57" s="1"/>
      <c r="AH57" s="1"/>
      <c r="AI57" s="1"/>
      <c r="AJ57" s="1"/>
      <c r="AK57" s="1"/>
      <c r="AL57" s="1"/>
      <c r="AM57" s="1"/>
      <c r="AN57" s="1"/>
      <c r="AO57" s="1"/>
      <c r="AP57" s="1"/>
      <c r="AQ57" s="1"/>
    </row>
    <row r="58" spans="1:43">
      <c r="A58" s="2"/>
      <c r="B58" s="2"/>
      <c r="C58" s="2"/>
      <c r="D58" s="2"/>
      <c r="E58" s="2"/>
      <c r="F58" s="2"/>
      <c r="G58" s="2"/>
      <c r="H58" s="2"/>
      <c r="I58" s="2"/>
      <c r="J58" s="2"/>
      <c r="K58" s="2"/>
      <c r="L58" s="2"/>
      <c r="M58" s="2"/>
      <c r="N58" s="2"/>
      <c r="O58" s="2"/>
      <c r="P58" s="2"/>
      <c r="Q58" s="2"/>
      <c r="R58" s="2"/>
      <c r="S58" s="2"/>
      <c r="T58" s="2"/>
      <c r="U58" s="1"/>
      <c r="V58" s="1"/>
      <c r="W58" s="1"/>
      <c r="X58" s="1"/>
      <c r="Y58" s="1"/>
      <c r="Z58" s="1"/>
      <c r="AA58" s="1"/>
      <c r="AB58" s="1"/>
      <c r="AC58" s="1"/>
      <c r="AD58" s="1"/>
      <c r="AE58" s="1"/>
      <c r="AF58" s="1"/>
      <c r="AG58" s="1"/>
      <c r="AH58" s="1"/>
      <c r="AI58" s="1"/>
      <c r="AJ58" s="1"/>
      <c r="AK58" s="1"/>
      <c r="AL58" s="1"/>
      <c r="AM58" s="1"/>
      <c r="AN58" s="1"/>
      <c r="AO58" s="1"/>
      <c r="AP58" s="1"/>
      <c r="AQ58" s="1"/>
    </row>
    <row r="59" spans="1:43">
      <c r="A59" s="2"/>
      <c r="B59" s="2"/>
      <c r="C59" s="2"/>
      <c r="D59" s="2"/>
      <c r="E59" s="2"/>
      <c r="F59" s="2"/>
      <c r="G59" s="2"/>
      <c r="H59" s="2"/>
      <c r="I59" s="2"/>
      <c r="J59" s="2"/>
      <c r="K59" s="2"/>
      <c r="L59" s="2"/>
      <c r="M59" s="2"/>
      <c r="N59" s="2"/>
      <c r="O59" s="2"/>
      <c r="P59" s="2"/>
      <c r="Q59" s="2"/>
      <c r="R59" s="2"/>
      <c r="S59" s="2"/>
      <c r="T59" s="2"/>
      <c r="U59" s="1"/>
      <c r="V59" s="1"/>
      <c r="W59" s="1"/>
      <c r="X59" s="1"/>
      <c r="Y59" s="1"/>
      <c r="Z59" s="1"/>
      <c r="AA59" s="1"/>
      <c r="AB59" s="1"/>
      <c r="AC59" s="1"/>
      <c r="AD59" s="1"/>
      <c r="AE59" s="1"/>
      <c r="AF59" s="1"/>
      <c r="AG59" s="1"/>
      <c r="AH59" s="1"/>
      <c r="AI59" s="1"/>
      <c r="AJ59" s="1"/>
      <c r="AK59" s="1"/>
      <c r="AL59" s="1"/>
      <c r="AM59" s="1"/>
      <c r="AN59" s="1"/>
      <c r="AO59" s="1"/>
      <c r="AP59" s="1"/>
      <c r="AQ59" s="1"/>
    </row>
    <row r="60" spans="1:43">
      <c r="A60" s="2"/>
      <c r="B60" s="2"/>
      <c r="C60" s="2"/>
      <c r="D60" s="2"/>
      <c r="E60" s="2"/>
      <c r="F60" s="2"/>
      <c r="G60" s="2"/>
      <c r="H60" s="2"/>
      <c r="I60" s="2"/>
      <c r="J60" s="2"/>
      <c r="K60" s="2"/>
      <c r="L60" s="2"/>
      <c r="M60" s="2"/>
      <c r="N60" s="2"/>
      <c r="O60" s="2"/>
      <c r="P60" s="2"/>
      <c r="Q60" s="2"/>
      <c r="R60" s="2"/>
      <c r="S60" s="2"/>
      <c r="T60" s="2"/>
      <c r="U60" s="1"/>
      <c r="V60" s="1"/>
      <c r="W60" s="1"/>
      <c r="X60" s="1"/>
      <c r="Y60" s="1"/>
      <c r="Z60" s="1"/>
      <c r="AA60" s="1"/>
      <c r="AB60" s="1"/>
      <c r="AC60" s="1"/>
      <c r="AD60" s="1"/>
      <c r="AE60" s="1"/>
      <c r="AF60" s="1"/>
      <c r="AG60" s="1"/>
      <c r="AH60" s="1"/>
      <c r="AI60" s="1"/>
      <c r="AJ60" s="1"/>
      <c r="AK60" s="1"/>
      <c r="AL60" s="1"/>
      <c r="AM60" s="1"/>
      <c r="AN60" s="1"/>
      <c r="AO60" s="1"/>
      <c r="AP60" s="1"/>
      <c r="AQ60" s="1"/>
    </row>
    <row r="61" spans="1:43">
      <c r="A61" s="2"/>
      <c r="B61" s="2"/>
      <c r="C61" s="2"/>
      <c r="D61" s="2"/>
      <c r="E61" s="2"/>
      <c r="F61" s="2"/>
      <c r="G61" s="2"/>
      <c r="H61" s="2"/>
      <c r="I61" s="2"/>
      <c r="J61" s="2"/>
      <c r="K61" s="2"/>
      <c r="L61" s="2"/>
      <c r="M61" s="2"/>
      <c r="N61" s="2"/>
      <c r="O61" s="2"/>
      <c r="P61" s="2"/>
      <c r="Q61" s="2"/>
      <c r="R61" s="2"/>
      <c r="S61" s="2"/>
      <c r="T61" s="2"/>
      <c r="U61" s="1"/>
      <c r="V61" s="1"/>
      <c r="W61" s="1"/>
      <c r="X61" s="1"/>
      <c r="Y61" s="1"/>
      <c r="Z61" s="1"/>
      <c r="AA61" s="1"/>
      <c r="AB61" s="1"/>
      <c r="AC61" s="1"/>
      <c r="AD61" s="1"/>
      <c r="AE61" s="1"/>
      <c r="AF61" s="1"/>
      <c r="AG61" s="1"/>
      <c r="AH61" s="1"/>
      <c r="AI61" s="1"/>
      <c r="AJ61" s="1"/>
      <c r="AK61" s="1"/>
      <c r="AL61" s="1"/>
      <c r="AM61" s="1"/>
      <c r="AN61" s="1"/>
      <c r="AO61" s="1"/>
      <c r="AP61" s="1"/>
      <c r="AQ61" s="1"/>
    </row>
    <row r="62" spans="1:43">
      <c r="A62" s="2"/>
      <c r="B62" s="2"/>
      <c r="C62" s="2"/>
      <c r="D62" s="2"/>
      <c r="E62" s="2"/>
      <c r="F62" s="2"/>
      <c r="G62" s="2"/>
      <c r="H62" s="2"/>
      <c r="I62" s="2"/>
      <c r="J62" s="2"/>
      <c r="K62" s="2"/>
      <c r="L62" s="2"/>
      <c r="M62" s="2"/>
      <c r="N62" s="2"/>
      <c r="O62" s="2"/>
      <c r="P62" s="2"/>
      <c r="Q62" s="2"/>
      <c r="R62" s="2"/>
      <c r="S62" s="2"/>
      <c r="T62" s="2"/>
      <c r="U62" s="1"/>
      <c r="V62" s="1"/>
      <c r="W62" s="1"/>
      <c r="X62" s="1"/>
      <c r="Y62" s="1"/>
      <c r="Z62" s="1"/>
      <c r="AA62" s="1"/>
      <c r="AB62" s="1"/>
      <c r="AC62" s="1"/>
      <c r="AD62" s="1"/>
      <c r="AE62" s="1"/>
      <c r="AF62" s="1"/>
      <c r="AG62" s="1"/>
      <c r="AH62" s="1"/>
      <c r="AI62" s="1"/>
      <c r="AJ62" s="1"/>
      <c r="AK62" s="1"/>
      <c r="AL62" s="1"/>
      <c r="AM62" s="1"/>
      <c r="AN62" s="1"/>
      <c r="AO62" s="1"/>
      <c r="AP62" s="1"/>
      <c r="AQ62" s="1"/>
    </row>
  </sheetData>
  <phoneticPr fontId="8"/>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9"/>
  <sheetViews>
    <sheetView topLeftCell="A173" zoomScale="125" workbookViewId="0">
      <selection activeCell="C183" sqref="C183:C192"/>
    </sheetView>
  </sheetViews>
  <sheetFormatPr baseColWidth="10" defaultColWidth="14.5" defaultRowHeight="15" customHeight="1"/>
  <sheetData>
    <row r="1" spans="1:16">
      <c r="A1" s="4" t="s">
        <v>248</v>
      </c>
      <c r="B1" s="5"/>
      <c r="C1" s="5"/>
      <c r="D1" s="5"/>
      <c r="E1" s="5"/>
      <c r="F1" s="5"/>
      <c r="G1" s="5"/>
      <c r="H1" s="5"/>
      <c r="I1" s="5"/>
      <c r="J1" s="5"/>
      <c r="K1" s="5"/>
      <c r="L1" s="5"/>
      <c r="M1" s="5"/>
      <c r="N1" s="5"/>
      <c r="O1" s="5"/>
      <c r="P1" s="5"/>
    </row>
    <row r="2" spans="1:16">
      <c r="A2" s="6" t="s">
        <v>249</v>
      </c>
      <c r="B2" s="7" t="s">
        <v>250</v>
      </c>
      <c r="C2" s="6" t="s">
        <v>251</v>
      </c>
      <c r="D2" s="7" t="s">
        <v>252</v>
      </c>
      <c r="E2" s="6" t="s">
        <v>253</v>
      </c>
      <c r="F2" s="8" t="s">
        <v>254</v>
      </c>
      <c r="G2" s="8" t="s">
        <v>255</v>
      </c>
      <c r="H2" s="8" t="s">
        <v>256</v>
      </c>
      <c r="I2" s="7" t="s">
        <v>257</v>
      </c>
      <c r="J2" s="5"/>
      <c r="K2" s="5"/>
      <c r="L2" s="5"/>
      <c r="M2" s="5"/>
      <c r="N2" s="5"/>
      <c r="O2" s="5"/>
      <c r="P2" s="5"/>
    </row>
    <row r="3" spans="1:16">
      <c r="A3" s="9" t="s">
        <v>258</v>
      </c>
      <c r="B3" s="10" t="s">
        <v>252</v>
      </c>
      <c r="C3" s="11">
        <v>11.698449</v>
      </c>
      <c r="D3" s="12">
        <v>11.781776000000001</v>
      </c>
      <c r="E3" s="11">
        <v>11.740112</v>
      </c>
      <c r="F3" s="13">
        <v>11.740112</v>
      </c>
      <c r="G3" s="14">
        <v>2</v>
      </c>
      <c r="H3" s="13">
        <v>23.480225000000001</v>
      </c>
      <c r="I3" s="12">
        <v>172.367009</v>
      </c>
      <c r="J3" s="1" t="s">
        <v>211</v>
      </c>
      <c r="K3" s="5"/>
      <c r="L3" s="5"/>
      <c r="M3" s="5"/>
      <c r="N3" s="5"/>
      <c r="O3" s="5"/>
      <c r="P3" s="5"/>
    </row>
    <row r="4" spans="1:16">
      <c r="A4" s="15" t="s">
        <v>259</v>
      </c>
      <c r="B4" s="16" t="s">
        <v>260</v>
      </c>
      <c r="C4" s="17">
        <v>47.143779000000002</v>
      </c>
      <c r="D4" s="18">
        <v>15.681267999999999</v>
      </c>
      <c r="E4" s="17">
        <v>31.412524000000001</v>
      </c>
      <c r="F4" s="19">
        <v>31.412524000000001</v>
      </c>
      <c r="G4" s="20">
        <v>2</v>
      </c>
      <c r="H4" s="19">
        <v>62.825046999999998</v>
      </c>
      <c r="I4" s="18">
        <v>268.05386900000002</v>
      </c>
      <c r="J4" s="1" t="s">
        <v>221</v>
      </c>
      <c r="K4" s="5"/>
      <c r="L4" s="5"/>
      <c r="M4" s="5"/>
      <c r="N4" s="5"/>
      <c r="O4" s="5"/>
      <c r="P4" s="5"/>
    </row>
    <row r="5" spans="1:16">
      <c r="A5" s="9" t="s">
        <v>261</v>
      </c>
      <c r="B5" s="10" t="s">
        <v>262</v>
      </c>
      <c r="C5" s="11">
        <v>12.448368</v>
      </c>
      <c r="D5" s="12">
        <v>7.7656289999999997</v>
      </c>
      <c r="E5" s="11">
        <v>10.106998000000001</v>
      </c>
      <c r="F5" s="13">
        <v>10.106998000000001</v>
      </c>
      <c r="G5" s="14">
        <v>2</v>
      </c>
      <c r="H5" s="13">
        <v>20.213996999999999</v>
      </c>
      <c r="I5" s="12">
        <v>135.58722599999999</v>
      </c>
      <c r="J5" s="1" t="s">
        <v>227</v>
      </c>
      <c r="K5" s="5"/>
      <c r="L5" s="5"/>
      <c r="M5" s="5"/>
      <c r="N5" s="5"/>
      <c r="O5" s="5"/>
      <c r="P5" s="5"/>
    </row>
    <row r="6" spans="1:16">
      <c r="A6" s="15" t="s">
        <v>263</v>
      </c>
      <c r="B6" s="16" t="s">
        <v>264</v>
      </c>
      <c r="C6" s="17">
        <v>17.314382999999999</v>
      </c>
      <c r="D6" s="18">
        <v>12.515008999999999</v>
      </c>
      <c r="E6" s="17">
        <v>14.914695999999999</v>
      </c>
      <c r="F6" s="19">
        <v>14.914695999999999</v>
      </c>
      <c r="G6" s="20">
        <v>2</v>
      </c>
      <c r="H6" s="19">
        <v>29.829391999999999</v>
      </c>
      <c r="I6" s="18">
        <v>217.76908900000001</v>
      </c>
      <c r="J6" s="1" t="s">
        <v>229</v>
      </c>
      <c r="K6" s="5"/>
      <c r="L6" s="5"/>
      <c r="M6" s="5"/>
      <c r="N6" s="5"/>
      <c r="O6" s="5"/>
      <c r="P6" s="5"/>
    </row>
    <row r="7" spans="1:16">
      <c r="A7" s="9" t="s">
        <v>265</v>
      </c>
      <c r="B7" s="10" t="s">
        <v>266</v>
      </c>
      <c r="C7" s="11">
        <v>27.529686999999999</v>
      </c>
      <c r="D7" s="12">
        <v>3.9494639999999999</v>
      </c>
      <c r="E7" s="11">
        <v>15.739576</v>
      </c>
      <c r="F7" s="13">
        <v>15.739576</v>
      </c>
      <c r="G7" s="14">
        <v>2</v>
      </c>
      <c r="H7" s="13">
        <v>31.479151000000002</v>
      </c>
      <c r="I7" s="12">
        <v>215.302121</v>
      </c>
      <c r="J7" s="1" t="s">
        <v>233</v>
      </c>
      <c r="K7" s="5"/>
      <c r="L7" s="5"/>
      <c r="M7" s="5"/>
      <c r="N7" s="5"/>
      <c r="O7" s="5"/>
      <c r="P7" s="5"/>
    </row>
    <row r="8" spans="1:16">
      <c r="A8" s="15" t="s">
        <v>267</v>
      </c>
      <c r="B8" s="16" t="s">
        <v>268</v>
      </c>
      <c r="C8" s="17">
        <v>32.229094000000003</v>
      </c>
      <c r="D8" s="18">
        <v>11.365145</v>
      </c>
      <c r="E8" s="17">
        <v>21.79712</v>
      </c>
      <c r="F8" s="19">
        <v>21.79712</v>
      </c>
      <c r="G8" s="20">
        <v>2</v>
      </c>
      <c r="H8" s="19">
        <v>43.594239000000002</v>
      </c>
      <c r="I8" s="18">
        <v>208.58326600000001</v>
      </c>
      <c r="J8" s="1" t="s">
        <v>236</v>
      </c>
      <c r="K8" s="5"/>
      <c r="L8" s="5"/>
      <c r="M8" s="5"/>
      <c r="N8" s="5"/>
      <c r="O8" s="5"/>
      <c r="P8" s="5"/>
    </row>
    <row r="9" spans="1:16">
      <c r="A9" s="9" t="s">
        <v>269</v>
      </c>
      <c r="B9" s="10" t="s">
        <v>270</v>
      </c>
      <c r="C9" s="11">
        <v>16.547837999999999</v>
      </c>
      <c r="D9" s="12">
        <v>12.048404</v>
      </c>
      <c r="E9" s="11">
        <v>14.298121</v>
      </c>
      <c r="F9" s="13">
        <v>14.298121</v>
      </c>
      <c r="G9" s="14">
        <v>2</v>
      </c>
      <c r="H9" s="13">
        <v>28.596242</v>
      </c>
      <c r="I9" s="12">
        <v>199.17140800000001</v>
      </c>
      <c r="J9" s="1" t="s">
        <v>239</v>
      </c>
      <c r="K9" s="5"/>
      <c r="L9" s="5"/>
      <c r="M9" s="5"/>
      <c r="N9" s="5"/>
      <c r="O9" s="5"/>
      <c r="P9" s="5"/>
    </row>
    <row r="10" spans="1:16">
      <c r="A10" s="15" t="s">
        <v>271</v>
      </c>
      <c r="B10" s="16" t="s">
        <v>272</v>
      </c>
      <c r="C10" s="17">
        <v>9.5987150000000003</v>
      </c>
      <c r="D10" s="18">
        <v>14.5314</v>
      </c>
      <c r="E10" s="17">
        <v>12.065058000000001</v>
      </c>
      <c r="F10" s="19">
        <v>12.065058000000001</v>
      </c>
      <c r="G10" s="20">
        <v>2</v>
      </c>
      <c r="H10" s="19">
        <v>24.130115</v>
      </c>
      <c r="I10" s="18">
        <v>183.325942</v>
      </c>
      <c r="J10" s="1" t="s">
        <v>241</v>
      </c>
      <c r="K10" s="5"/>
      <c r="L10" s="5"/>
      <c r="M10" s="5"/>
      <c r="N10" s="5"/>
      <c r="O10" s="5"/>
      <c r="P10" s="5"/>
    </row>
    <row r="11" spans="1:16">
      <c r="A11" s="9" t="s">
        <v>273</v>
      </c>
      <c r="B11" s="10" t="s">
        <v>274</v>
      </c>
      <c r="C11" s="11">
        <v>10.681884999999999</v>
      </c>
      <c r="D11" s="12">
        <v>9.9986709999999999</v>
      </c>
      <c r="E11" s="11">
        <v>10.340278</v>
      </c>
      <c r="F11" s="13">
        <v>10.340278</v>
      </c>
      <c r="G11" s="14">
        <v>2</v>
      </c>
      <c r="H11" s="13">
        <v>20.680555999999999</v>
      </c>
      <c r="I11" s="12">
        <v>180.11094</v>
      </c>
      <c r="J11" s="1" t="s">
        <v>244</v>
      </c>
      <c r="K11" s="5"/>
      <c r="L11" s="5"/>
      <c r="M11" s="5"/>
      <c r="N11" s="5"/>
      <c r="O11" s="5"/>
      <c r="P11" s="5"/>
    </row>
    <row r="12" spans="1:16">
      <c r="A12" s="21" t="s">
        <v>275</v>
      </c>
      <c r="B12" s="22" t="s">
        <v>276</v>
      </c>
      <c r="C12" s="23">
        <v>36.545189000000001</v>
      </c>
      <c r="D12" s="24">
        <v>11.248524</v>
      </c>
      <c r="E12" s="23">
        <v>23.896856</v>
      </c>
      <c r="F12" s="25">
        <v>23.896856</v>
      </c>
      <c r="G12" s="26">
        <v>2</v>
      </c>
      <c r="H12" s="25">
        <v>47.793712999999997</v>
      </c>
      <c r="I12" s="24">
        <v>380.42609900000002</v>
      </c>
      <c r="J12" s="1" t="s">
        <v>245</v>
      </c>
      <c r="K12" s="5"/>
      <c r="L12" s="5"/>
      <c r="M12" s="5"/>
      <c r="N12" s="5"/>
      <c r="O12" s="5"/>
      <c r="P12" s="5"/>
    </row>
    <row r="13" spans="1:16">
      <c r="A13" s="27" t="s">
        <v>253</v>
      </c>
      <c r="B13" s="28"/>
      <c r="C13" s="29">
        <v>23.771101999999999</v>
      </c>
      <c r="D13" s="30">
        <v>10.697069000000001</v>
      </c>
      <c r="E13" s="29">
        <v>17.234086000000001</v>
      </c>
      <c r="F13" s="31">
        <v>17.234086000000001</v>
      </c>
      <c r="G13" s="31">
        <v>2</v>
      </c>
      <c r="H13" s="31">
        <v>34.468170999999998</v>
      </c>
      <c r="I13" s="30">
        <v>220.44452100000001</v>
      </c>
      <c r="J13" s="5"/>
      <c r="K13" s="5"/>
      <c r="L13" s="5"/>
      <c r="M13" s="5"/>
      <c r="N13" s="5"/>
      <c r="O13" s="5"/>
      <c r="P13" s="5"/>
    </row>
    <row r="14" spans="1:16">
      <c r="A14" s="32" t="s">
        <v>255</v>
      </c>
      <c r="B14" s="33"/>
      <c r="C14" s="34">
        <v>11</v>
      </c>
      <c r="D14" s="35">
        <v>11</v>
      </c>
      <c r="E14" s="36"/>
      <c r="F14" s="5"/>
      <c r="G14" s="5"/>
      <c r="H14" s="5"/>
      <c r="I14" s="37"/>
      <c r="J14" s="5"/>
      <c r="K14" s="5"/>
      <c r="L14" s="5"/>
      <c r="M14" s="5"/>
      <c r="N14" s="5"/>
      <c r="O14" s="5"/>
      <c r="P14" s="5"/>
    </row>
    <row r="15" spans="1:16">
      <c r="A15" s="32" t="s">
        <v>277</v>
      </c>
      <c r="B15" s="33"/>
      <c r="C15" s="11">
        <v>179.02832033619089</v>
      </c>
      <c r="D15" s="12">
        <v>11.65377692316887</v>
      </c>
      <c r="E15" s="11">
        <v>47.405254414364677</v>
      </c>
      <c r="F15" s="13">
        <v>47.405254414364677</v>
      </c>
      <c r="G15" s="13">
        <v>0</v>
      </c>
      <c r="H15" s="13">
        <v>189.62101044296881</v>
      </c>
      <c r="I15" s="12">
        <v>4291.8294728589271</v>
      </c>
      <c r="J15" s="5"/>
      <c r="K15" s="5"/>
      <c r="L15" s="5"/>
      <c r="M15" s="5"/>
      <c r="N15" s="5"/>
      <c r="O15" s="5"/>
      <c r="P15" s="5"/>
    </row>
    <row r="16" spans="1:16">
      <c r="A16" s="38" t="s">
        <v>278</v>
      </c>
      <c r="B16" s="39"/>
      <c r="C16" s="40">
        <v>13.380146</v>
      </c>
      <c r="D16" s="41">
        <v>3.4137629999999999</v>
      </c>
      <c r="E16" s="40">
        <v>6.8851469999999999</v>
      </c>
      <c r="F16" s="42">
        <v>6.8851469999999999</v>
      </c>
      <c r="G16" s="42">
        <v>0</v>
      </c>
      <c r="H16" s="42">
        <v>13.770294</v>
      </c>
      <c r="I16" s="41">
        <v>65.512056000000001</v>
      </c>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4" t="s">
        <v>279</v>
      </c>
      <c r="B18" s="5"/>
      <c r="C18" s="5"/>
      <c r="D18" s="5"/>
      <c r="E18" s="5"/>
      <c r="F18" s="5"/>
      <c r="G18" s="5"/>
      <c r="H18" s="5"/>
      <c r="I18" s="5"/>
      <c r="J18" s="5"/>
      <c r="K18" s="5"/>
      <c r="L18" s="5"/>
      <c r="M18" s="5"/>
      <c r="N18" s="5"/>
      <c r="O18" s="5"/>
      <c r="P18" s="5"/>
    </row>
    <row r="19" spans="1:16">
      <c r="A19" s="6" t="s">
        <v>249</v>
      </c>
      <c r="B19" s="7" t="s">
        <v>250</v>
      </c>
      <c r="C19" s="6" t="s">
        <v>251</v>
      </c>
      <c r="D19" s="8" t="s">
        <v>252</v>
      </c>
      <c r="E19" s="8" t="s">
        <v>260</v>
      </c>
      <c r="F19" s="8" t="s">
        <v>262</v>
      </c>
      <c r="G19" s="8" t="s">
        <v>264</v>
      </c>
      <c r="H19" s="8" t="s">
        <v>280</v>
      </c>
      <c r="I19" s="8" t="s">
        <v>266</v>
      </c>
      <c r="J19" s="8" t="s">
        <v>268</v>
      </c>
      <c r="K19" s="7" t="s">
        <v>270</v>
      </c>
      <c r="L19" s="6" t="s">
        <v>253</v>
      </c>
      <c r="M19" s="8" t="s">
        <v>254</v>
      </c>
      <c r="N19" s="8" t="s">
        <v>255</v>
      </c>
      <c r="O19" s="8" t="s">
        <v>256</v>
      </c>
      <c r="P19" s="7" t="s">
        <v>257</v>
      </c>
    </row>
    <row r="20" spans="1:16" ht="15.75" customHeight="1">
      <c r="A20" s="43" t="s">
        <v>281</v>
      </c>
      <c r="B20" s="44" t="s">
        <v>251</v>
      </c>
      <c r="C20" s="45">
        <v>0.21662600000000001</v>
      </c>
      <c r="D20" s="46">
        <v>0.14996799999999999</v>
      </c>
      <c r="E20" s="46">
        <v>0.16664200000000001</v>
      </c>
      <c r="F20" s="46">
        <v>0.166685</v>
      </c>
      <c r="G20" s="46">
        <v>0.19999500000000001</v>
      </c>
      <c r="H20" s="46">
        <v>0.16665099999999999</v>
      </c>
      <c r="I20" s="46">
        <v>0.21665300000000001</v>
      </c>
      <c r="J20" s="46">
        <v>0.216667</v>
      </c>
      <c r="K20" s="47">
        <v>6.6658999999999996E-2</v>
      </c>
      <c r="L20" s="45">
        <v>0.17406099999999999</v>
      </c>
      <c r="M20" s="46">
        <v>0.166685</v>
      </c>
      <c r="N20" s="48">
        <v>9</v>
      </c>
      <c r="O20" s="46">
        <v>1.566546</v>
      </c>
      <c r="P20" s="47">
        <v>264.19275699999997</v>
      </c>
    </row>
    <row r="21" spans="1:16" ht="15.75" customHeight="1">
      <c r="A21" s="9" t="s">
        <v>258</v>
      </c>
      <c r="B21" s="10" t="s">
        <v>252</v>
      </c>
      <c r="C21" s="11">
        <v>7.2157289999999996</v>
      </c>
      <c r="D21" s="13">
        <v>5.8492309999999996</v>
      </c>
      <c r="E21" s="13">
        <v>3.7161949999999999</v>
      </c>
      <c r="F21" s="13">
        <v>2.849634</v>
      </c>
      <c r="G21" s="13">
        <v>2.6163409999999998</v>
      </c>
      <c r="H21" s="13">
        <v>1.7330749999999999</v>
      </c>
      <c r="I21" s="13">
        <v>1.933149</v>
      </c>
      <c r="J21" s="13">
        <v>9.8320480000000003</v>
      </c>
      <c r="K21" s="12">
        <v>7.7156599999999997</v>
      </c>
      <c r="L21" s="11">
        <v>4.8290069999999998</v>
      </c>
      <c r="M21" s="13">
        <v>3.7161949999999999</v>
      </c>
      <c r="N21" s="14">
        <v>9</v>
      </c>
      <c r="O21" s="13">
        <v>43.461061999999998</v>
      </c>
      <c r="P21" s="12">
        <v>172.367009</v>
      </c>
    </row>
    <row r="22" spans="1:16" ht="15.75" customHeight="1">
      <c r="A22" s="15" t="s">
        <v>259</v>
      </c>
      <c r="B22" s="16" t="s">
        <v>260</v>
      </c>
      <c r="C22" s="17">
        <v>3.182912</v>
      </c>
      <c r="D22" s="19">
        <v>1.9831840000000001</v>
      </c>
      <c r="E22" s="19">
        <v>1.583124</v>
      </c>
      <c r="F22" s="19">
        <v>5.5659190000000001</v>
      </c>
      <c r="G22" s="19">
        <v>2.033048</v>
      </c>
      <c r="H22" s="19">
        <v>2.466291</v>
      </c>
      <c r="I22" s="19">
        <v>1.6664829999999999</v>
      </c>
      <c r="J22" s="19">
        <v>25.479977999999999</v>
      </c>
      <c r="K22" s="18">
        <v>5.2492929999999998</v>
      </c>
      <c r="L22" s="17">
        <v>5.4678040000000001</v>
      </c>
      <c r="M22" s="19">
        <v>2.466291</v>
      </c>
      <c r="N22" s="20">
        <v>9</v>
      </c>
      <c r="O22" s="19">
        <v>49.210231999999998</v>
      </c>
      <c r="P22" s="18">
        <v>268.05386900000002</v>
      </c>
    </row>
    <row r="23" spans="1:16" ht="15.75" customHeight="1">
      <c r="A23" s="9" t="s">
        <v>261</v>
      </c>
      <c r="B23" s="10" t="s">
        <v>262</v>
      </c>
      <c r="C23" s="11">
        <v>2.4663439999999999</v>
      </c>
      <c r="D23" s="13">
        <v>1.666463</v>
      </c>
      <c r="E23" s="13">
        <v>2.266365</v>
      </c>
      <c r="F23" s="13">
        <v>2.2497220000000002</v>
      </c>
      <c r="G23" s="13">
        <v>1.783099</v>
      </c>
      <c r="H23" s="13">
        <v>1.949727</v>
      </c>
      <c r="I23" s="13">
        <v>2.1164040000000002</v>
      </c>
      <c r="J23" s="13">
        <v>2.199719</v>
      </c>
      <c r="K23" s="12">
        <v>2.6996250000000002</v>
      </c>
      <c r="L23" s="11">
        <v>2.1552739999999999</v>
      </c>
      <c r="M23" s="13">
        <v>2.199719</v>
      </c>
      <c r="N23" s="14">
        <v>9</v>
      </c>
      <c r="O23" s="13">
        <v>19.397468</v>
      </c>
      <c r="P23" s="12">
        <v>135.58722599999999</v>
      </c>
    </row>
    <row r="24" spans="1:16" ht="15.75" customHeight="1">
      <c r="A24" s="15" t="s">
        <v>263</v>
      </c>
      <c r="B24" s="16" t="s">
        <v>264</v>
      </c>
      <c r="C24" s="17">
        <v>8.3322389999999995</v>
      </c>
      <c r="D24" s="19">
        <v>3.2495880000000001</v>
      </c>
      <c r="E24" s="19">
        <v>2.6329950000000002</v>
      </c>
      <c r="F24" s="19">
        <v>2.6329980000000002</v>
      </c>
      <c r="G24" s="19">
        <v>1.9997450000000001</v>
      </c>
      <c r="H24" s="19">
        <v>1.41648</v>
      </c>
      <c r="I24" s="19">
        <v>2.4496639999999998</v>
      </c>
      <c r="J24" s="19">
        <v>2.2830499999999998</v>
      </c>
      <c r="K24" s="18">
        <v>1.1332040000000001</v>
      </c>
      <c r="L24" s="17">
        <v>2.9033289999999998</v>
      </c>
      <c r="M24" s="19">
        <v>2.4496639999999998</v>
      </c>
      <c r="N24" s="20">
        <v>9</v>
      </c>
      <c r="O24" s="19">
        <v>26.129963</v>
      </c>
      <c r="P24" s="18">
        <v>217.76908900000001</v>
      </c>
    </row>
    <row r="25" spans="1:16" ht="15.75" customHeight="1">
      <c r="A25" s="9" t="s">
        <v>265</v>
      </c>
      <c r="B25" s="10" t="s">
        <v>266</v>
      </c>
      <c r="C25" s="11">
        <v>4.0661480000000001</v>
      </c>
      <c r="D25" s="13">
        <v>2.532988</v>
      </c>
      <c r="E25" s="13">
        <v>2.6496360000000001</v>
      </c>
      <c r="F25" s="13">
        <v>2.1831100000000001</v>
      </c>
      <c r="G25" s="13">
        <v>1.9330780000000001</v>
      </c>
      <c r="H25" s="13">
        <v>2.0497239999999999</v>
      </c>
      <c r="I25" s="13">
        <v>2.2163020000000002</v>
      </c>
      <c r="J25" s="13">
        <v>9.8153889999999997</v>
      </c>
      <c r="K25" s="12">
        <v>5.6659100000000002</v>
      </c>
      <c r="L25" s="11">
        <v>3.6791429999999998</v>
      </c>
      <c r="M25" s="13">
        <v>2.532988</v>
      </c>
      <c r="N25" s="14">
        <v>9</v>
      </c>
      <c r="O25" s="13">
        <v>33.112285</v>
      </c>
      <c r="P25" s="12">
        <v>215.302121</v>
      </c>
    </row>
    <row r="26" spans="1:16" ht="15.75" customHeight="1">
      <c r="A26" s="15" t="s">
        <v>267</v>
      </c>
      <c r="B26" s="16" t="s">
        <v>268</v>
      </c>
      <c r="C26" s="17">
        <v>1.9497640000000001</v>
      </c>
      <c r="D26" s="19">
        <v>1.9164129999999999</v>
      </c>
      <c r="E26" s="19">
        <v>1.8997489999999999</v>
      </c>
      <c r="F26" s="19">
        <v>2.5663290000000001</v>
      </c>
      <c r="G26" s="19">
        <v>2.0997400000000002</v>
      </c>
      <c r="H26" s="19">
        <v>1.749763</v>
      </c>
      <c r="I26" s="19">
        <v>2.0164780000000002</v>
      </c>
      <c r="J26" s="19">
        <v>1.8330820000000001</v>
      </c>
      <c r="K26" s="18">
        <v>3.2329150000000002</v>
      </c>
      <c r="L26" s="17">
        <v>2.1404700000000001</v>
      </c>
      <c r="M26" s="19">
        <v>1.9497640000000001</v>
      </c>
      <c r="N26" s="20">
        <v>9</v>
      </c>
      <c r="O26" s="19">
        <v>19.264233000000001</v>
      </c>
      <c r="P26" s="18">
        <v>208.58326600000001</v>
      </c>
    </row>
    <row r="27" spans="1:16" ht="15.75" customHeight="1">
      <c r="A27" s="9" t="s">
        <v>269</v>
      </c>
      <c r="B27" s="10" t="s">
        <v>270</v>
      </c>
      <c r="C27" s="11">
        <v>2.0330889999999999</v>
      </c>
      <c r="D27" s="13">
        <v>2.3330250000000001</v>
      </c>
      <c r="E27" s="13">
        <v>2.516327</v>
      </c>
      <c r="F27" s="13">
        <v>1.899716</v>
      </c>
      <c r="G27" s="13">
        <v>2.333021</v>
      </c>
      <c r="H27" s="13">
        <v>2.6996540000000002</v>
      </c>
      <c r="I27" s="13">
        <v>2.5329739999999998</v>
      </c>
      <c r="J27" s="13">
        <v>1.7664679999999999</v>
      </c>
      <c r="K27" s="12">
        <v>2.2496939999999999</v>
      </c>
      <c r="L27" s="11">
        <v>2.2626629999999999</v>
      </c>
      <c r="M27" s="13">
        <v>2.333021</v>
      </c>
      <c r="N27" s="14">
        <v>9</v>
      </c>
      <c r="O27" s="13">
        <v>20.363968</v>
      </c>
      <c r="P27" s="12">
        <v>199.17140800000001</v>
      </c>
    </row>
    <row r="28" spans="1:16" ht="15.75" customHeight="1">
      <c r="A28" s="15" t="s">
        <v>271</v>
      </c>
      <c r="B28" s="16" t="s">
        <v>272</v>
      </c>
      <c r="C28" s="17">
        <v>2.366368</v>
      </c>
      <c r="D28" s="19">
        <v>1.7497579999999999</v>
      </c>
      <c r="E28" s="19">
        <v>2.149734</v>
      </c>
      <c r="F28" s="19">
        <v>2.4495589999999998</v>
      </c>
      <c r="G28" s="19">
        <v>1.7331479999999999</v>
      </c>
      <c r="H28" s="19">
        <v>1.099869</v>
      </c>
      <c r="I28" s="19">
        <v>1.9997339999999999</v>
      </c>
      <c r="J28" s="19">
        <v>1.46648</v>
      </c>
      <c r="K28" s="18">
        <v>2.8663210000000001</v>
      </c>
      <c r="L28" s="17">
        <v>1.986775</v>
      </c>
      <c r="M28" s="19">
        <v>1.9997339999999999</v>
      </c>
      <c r="N28" s="20">
        <v>9</v>
      </c>
      <c r="O28" s="19">
        <v>17.880970999999999</v>
      </c>
      <c r="P28" s="18">
        <v>183.325942</v>
      </c>
    </row>
    <row r="29" spans="1:16" ht="15.75" customHeight="1">
      <c r="A29" s="9" t="s">
        <v>273</v>
      </c>
      <c r="B29" s="10" t="s">
        <v>274</v>
      </c>
      <c r="C29" s="11">
        <v>1.849696</v>
      </c>
      <c r="D29" s="13">
        <v>1.383078</v>
      </c>
      <c r="E29" s="13">
        <v>1.7997590000000001</v>
      </c>
      <c r="F29" s="13">
        <v>1.6831100000000001</v>
      </c>
      <c r="G29" s="13">
        <v>1.2664800000000001</v>
      </c>
      <c r="H29" s="13">
        <v>2.0330849999999998</v>
      </c>
      <c r="I29" s="13">
        <v>1.7664340000000001</v>
      </c>
      <c r="J29" s="13">
        <v>1.4664820000000001</v>
      </c>
      <c r="K29" s="12">
        <v>1.799785</v>
      </c>
      <c r="L29" s="11">
        <v>1.6719900000000001</v>
      </c>
      <c r="M29" s="13">
        <v>1.7664340000000001</v>
      </c>
      <c r="N29" s="14">
        <v>9</v>
      </c>
      <c r="O29" s="13">
        <v>15.047909000000001</v>
      </c>
      <c r="P29" s="12">
        <v>180.11094</v>
      </c>
    </row>
    <row r="30" spans="1:16" ht="15.75" customHeight="1">
      <c r="A30" s="21" t="s">
        <v>275</v>
      </c>
      <c r="B30" s="22" t="s">
        <v>276</v>
      </c>
      <c r="C30" s="23">
        <v>9.34877</v>
      </c>
      <c r="D30" s="25">
        <v>9.2487189999999995</v>
      </c>
      <c r="E30" s="25">
        <v>10.398622</v>
      </c>
      <c r="F30" s="25">
        <v>11.015226</v>
      </c>
      <c r="G30" s="25">
        <v>13.531563</v>
      </c>
      <c r="H30" s="25">
        <v>9.2487829999999995</v>
      </c>
      <c r="I30" s="25">
        <v>10.198649</v>
      </c>
      <c r="J30" s="25">
        <v>14.431421</v>
      </c>
      <c r="K30" s="24">
        <v>9.2154380000000007</v>
      </c>
      <c r="L30" s="23">
        <v>10.737466</v>
      </c>
      <c r="M30" s="25">
        <v>10.198649</v>
      </c>
      <c r="N30" s="26">
        <v>9</v>
      </c>
      <c r="O30" s="25">
        <v>96.637191000000001</v>
      </c>
      <c r="P30" s="24">
        <v>380.42609900000002</v>
      </c>
    </row>
    <row r="31" spans="1:16" ht="15.75" customHeight="1">
      <c r="A31" s="27" t="s">
        <v>253</v>
      </c>
      <c r="B31" s="28"/>
      <c r="C31" s="29">
        <v>3.9116080000000002</v>
      </c>
      <c r="D31" s="31">
        <v>2.9147650000000001</v>
      </c>
      <c r="E31" s="31">
        <v>2.8890129999999998</v>
      </c>
      <c r="F31" s="31">
        <v>3.2056369999999998</v>
      </c>
      <c r="G31" s="31">
        <v>2.8662960000000002</v>
      </c>
      <c r="H31" s="31">
        <v>2.4193730000000002</v>
      </c>
      <c r="I31" s="31">
        <v>2.6466289999999999</v>
      </c>
      <c r="J31" s="31">
        <v>6.4355260000000003</v>
      </c>
      <c r="K31" s="30">
        <v>3.8085909999999998</v>
      </c>
      <c r="L31" s="29">
        <v>3.4552710000000002</v>
      </c>
      <c r="M31" s="31">
        <v>2.8890129999999998</v>
      </c>
      <c r="N31" s="31">
        <v>9</v>
      </c>
      <c r="O31" s="31">
        <v>31.097439000000001</v>
      </c>
      <c r="P31" s="30">
        <v>220.44452100000001</v>
      </c>
    </row>
    <row r="32" spans="1:16" ht="15.75" customHeight="1">
      <c r="A32" s="32" t="s">
        <v>255</v>
      </c>
      <c r="B32" s="33"/>
      <c r="C32" s="34">
        <v>11</v>
      </c>
      <c r="D32" s="14">
        <v>11</v>
      </c>
      <c r="E32" s="14">
        <v>11</v>
      </c>
      <c r="F32" s="14">
        <v>11</v>
      </c>
      <c r="G32" s="14">
        <v>11</v>
      </c>
      <c r="H32" s="14">
        <v>11</v>
      </c>
      <c r="I32" s="14">
        <v>11</v>
      </c>
      <c r="J32" s="14">
        <v>11</v>
      </c>
      <c r="K32" s="35">
        <v>11</v>
      </c>
      <c r="L32" s="36"/>
      <c r="M32" s="5"/>
      <c r="N32" s="5"/>
      <c r="O32" s="5"/>
      <c r="P32" s="37"/>
    </row>
    <row r="33" spans="1:16" ht="15.75" customHeight="1">
      <c r="A33" s="32" t="s">
        <v>277</v>
      </c>
      <c r="B33" s="33"/>
      <c r="C33" s="11">
        <v>9.0335398384122172</v>
      </c>
      <c r="D33" s="13">
        <v>6.4096562111826003</v>
      </c>
      <c r="E33" s="13">
        <v>6.9556190264970734</v>
      </c>
      <c r="F33" s="13">
        <v>8.321371602495093</v>
      </c>
      <c r="G33" s="13">
        <v>12.91244090978736</v>
      </c>
      <c r="H33" s="13">
        <v>5.5969049934898916</v>
      </c>
      <c r="I33" s="13">
        <v>6.6515868542344716</v>
      </c>
      <c r="J33" s="13">
        <v>61.581005936483962</v>
      </c>
      <c r="K33" s="12">
        <v>8.0098732066404175</v>
      </c>
      <c r="L33" s="11">
        <v>8.0266480737908914</v>
      </c>
      <c r="M33" s="13">
        <v>6.5741996244496903</v>
      </c>
      <c r="N33" s="13">
        <v>0</v>
      </c>
      <c r="O33" s="13">
        <v>650.15845247232642</v>
      </c>
      <c r="P33" s="12">
        <v>4291.8294728589271</v>
      </c>
    </row>
    <row r="34" spans="1:16" ht="15.75" customHeight="1">
      <c r="A34" s="38" t="s">
        <v>278</v>
      </c>
      <c r="B34" s="39"/>
      <c r="C34" s="40">
        <v>3.005585</v>
      </c>
      <c r="D34" s="42">
        <v>2.53173</v>
      </c>
      <c r="E34" s="42">
        <v>2.6373509999999998</v>
      </c>
      <c r="F34" s="42">
        <v>2.8846790000000002</v>
      </c>
      <c r="G34" s="42">
        <v>3.593388</v>
      </c>
      <c r="H34" s="42">
        <v>2.3657780000000002</v>
      </c>
      <c r="I34" s="42">
        <v>2.5790670000000002</v>
      </c>
      <c r="J34" s="42">
        <v>7.8473569999999997</v>
      </c>
      <c r="K34" s="41">
        <v>2.8301720000000001</v>
      </c>
      <c r="L34" s="40">
        <v>2.8331339999999998</v>
      </c>
      <c r="M34" s="42">
        <v>2.5640200000000002</v>
      </c>
      <c r="N34" s="42">
        <v>0</v>
      </c>
      <c r="O34" s="42">
        <v>25.498204999999999</v>
      </c>
      <c r="P34" s="41">
        <v>65.512056000000001</v>
      </c>
    </row>
    <row r="35" spans="1:16" ht="15.75" customHeight="1">
      <c r="A35" s="5"/>
      <c r="B35" s="5"/>
      <c r="C35" s="5"/>
      <c r="D35" s="5"/>
      <c r="E35" s="5"/>
      <c r="F35" s="5"/>
      <c r="G35" s="5"/>
      <c r="H35" s="5"/>
      <c r="I35" s="5"/>
      <c r="J35" s="5"/>
      <c r="K35" s="5"/>
      <c r="L35" s="5"/>
      <c r="M35" s="5"/>
      <c r="N35" s="5"/>
      <c r="O35" s="5"/>
      <c r="P35" s="5"/>
    </row>
    <row r="36" spans="1:16" ht="15.75" customHeight="1">
      <c r="A36" s="4" t="s">
        <v>282</v>
      </c>
      <c r="B36" s="5"/>
      <c r="C36" s="5"/>
      <c r="D36" s="5"/>
      <c r="E36" s="5"/>
      <c r="F36" s="5"/>
      <c r="G36" s="5"/>
      <c r="H36" s="5"/>
      <c r="I36" s="5"/>
      <c r="J36" s="5"/>
      <c r="K36" s="5"/>
      <c r="L36" s="5"/>
      <c r="M36" s="5"/>
      <c r="N36" s="5"/>
      <c r="O36" s="5"/>
      <c r="P36" s="5"/>
    </row>
    <row r="37" spans="1:16" ht="15.75" customHeight="1">
      <c r="A37" s="6" t="s">
        <v>249</v>
      </c>
      <c r="B37" s="7" t="s">
        <v>250</v>
      </c>
      <c r="C37" s="49" t="s">
        <v>251</v>
      </c>
      <c r="D37" s="6" t="s">
        <v>253</v>
      </c>
      <c r="E37" s="8" t="s">
        <v>254</v>
      </c>
      <c r="F37" s="8" t="s">
        <v>255</v>
      </c>
      <c r="G37" s="8" t="s">
        <v>256</v>
      </c>
      <c r="H37" s="7" t="s">
        <v>257</v>
      </c>
      <c r="I37" s="5"/>
      <c r="J37" s="5"/>
      <c r="K37" s="5"/>
      <c r="L37" s="5"/>
      <c r="M37" s="5"/>
      <c r="N37" s="5"/>
      <c r="O37" s="5"/>
      <c r="P37" s="5"/>
    </row>
    <row r="38" spans="1:16" ht="15.75" customHeight="1">
      <c r="A38" s="43" t="s">
        <v>281</v>
      </c>
      <c r="B38" s="44" t="s">
        <v>251</v>
      </c>
      <c r="C38" s="50">
        <v>9.3654340000000005</v>
      </c>
      <c r="D38" s="45">
        <v>9.3654340000000005</v>
      </c>
      <c r="E38" s="46">
        <v>9.3654340000000005</v>
      </c>
      <c r="F38" s="48">
        <v>1</v>
      </c>
      <c r="G38" s="46">
        <v>9.3654340000000005</v>
      </c>
      <c r="H38" s="47">
        <v>264.19275699999997</v>
      </c>
      <c r="I38" s="5"/>
      <c r="J38" s="5"/>
      <c r="K38" s="5"/>
      <c r="L38" s="5"/>
      <c r="M38" s="5"/>
      <c r="N38" s="5"/>
      <c r="O38" s="5"/>
      <c r="P38" s="5"/>
    </row>
    <row r="39" spans="1:16" ht="15.75" customHeight="1">
      <c r="A39" s="9" t="s">
        <v>258</v>
      </c>
      <c r="B39" s="10" t="s">
        <v>252</v>
      </c>
      <c r="C39" s="51">
        <v>3.3828520000000002</v>
      </c>
      <c r="D39" s="11">
        <v>3.3828520000000002</v>
      </c>
      <c r="E39" s="13">
        <v>3.3828520000000002</v>
      </c>
      <c r="F39" s="14">
        <v>1</v>
      </c>
      <c r="G39" s="13">
        <v>3.3828520000000002</v>
      </c>
      <c r="H39" s="12">
        <v>172.367009</v>
      </c>
      <c r="I39" s="5"/>
      <c r="J39" s="5"/>
      <c r="K39" s="5"/>
      <c r="L39" s="5"/>
      <c r="M39" s="5"/>
      <c r="N39" s="5"/>
      <c r="O39" s="5"/>
      <c r="P39" s="5"/>
    </row>
    <row r="40" spans="1:16" ht="15.75" customHeight="1">
      <c r="A40" s="15" t="s">
        <v>259</v>
      </c>
      <c r="B40" s="16" t="s">
        <v>260</v>
      </c>
      <c r="C40" s="52">
        <v>6.8656439999999996</v>
      </c>
      <c r="D40" s="17">
        <v>6.8656439999999996</v>
      </c>
      <c r="E40" s="19">
        <v>6.8656439999999996</v>
      </c>
      <c r="F40" s="20">
        <v>1</v>
      </c>
      <c r="G40" s="19">
        <v>6.8656439999999996</v>
      </c>
      <c r="H40" s="18">
        <v>268.05386900000002</v>
      </c>
      <c r="I40" s="5"/>
      <c r="J40" s="5"/>
      <c r="K40" s="5"/>
      <c r="L40" s="5"/>
      <c r="M40" s="5"/>
      <c r="N40" s="5"/>
      <c r="O40" s="5"/>
      <c r="P40" s="5"/>
    </row>
    <row r="41" spans="1:16" ht="15.75" customHeight="1">
      <c r="A41" s="9" t="s">
        <v>261</v>
      </c>
      <c r="B41" s="10" t="s">
        <v>262</v>
      </c>
      <c r="C41" s="51">
        <v>2.8496299999999999</v>
      </c>
      <c r="D41" s="11">
        <v>2.8496299999999999</v>
      </c>
      <c r="E41" s="13">
        <v>2.8496299999999999</v>
      </c>
      <c r="F41" s="14">
        <v>1</v>
      </c>
      <c r="G41" s="13">
        <v>2.8496299999999999</v>
      </c>
      <c r="H41" s="12">
        <v>135.58722599999999</v>
      </c>
      <c r="I41" s="5"/>
      <c r="J41" s="5"/>
      <c r="K41" s="5"/>
      <c r="L41" s="5"/>
      <c r="M41" s="5"/>
      <c r="N41" s="5"/>
      <c r="O41" s="5"/>
      <c r="P41" s="5"/>
    </row>
    <row r="42" spans="1:16" ht="15.75" customHeight="1">
      <c r="A42" s="15" t="s">
        <v>263</v>
      </c>
      <c r="B42" s="16" t="s">
        <v>264</v>
      </c>
      <c r="C42" s="52">
        <v>11.565148000000001</v>
      </c>
      <c r="D42" s="17">
        <v>11.565148000000001</v>
      </c>
      <c r="E42" s="19">
        <v>11.565148000000001</v>
      </c>
      <c r="F42" s="20">
        <v>1</v>
      </c>
      <c r="G42" s="19">
        <v>11.565148000000001</v>
      </c>
      <c r="H42" s="18">
        <v>217.76908900000001</v>
      </c>
      <c r="I42" s="5"/>
      <c r="J42" s="5"/>
      <c r="K42" s="5"/>
      <c r="L42" s="5"/>
      <c r="M42" s="5"/>
      <c r="N42" s="5"/>
      <c r="O42" s="5"/>
      <c r="P42" s="5"/>
    </row>
    <row r="43" spans="1:16" ht="15.75" customHeight="1">
      <c r="A43" s="9" t="s">
        <v>265</v>
      </c>
      <c r="B43" s="10" t="s">
        <v>266</v>
      </c>
      <c r="C43" s="51">
        <v>3.7661009999999999</v>
      </c>
      <c r="D43" s="11">
        <v>3.7661009999999999</v>
      </c>
      <c r="E43" s="13">
        <v>3.7661009999999999</v>
      </c>
      <c r="F43" s="14">
        <v>1</v>
      </c>
      <c r="G43" s="13">
        <v>3.7661009999999999</v>
      </c>
      <c r="H43" s="12">
        <v>215.302121</v>
      </c>
      <c r="I43" s="5"/>
      <c r="J43" s="5"/>
      <c r="K43" s="5"/>
      <c r="L43" s="5"/>
      <c r="M43" s="5"/>
      <c r="N43" s="5"/>
      <c r="O43" s="5"/>
      <c r="P43" s="5"/>
    </row>
    <row r="44" spans="1:16" ht="15.75" customHeight="1">
      <c r="A44" s="15" t="s">
        <v>267</v>
      </c>
      <c r="B44" s="16" t="s">
        <v>268</v>
      </c>
      <c r="C44" s="52">
        <v>9.4486899999999991</v>
      </c>
      <c r="D44" s="17">
        <v>9.4486899999999991</v>
      </c>
      <c r="E44" s="19">
        <v>9.4486899999999991</v>
      </c>
      <c r="F44" s="20">
        <v>1</v>
      </c>
      <c r="G44" s="19">
        <v>9.4486899999999991</v>
      </c>
      <c r="H44" s="18">
        <v>208.58326600000001</v>
      </c>
      <c r="I44" s="5"/>
      <c r="J44" s="5"/>
      <c r="K44" s="5"/>
      <c r="L44" s="5"/>
      <c r="M44" s="5"/>
      <c r="N44" s="5"/>
      <c r="O44" s="5"/>
      <c r="P44" s="5"/>
    </row>
    <row r="45" spans="1:16" ht="15.75" customHeight="1">
      <c r="A45" s="9" t="s">
        <v>269</v>
      </c>
      <c r="B45" s="10" t="s">
        <v>270</v>
      </c>
      <c r="C45" s="51">
        <v>10.465275</v>
      </c>
      <c r="D45" s="11">
        <v>10.465275</v>
      </c>
      <c r="E45" s="13">
        <v>10.465275</v>
      </c>
      <c r="F45" s="14">
        <v>1</v>
      </c>
      <c r="G45" s="13">
        <v>10.465275</v>
      </c>
      <c r="H45" s="12">
        <v>199.17140800000001</v>
      </c>
      <c r="I45" s="5"/>
      <c r="J45" s="5"/>
      <c r="K45" s="5"/>
      <c r="L45" s="5"/>
      <c r="M45" s="5"/>
      <c r="N45" s="5"/>
      <c r="O45" s="5"/>
      <c r="P45" s="5"/>
    </row>
    <row r="46" spans="1:16" ht="15.75" customHeight="1">
      <c r="A46" s="15" t="s">
        <v>271</v>
      </c>
      <c r="B46" s="16" t="s">
        <v>272</v>
      </c>
      <c r="C46" s="52">
        <v>9.3987599999999993</v>
      </c>
      <c r="D46" s="17">
        <v>9.3987599999999993</v>
      </c>
      <c r="E46" s="19">
        <v>9.3987599999999993</v>
      </c>
      <c r="F46" s="20">
        <v>1</v>
      </c>
      <c r="G46" s="19">
        <v>9.3987599999999993</v>
      </c>
      <c r="H46" s="18">
        <v>183.325942</v>
      </c>
      <c r="I46" s="5"/>
      <c r="J46" s="5"/>
      <c r="K46" s="5"/>
      <c r="L46" s="5"/>
      <c r="M46" s="5"/>
      <c r="N46" s="5"/>
      <c r="O46" s="5"/>
      <c r="P46" s="5"/>
    </row>
    <row r="47" spans="1:16" ht="15.75" customHeight="1">
      <c r="A47" s="9" t="s">
        <v>273</v>
      </c>
      <c r="B47" s="10" t="s">
        <v>274</v>
      </c>
      <c r="C47" s="51">
        <v>11.448506</v>
      </c>
      <c r="D47" s="11">
        <v>11.448506</v>
      </c>
      <c r="E47" s="13">
        <v>11.448506</v>
      </c>
      <c r="F47" s="14">
        <v>1</v>
      </c>
      <c r="G47" s="13">
        <v>11.448506</v>
      </c>
      <c r="H47" s="12">
        <v>180.11094</v>
      </c>
      <c r="I47" s="5"/>
      <c r="J47" s="5"/>
      <c r="K47" s="5"/>
      <c r="L47" s="5"/>
      <c r="M47" s="5"/>
      <c r="N47" s="5"/>
      <c r="O47" s="5"/>
      <c r="P47" s="5"/>
    </row>
    <row r="48" spans="1:16" ht="15.75" customHeight="1">
      <c r="A48" s="21" t="s">
        <v>275</v>
      </c>
      <c r="B48" s="22" t="s">
        <v>276</v>
      </c>
      <c r="C48" s="53">
        <v>17.731005</v>
      </c>
      <c r="D48" s="23">
        <v>17.731005</v>
      </c>
      <c r="E48" s="25">
        <v>17.731005</v>
      </c>
      <c r="F48" s="26">
        <v>1</v>
      </c>
      <c r="G48" s="25">
        <v>17.731005</v>
      </c>
      <c r="H48" s="24">
        <v>380.42609900000002</v>
      </c>
      <c r="I48" s="5"/>
      <c r="J48" s="5"/>
      <c r="K48" s="5"/>
      <c r="L48" s="5"/>
      <c r="M48" s="5"/>
      <c r="N48" s="5"/>
      <c r="O48" s="5"/>
      <c r="P48" s="5"/>
    </row>
    <row r="49" spans="1:16" ht="15.75" customHeight="1">
      <c r="A49" s="27" t="s">
        <v>253</v>
      </c>
      <c r="B49" s="28"/>
      <c r="C49" s="54">
        <v>8.753368</v>
      </c>
      <c r="D49" s="29">
        <v>8.753368</v>
      </c>
      <c r="E49" s="31">
        <v>8.753368</v>
      </c>
      <c r="F49" s="31">
        <v>1</v>
      </c>
      <c r="G49" s="31">
        <v>8.753368</v>
      </c>
      <c r="H49" s="30">
        <v>220.44452100000001</v>
      </c>
      <c r="I49" s="5"/>
      <c r="J49" s="5"/>
      <c r="K49" s="5"/>
      <c r="L49" s="5"/>
      <c r="M49" s="5"/>
      <c r="N49" s="5"/>
      <c r="O49" s="5"/>
      <c r="P49" s="5"/>
    </row>
    <row r="50" spans="1:16" ht="15.75" customHeight="1">
      <c r="A50" s="32" t="s">
        <v>255</v>
      </c>
      <c r="B50" s="33"/>
      <c r="C50" s="55">
        <v>11</v>
      </c>
      <c r="D50" s="36"/>
      <c r="E50" s="5"/>
      <c r="F50" s="5"/>
      <c r="G50" s="5"/>
      <c r="H50" s="37"/>
      <c r="I50" s="5"/>
      <c r="J50" s="5"/>
      <c r="K50" s="5"/>
      <c r="L50" s="5"/>
      <c r="M50" s="5"/>
      <c r="N50" s="5"/>
      <c r="O50" s="5"/>
      <c r="P50" s="5"/>
    </row>
    <row r="51" spans="1:16" ht="15.75" customHeight="1">
      <c r="A51" s="32" t="s">
        <v>277</v>
      </c>
      <c r="B51" s="33"/>
      <c r="C51" s="51">
        <v>19.210599410193019</v>
      </c>
      <c r="D51" s="11">
        <v>19.210599410193019</v>
      </c>
      <c r="E51" s="13">
        <v>19.210599410193019</v>
      </c>
      <c r="F51" s="13">
        <v>0</v>
      </c>
      <c r="G51" s="13">
        <v>19.210599410193019</v>
      </c>
      <c r="H51" s="12">
        <v>4291.8294728589271</v>
      </c>
      <c r="I51" s="5"/>
      <c r="J51" s="5"/>
      <c r="K51" s="5"/>
      <c r="L51" s="5"/>
      <c r="M51" s="5"/>
      <c r="N51" s="5"/>
      <c r="O51" s="5"/>
      <c r="P51" s="5"/>
    </row>
    <row r="52" spans="1:16" ht="15.75" customHeight="1">
      <c r="A52" s="38" t="s">
        <v>278</v>
      </c>
      <c r="B52" s="39"/>
      <c r="C52" s="56">
        <v>4.3829900000000004</v>
      </c>
      <c r="D52" s="40">
        <v>4.3829900000000004</v>
      </c>
      <c r="E52" s="42">
        <v>4.3829900000000004</v>
      </c>
      <c r="F52" s="42">
        <v>0</v>
      </c>
      <c r="G52" s="42">
        <v>4.3829900000000004</v>
      </c>
      <c r="H52" s="41">
        <v>65.512056000000001</v>
      </c>
      <c r="I52" s="5"/>
      <c r="J52" s="5"/>
      <c r="K52" s="5"/>
      <c r="L52" s="5"/>
      <c r="M52" s="5"/>
      <c r="N52" s="5"/>
      <c r="O52" s="5"/>
      <c r="P52" s="5"/>
    </row>
    <row r="53" spans="1:16" ht="15.75" customHeight="1">
      <c r="A53" s="5"/>
      <c r="B53" s="5"/>
      <c r="C53" s="5"/>
      <c r="D53" s="5"/>
      <c r="E53" s="5"/>
      <c r="F53" s="5"/>
      <c r="G53" s="5"/>
      <c r="H53" s="5"/>
      <c r="I53" s="5"/>
      <c r="J53" s="5"/>
      <c r="K53" s="5"/>
      <c r="L53" s="5"/>
      <c r="M53" s="5"/>
      <c r="N53" s="5"/>
      <c r="O53" s="5"/>
      <c r="P53" s="5"/>
    </row>
    <row r="54" spans="1:16" ht="15.75" customHeight="1">
      <c r="A54" s="4" t="s">
        <v>198</v>
      </c>
      <c r="B54" s="5"/>
      <c r="C54" s="5"/>
      <c r="D54" s="5"/>
      <c r="E54" s="5"/>
      <c r="F54" s="5"/>
      <c r="G54" s="5"/>
      <c r="H54" s="5"/>
      <c r="I54" s="5"/>
      <c r="J54" s="5"/>
      <c r="K54" s="5"/>
      <c r="L54" s="5"/>
      <c r="M54" s="5"/>
      <c r="N54" s="5"/>
      <c r="O54" s="5"/>
      <c r="P54" s="5"/>
    </row>
    <row r="55" spans="1:16" ht="15.75" customHeight="1">
      <c r="A55" s="6" t="s">
        <v>249</v>
      </c>
      <c r="B55" s="7" t="s">
        <v>250</v>
      </c>
      <c r="C55" s="49" t="s">
        <v>251</v>
      </c>
      <c r="D55" s="6" t="s">
        <v>253</v>
      </c>
      <c r="E55" s="8" t="s">
        <v>254</v>
      </c>
      <c r="F55" s="8" t="s">
        <v>255</v>
      </c>
      <c r="G55" s="8" t="s">
        <v>256</v>
      </c>
      <c r="H55" s="7" t="s">
        <v>257</v>
      </c>
      <c r="I55" s="5"/>
      <c r="J55" s="5"/>
      <c r="K55" s="5"/>
      <c r="L55" s="5"/>
      <c r="M55" s="5"/>
      <c r="N55" s="5"/>
      <c r="O55" s="5"/>
      <c r="P55" s="5"/>
    </row>
    <row r="56" spans="1:16" ht="15.75" customHeight="1">
      <c r="A56" s="43" t="s">
        <v>281</v>
      </c>
      <c r="B56" s="44" t="s">
        <v>251</v>
      </c>
      <c r="C56" s="50">
        <v>9.5987019999999994</v>
      </c>
      <c r="D56" s="45">
        <v>9.5987019999999994</v>
      </c>
      <c r="E56" s="46">
        <v>9.5987019999999994</v>
      </c>
      <c r="F56" s="48">
        <v>1</v>
      </c>
      <c r="G56" s="46">
        <v>9.5987019999999994</v>
      </c>
      <c r="H56" s="47">
        <v>264.19275699999997</v>
      </c>
      <c r="I56" s="5"/>
      <c r="J56" s="5"/>
      <c r="K56" s="5"/>
      <c r="L56" s="5"/>
      <c r="M56" s="5"/>
      <c r="N56" s="5"/>
      <c r="O56" s="5"/>
      <c r="P56" s="5"/>
    </row>
    <row r="57" spans="1:16" ht="15.75" customHeight="1">
      <c r="A57" s="9" t="s">
        <v>258</v>
      </c>
      <c r="B57" s="10" t="s">
        <v>252</v>
      </c>
      <c r="C57" s="51">
        <v>4.1994420000000003</v>
      </c>
      <c r="D57" s="11">
        <v>4.1994420000000003</v>
      </c>
      <c r="E57" s="13">
        <v>4.1994420000000003</v>
      </c>
      <c r="F57" s="14">
        <v>1</v>
      </c>
      <c r="G57" s="13">
        <v>4.1994420000000003</v>
      </c>
      <c r="H57" s="12">
        <v>172.367009</v>
      </c>
      <c r="I57" s="5"/>
      <c r="J57" s="5"/>
      <c r="K57" s="5"/>
      <c r="L57" s="5"/>
      <c r="M57" s="5"/>
      <c r="N57" s="5"/>
      <c r="O57" s="5"/>
      <c r="P57" s="5"/>
    </row>
    <row r="58" spans="1:16" ht="15.75" customHeight="1">
      <c r="A58" s="15" t="s">
        <v>259</v>
      </c>
      <c r="B58" s="16" t="s">
        <v>260</v>
      </c>
      <c r="C58" s="52">
        <v>7.9156409999999999</v>
      </c>
      <c r="D58" s="17">
        <v>7.9156409999999999</v>
      </c>
      <c r="E58" s="19">
        <v>7.9156409999999999</v>
      </c>
      <c r="F58" s="20">
        <v>1</v>
      </c>
      <c r="G58" s="19">
        <v>7.9156409999999999</v>
      </c>
      <c r="H58" s="18">
        <v>268.05386900000002</v>
      </c>
      <c r="I58" s="5"/>
      <c r="J58" s="5"/>
      <c r="K58" s="5"/>
      <c r="L58" s="5"/>
      <c r="M58" s="5"/>
      <c r="N58" s="5"/>
      <c r="O58" s="5"/>
      <c r="P58" s="5"/>
    </row>
    <row r="59" spans="1:16" ht="15.75" customHeight="1">
      <c r="A59" s="9" t="s">
        <v>261</v>
      </c>
      <c r="B59" s="10" t="s">
        <v>262</v>
      </c>
      <c r="C59" s="51">
        <v>3.1329280000000002</v>
      </c>
      <c r="D59" s="11">
        <v>3.1329280000000002</v>
      </c>
      <c r="E59" s="13">
        <v>3.1329280000000002</v>
      </c>
      <c r="F59" s="14">
        <v>1</v>
      </c>
      <c r="G59" s="13">
        <v>3.1329280000000002</v>
      </c>
      <c r="H59" s="12">
        <v>135.58722599999999</v>
      </c>
      <c r="I59" s="5"/>
      <c r="J59" s="5"/>
      <c r="K59" s="5"/>
      <c r="L59" s="5"/>
      <c r="M59" s="5"/>
      <c r="N59" s="5"/>
      <c r="O59" s="5"/>
      <c r="P59" s="5"/>
    </row>
    <row r="60" spans="1:16" ht="15.75" customHeight="1">
      <c r="A60" s="15" t="s">
        <v>263</v>
      </c>
      <c r="B60" s="16" t="s">
        <v>264</v>
      </c>
      <c r="C60" s="52">
        <v>13.881981</v>
      </c>
      <c r="D60" s="17">
        <v>13.881981</v>
      </c>
      <c r="E60" s="19">
        <v>13.881981</v>
      </c>
      <c r="F60" s="20">
        <v>1</v>
      </c>
      <c r="G60" s="19">
        <v>13.881981</v>
      </c>
      <c r="H60" s="18">
        <v>217.76908900000001</v>
      </c>
      <c r="I60" s="5"/>
      <c r="J60" s="5"/>
      <c r="K60" s="5"/>
      <c r="L60" s="5"/>
      <c r="M60" s="5"/>
      <c r="N60" s="5"/>
      <c r="O60" s="5"/>
      <c r="P60" s="5"/>
    </row>
    <row r="61" spans="1:16" ht="15.75" customHeight="1">
      <c r="A61" s="9" t="s">
        <v>265</v>
      </c>
      <c r="B61" s="10" t="s">
        <v>266</v>
      </c>
      <c r="C61" s="51">
        <v>3.166239</v>
      </c>
      <c r="D61" s="11">
        <v>3.166239</v>
      </c>
      <c r="E61" s="13">
        <v>3.166239</v>
      </c>
      <c r="F61" s="14">
        <v>1</v>
      </c>
      <c r="G61" s="13">
        <v>3.166239</v>
      </c>
      <c r="H61" s="12">
        <v>215.302121</v>
      </c>
      <c r="I61" s="5"/>
      <c r="J61" s="5"/>
      <c r="K61" s="5"/>
      <c r="L61" s="5"/>
      <c r="M61" s="5"/>
      <c r="N61" s="5"/>
      <c r="O61" s="5"/>
      <c r="P61" s="5"/>
    </row>
    <row r="62" spans="1:16" ht="15.75" customHeight="1">
      <c r="A62" s="15" t="s">
        <v>267</v>
      </c>
      <c r="B62" s="16" t="s">
        <v>268</v>
      </c>
      <c r="C62" s="52">
        <v>9.8153649999999999</v>
      </c>
      <c r="D62" s="17">
        <v>9.8153649999999999</v>
      </c>
      <c r="E62" s="19">
        <v>9.8153649999999999</v>
      </c>
      <c r="F62" s="20">
        <v>1</v>
      </c>
      <c r="G62" s="19">
        <v>9.8153649999999999</v>
      </c>
      <c r="H62" s="18">
        <v>208.58326600000001</v>
      </c>
      <c r="I62" s="5"/>
      <c r="J62" s="5"/>
      <c r="K62" s="5"/>
      <c r="L62" s="5"/>
      <c r="M62" s="5"/>
      <c r="N62" s="5"/>
      <c r="O62" s="5"/>
      <c r="P62" s="5"/>
    </row>
    <row r="63" spans="1:16" ht="15.75" customHeight="1">
      <c r="A63" s="9" t="s">
        <v>269</v>
      </c>
      <c r="B63" s="10" t="s">
        <v>270</v>
      </c>
      <c r="C63" s="51">
        <v>12.698324</v>
      </c>
      <c r="D63" s="11">
        <v>12.698324</v>
      </c>
      <c r="E63" s="13">
        <v>12.698324</v>
      </c>
      <c r="F63" s="14">
        <v>1</v>
      </c>
      <c r="G63" s="13">
        <v>12.698324</v>
      </c>
      <c r="H63" s="12">
        <v>199.17140800000001</v>
      </c>
      <c r="I63" s="5"/>
      <c r="J63" s="5"/>
      <c r="K63" s="5"/>
      <c r="L63" s="5"/>
      <c r="M63" s="5"/>
      <c r="N63" s="5"/>
      <c r="O63" s="5"/>
      <c r="P63" s="5"/>
    </row>
    <row r="64" spans="1:16" ht="15.75" customHeight="1">
      <c r="A64" s="15" t="s">
        <v>271</v>
      </c>
      <c r="B64" s="16" t="s">
        <v>272</v>
      </c>
      <c r="C64" s="52">
        <v>17.747938999999999</v>
      </c>
      <c r="D64" s="17">
        <v>17.747938999999999</v>
      </c>
      <c r="E64" s="19">
        <v>17.747938999999999</v>
      </c>
      <c r="F64" s="20">
        <v>1</v>
      </c>
      <c r="G64" s="19">
        <v>17.747938999999999</v>
      </c>
      <c r="H64" s="18">
        <v>183.325942</v>
      </c>
      <c r="I64" s="5"/>
      <c r="J64" s="5"/>
      <c r="K64" s="5"/>
      <c r="L64" s="5"/>
      <c r="M64" s="5"/>
      <c r="N64" s="5"/>
      <c r="O64" s="5"/>
      <c r="P64" s="5"/>
    </row>
    <row r="65" spans="1:16" ht="15.75" customHeight="1">
      <c r="A65" s="9" t="s">
        <v>273</v>
      </c>
      <c r="B65" s="10" t="s">
        <v>274</v>
      </c>
      <c r="C65" s="51">
        <v>10.831918</v>
      </c>
      <c r="D65" s="11">
        <v>10.831918</v>
      </c>
      <c r="E65" s="13">
        <v>10.831918</v>
      </c>
      <c r="F65" s="14">
        <v>1</v>
      </c>
      <c r="G65" s="13">
        <v>10.831918</v>
      </c>
      <c r="H65" s="12">
        <v>180.11094</v>
      </c>
      <c r="I65" s="5"/>
      <c r="J65" s="5"/>
      <c r="K65" s="5"/>
      <c r="L65" s="5"/>
      <c r="M65" s="5"/>
      <c r="N65" s="5"/>
      <c r="O65" s="5"/>
      <c r="P65" s="5"/>
    </row>
    <row r="66" spans="1:16" ht="15.75" customHeight="1">
      <c r="A66" s="21" t="s">
        <v>275</v>
      </c>
      <c r="B66" s="22" t="s">
        <v>276</v>
      </c>
      <c r="C66" s="53">
        <v>18.297578999999999</v>
      </c>
      <c r="D66" s="23">
        <v>18.297578999999999</v>
      </c>
      <c r="E66" s="25">
        <v>18.297578999999999</v>
      </c>
      <c r="F66" s="26">
        <v>1</v>
      </c>
      <c r="G66" s="25">
        <v>18.297578999999999</v>
      </c>
      <c r="H66" s="24">
        <v>380.42609900000002</v>
      </c>
      <c r="I66" s="5"/>
      <c r="J66" s="5"/>
      <c r="K66" s="5"/>
      <c r="L66" s="5"/>
      <c r="M66" s="5"/>
      <c r="N66" s="5"/>
      <c r="O66" s="5"/>
      <c r="P66" s="5"/>
    </row>
    <row r="67" spans="1:16" ht="15.75" customHeight="1">
      <c r="A67" s="27" t="s">
        <v>253</v>
      </c>
      <c r="B67" s="28"/>
      <c r="C67" s="54">
        <v>10.116914</v>
      </c>
      <c r="D67" s="29">
        <v>10.116914</v>
      </c>
      <c r="E67" s="31">
        <v>10.116914</v>
      </c>
      <c r="F67" s="31">
        <v>1</v>
      </c>
      <c r="G67" s="31">
        <v>10.116914</v>
      </c>
      <c r="H67" s="30">
        <v>220.44452100000001</v>
      </c>
      <c r="I67" s="5"/>
      <c r="J67" s="5"/>
      <c r="K67" s="5"/>
      <c r="L67" s="5"/>
      <c r="M67" s="5"/>
      <c r="N67" s="5"/>
      <c r="O67" s="5"/>
      <c r="P67" s="5"/>
    </row>
    <row r="68" spans="1:16" ht="15.75" customHeight="1">
      <c r="A68" s="32" t="s">
        <v>255</v>
      </c>
      <c r="B68" s="33"/>
      <c r="C68" s="55">
        <v>11</v>
      </c>
      <c r="D68" s="36"/>
      <c r="E68" s="5"/>
      <c r="F68" s="5"/>
      <c r="G68" s="5"/>
      <c r="H68" s="37"/>
      <c r="I68" s="5"/>
      <c r="J68" s="5"/>
      <c r="K68" s="5"/>
      <c r="L68" s="5"/>
      <c r="M68" s="5"/>
      <c r="N68" s="5"/>
      <c r="O68" s="5"/>
      <c r="P68" s="5"/>
    </row>
    <row r="69" spans="1:16" ht="15.75" customHeight="1">
      <c r="A69" s="32" t="s">
        <v>277</v>
      </c>
      <c r="B69" s="33"/>
      <c r="C69" s="51">
        <v>28.381595678693252</v>
      </c>
      <c r="D69" s="11">
        <v>28.381595678693252</v>
      </c>
      <c r="E69" s="13">
        <v>28.381595678693252</v>
      </c>
      <c r="F69" s="13">
        <v>0</v>
      </c>
      <c r="G69" s="13">
        <v>28.381595678693252</v>
      </c>
      <c r="H69" s="12">
        <v>4291.8294728589271</v>
      </c>
      <c r="I69" s="5"/>
      <c r="J69" s="5"/>
      <c r="K69" s="5"/>
      <c r="L69" s="5"/>
      <c r="M69" s="5"/>
      <c r="N69" s="5"/>
      <c r="O69" s="5"/>
      <c r="P69" s="5"/>
    </row>
    <row r="70" spans="1:16" ht="15.75" customHeight="1">
      <c r="A70" s="38" t="s">
        <v>278</v>
      </c>
      <c r="B70" s="39"/>
      <c r="C70" s="56">
        <v>5.3274379999999999</v>
      </c>
      <c r="D70" s="40">
        <v>5.3274379999999999</v>
      </c>
      <c r="E70" s="42">
        <v>5.3274379999999999</v>
      </c>
      <c r="F70" s="42">
        <v>0</v>
      </c>
      <c r="G70" s="42">
        <v>5.3274379999999999</v>
      </c>
      <c r="H70" s="41">
        <v>65.512056000000001</v>
      </c>
      <c r="I70" s="5"/>
      <c r="J70" s="5"/>
      <c r="K70" s="5"/>
      <c r="L70" s="5"/>
      <c r="M70" s="5"/>
      <c r="N70" s="5"/>
      <c r="O70" s="5"/>
      <c r="P70" s="5"/>
    </row>
    <row r="71" spans="1:16" ht="15.75" customHeight="1">
      <c r="A71" s="5"/>
      <c r="B71" s="5"/>
      <c r="C71" s="5"/>
      <c r="D71" s="5"/>
      <c r="E71" s="5"/>
      <c r="F71" s="5"/>
      <c r="G71" s="5"/>
      <c r="H71" s="5"/>
      <c r="I71" s="5"/>
      <c r="J71" s="5"/>
      <c r="K71" s="5"/>
      <c r="L71" s="5"/>
      <c r="M71" s="5"/>
      <c r="N71" s="5"/>
      <c r="O71" s="5"/>
      <c r="P71" s="5"/>
    </row>
    <row r="72" spans="1:16" ht="15.75" customHeight="1">
      <c r="A72" s="4" t="s">
        <v>195</v>
      </c>
      <c r="B72" s="5"/>
      <c r="C72" s="5"/>
      <c r="D72" s="5"/>
      <c r="E72" s="5"/>
      <c r="F72" s="5"/>
      <c r="G72" s="5"/>
      <c r="H72" s="5"/>
      <c r="I72" s="5"/>
      <c r="J72" s="5"/>
      <c r="K72" s="5"/>
      <c r="L72" s="5"/>
      <c r="M72" s="5"/>
      <c r="N72" s="5"/>
      <c r="O72" s="5"/>
      <c r="P72" s="5"/>
    </row>
    <row r="73" spans="1:16" ht="15.75" customHeight="1">
      <c r="A73" s="6" t="s">
        <v>249</v>
      </c>
      <c r="B73" s="7" t="s">
        <v>250</v>
      </c>
      <c r="C73" s="49" t="s">
        <v>251</v>
      </c>
      <c r="D73" s="6" t="s">
        <v>253</v>
      </c>
      <c r="E73" s="8" t="s">
        <v>254</v>
      </c>
      <c r="F73" s="8" t="s">
        <v>255</v>
      </c>
      <c r="G73" s="8" t="s">
        <v>256</v>
      </c>
      <c r="H73" s="7" t="s">
        <v>257</v>
      </c>
      <c r="I73" s="5"/>
      <c r="J73" s="5"/>
      <c r="K73" s="5"/>
      <c r="L73" s="5"/>
      <c r="M73" s="5"/>
      <c r="N73" s="5"/>
      <c r="O73" s="5"/>
      <c r="P73" s="5"/>
    </row>
    <row r="74" spans="1:16" ht="15.75" customHeight="1">
      <c r="A74" s="43" t="s">
        <v>281</v>
      </c>
      <c r="B74" s="44" t="s">
        <v>251</v>
      </c>
      <c r="C74" s="50">
        <v>34.078871999999997</v>
      </c>
      <c r="D74" s="45">
        <v>34.078871999999997</v>
      </c>
      <c r="E74" s="46">
        <v>34.078871999999997</v>
      </c>
      <c r="F74" s="48">
        <v>1</v>
      </c>
      <c r="G74" s="46">
        <v>34.078871999999997</v>
      </c>
      <c r="H74" s="47">
        <v>264.19275699999997</v>
      </c>
      <c r="I74" s="5"/>
      <c r="J74" s="5"/>
      <c r="K74" s="5"/>
      <c r="L74" s="5"/>
      <c r="M74" s="5"/>
      <c r="N74" s="5"/>
      <c r="O74" s="5"/>
      <c r="P74" s="5"/>
    </row>
    <row r="75" spans="1:16" ht="15.75" customHeight="1">
      <c r="A75" s="9" t="s">
        <v>258</v>
      </c>
      <c r="B75" s="10" t="s">
        <v>252</v>
      </c>
      <c r="C75" s="51">
        <v>4.2660869999999997</v>
      </c>
      <c r="D75" s="11">
        <v>4.2660869999999997</v>
      </c>
      <c r="E75" s="13">
        <v>4.2660869999999997</v>
      </c>
      <c r="F75" s="14">
        <v>1</v>
      </c>
      <c r="G75" s="13">
        <v>4.2660869999999997</v>
      </c>
      <c r="H75" s="12">
        <v>172.367009</v>
      </c>
      <c r="I75" s="5"/>
      <c r="J75" s="5"/>
      <c r="K75" s="5"/>
      <c r="L75" s="5"/>
      <c r="M75" s="5"/>
      <c r="N75" s="5"/>
      <c r="O75" s="5"/>
      <c r="P75" s="5"/>
    </row>
    <row r="76" spans="1:16" ht="15.75" customHeight="1">
      <c r="A76" s="15" t="s">
        <v>259</v>
      </c>
      <c r="B76" s="16" t="s">
        <v>260</v>
      </c>
      <c r="C76" s="52">
        <v>5.2992929999999996</v>
      </c>
      <c r="D76" s="17">
        <v>5.2992929999999996</v>
      </c>
      <c r="E76" s="19">
        <v>5.2992929999999996</v>
      </c>
      <c r="F76" s="20">
        <v>1</v>
      </c>
      <c r="G76" s="19">
        <v>5.2992929999999996</v>
      </c>
      <c r="H76" s="18">
        <v>268.05386900000002</v>
      </c>
      <c r="I76" s="5"/>
      <c r="J76" s="5"/>
      <c r="K76" s="5"/>
      <c r="L76" s="5"/>
      <c r="M76" s="5"/>
      <c r="N76" s="5"/>
      <c r="O76" s="5"/>
      <c r="P76" s="5"/>
    </row>
    <row r="77" spans="1:16" ht="15.75" customHeight="1">
      <c r="A77" s="9" t="s">
        <v>261</v>
      </c>
      <c r="B77" s="10" t="s">
        <v>262</v>
      </c>
      <c r="C77" s="51">
        <v>2.9662660000000001</v>
      </c>
      <c r="D77" s="11">
        <v>2.9662660000000001</v>
      </c>
      <c r="E77" s="13">
        <v>2.9662660000000001</v>
      </c>
      <c r="F77" s="14">
        <v>1</v>
      </c>
      <c r="G77" s="13">
        <v>2.9662660000000001</v>
      </c>
      <c r="H77" s="12">
        <v>135.58722599999999</v>
      </c>
      <c r="I77" s="5"/>
      <c r="J77" s="5"/>
      <c r="K77" s="5"/>
      <c r="L77" s="5"/>
      <c r="M77" s="5"/>
      <c r="N77" s="5"/>
      <c r="O77" s="5"/>
      <c r="P77" s="5"/>
    </row>
    <row r="78" spans="1:16" ht="15.75" customHeight="1">
      <c r="A78" s="15" t="s">
        <v>263</v>
      </c>
      <c r="B78" s="16" t="s">
        <v>264</v>
      </c>
      <c r="C78" s="52">
        <v>8.8154959999999996</v>
      </c>
      <c r="D78" s="17">
        <v>8.8154959999999996</v>
      </c>
      <c r="E78" s="19">
        <v>8.8154959999999996</v>
      </c>
      <c r="F78" s="20">
        <v>1</v>
      </c>
      <c r="G78" s="19">
        <v>8.8154959999999996</v>
      </c>
      <c r="H78" s="18">
        <v>217.76908900000001</v>
      </c>
      <c r="I78" s="5"/>
      <c r="J78" s="5"/>
      <c r="K78" s="5"/>
      <c r="L78" s="5"/>
      <c r="M78" s="5"/>
      <c r="N78" s="5"/>
      <c r="O78" s="5"/>
      <c r="P78" s="5"/>
    </row>
    <row r="79" spans="1:16" ht="15.75" customHeight="1">
      <c r="A79" s="9" t="s">
        <v>265</v>
      </c>
      <c r="B79" s="10" t="s">
        <v>266</v>
      </c>
      <c r="C79" s="51">
        <v>5.265962</v>
      </c>
      <c r="D79" s="11">
        <v>5.265962</v>
      </c>
      <c r="E79" s="13">
        <v>5.265962</v>
      </c>
      <c r="F79" s="14">
        <v>1</v>
      </c>
      <c r="G79" s="13">
        <v>5.265962</v>
      </c>
      <c r="H79" s="12">
        <v>215.302121</v>
      </c>
      <c r="I79" s="5"/>
      <c r="J79" s="5"/>
      <c r="K79" s="5"/>
      <c r="L79" s="5"/>
      <c r="M79" s="5"/>
      <c r="N79" s="5"/>
      <c r="O79" s="5"/>
      <c r="P79" s="5"/>
    </row>
    <row r="80" spans="1:16" ht="15.75" customHeight="1">
      <c r="A80" s="15" t="s">
        <v>267</v>
      </c>
      <c r="B80" s="16" t="s">
        <v>268</v>
      </c>
      <c r="C80" s="52">
        <v>6.332471</v>
      </c>
      <c r="D80" s="17">
        <v>6.332471</v>
      </c>
      <c r="E80" s="19">
        <v>6.332471</v>
      </c>
      <c r="F80" s="20">
        <v>1</v>
      </c>
      <c r="G80" s="19">
        <v>6.332471</v>
      </c>
      <c r="H80" s="18">
        <v>208.58326600000001</v>
      </c>
      <c r="I80" s="5"/>
      <c r="J80" s="5"/>
      <c r="K80" s="5"/>
      <c r="L80" s="5"/>
      <c r="M80" s="5"/>
      <c r="N80" s="5"/>
      <c r="O80" s="5"/>
      <c r="P80" s="5"/>
    </row>
    <row r="81" spans="1:16" ht="15.75" customHeight="1">
      <c r="A81" s="9" t="s">
        <v>269</v>
      </c>
      <c r="B81" s="10" t="s">
        <v>270</v>
      </c>
      <c r="C81" s="51">
        <v>11.831751000000001</v>
      </c>
      <c r="D81" s="11">
        <v>11.831751000000001</v>
      </c>
      <c r="E81" s="13">
        <v>11.831751000000001</v>
      </c>
      <c r="F81" s="14">
        <v>1</v>
      </c>
      <c r="G81" s="13">
        <v>11.831751000000001</v>
      </c>
      <c r="H81" s="12">
        <v>199.17140800000001</v>
      </c>
      <c r="I81" s="5"/>
      <c r="J81" s="5"/>
      <c r="K81" s="5"/>
      <c r="L81" s="5"/>
      <c r="M81" s="5"/>
      <c r="N81" s="5"/>
      <c r="O81" s="5"/>
      <c r="P81" s="5"/>
    </row>
    <row r="82" spans="1:16" ht="15.75" customHeight="1">
      <c r="A82" s="15" t="s">
        <v>271</v>
      </c>
      <c r="B82" s="16" t="s">
        <v>272</v>
      </c>
      <c r="C82" s="52">
        <v>9.3321609999999993</v>
      </c>
      <c r="D82" s="17">
        <v>9.3321609999999993</v>
      </c>
      <c r="E82" s="19">
        <v>9.3321609999999993</v>
      </c>
      <c r="F82" s="20">
        <v>1</v>
      </c>
      <c r="G82" s="19">
        <v>9.3321609999999993</v>
      </c>
      <c r="H82" s="18">
        <v>183.325942</v>
      </c>
      <c r="I82" s="5"/>
      <c r="J82" s="5"/>
      <c r="K82" s="5"/>
      <c r="L82" s="5"/>
      <c r="M82" s="5"/>
      <c r="N82" s="5"/>
      <c r="O82" s="5"/>
      <c r="P82" s="5"/>
    </row>
    <row r="83" spans="1:16" ht="15.75" customHeight="1">
      <c r="A83" s="9" t="s">
        <v>273</v>
      </c>
      <c r="B83" s="10" t="s">
        <v>274</v>
      </c>
      <c r="C83" s="51">
        <v>10.715320999999999</v>
      </c>
      <c r="D83" s="11">
        <v>10.715320999999999</v>
      </c>
      <c r="E83" s="13">
        <v>10.715320999999999</v>
      </c>
      <c r="F83" s="14">
        <v>1</v>
      </c>
      <c r="G83" s="13">
        <v>10.715320999999999</v>
      </c>
      <c r="H83" s="12">
        <v>180.11094</v>
      </c>
      <c r="I83" s="5"/>
      <c r="J83" s="5"/>
      <c r="K83" s="5"/>
      <c r="L83" s="5"/>
      <c r="M83" s="5"/>
      <c r="N83" s="5"/>
      <c r="O83" s="5"/>
      <c r="P83" s="5"/>
    </row>
    <row r="84" spans="1:16" ht="15.75" customHeight="1">
      <c r="A84" s="21" t="s">
        <v>275</v>
      </c>
      <c r="B84" s="22" t="s">
        <v>276</v>
      </c>
      <c r="C84" s="53">
        <v>17.530998</v>
      </c>
      <c r="D84" s="23">
        <v>17.530998</v>
      </c>
      <c r="E84" s="25">
        <v>17.530998</v>
      </c>
      <c r="F84" s="26">
        <v>1</v>
      </c>
      <c r="G84" s="25">
        <v>17.530998</v>
      </c>
      <c r="H84" s="24">
        <v>380.42609900000002</v>
      </c>
      <c r="I84" s="5"/>
      <c r="J84" s="5"/>
      <c r="K84" s="5"/>
      <c r="L84" s="5"/>
      <c r="M84" s="5"/>
      <c r="N84" s="5"/>
      <c r="O84" s="5"/>
      <c r="P84" s="5"/>
    </row>
    <row r="85" spans="1:16" ht="15.75" customHeight="1">
      <c r="A85" s="27" t="s">
        <v>253</v>
      </c>
      <c r="B85" s="28"/>
      <c r="C85" s="54">
        <v>10.584970999999999</v>
      </c>
      <c r="D85" s="29">
        <v>10.584970999999999</v>
      </c>
      <c r="E85" s="31">
        <v>10.584970999999999</v>
      </c>
      <c r="F85" s="31">
        <v>1</v>
      </c>
      <c r="G85" s="31">
        <v>10.584970999999999</v>
      </c>
      <c r="H85" s="30">
        <v>220.44452100000001</v>
      </c>
      <c r="I85" s="5"/>
      <c r="J85" s="5"/>
      <c r="K85" s="5"/>
      <c r="L85" s="5"/>
      <c r="M85" s="5"/>
      <c r="N85" s="5"/>
      <c r="O85" s="5"/>
      <c r="P85" s="5"/>
    </row>
    <row r="86" spans="1:16" ht="15.75" customHeight="1">
      <c r="A86" s="32" t="s">
        <v>255</v>
      </c>
      <c r="B86" s="33"/>
      <c r="C86" s="55">
        <v>11</v>
      </c>
      <c r="D86" s="36"/>
      <c r="E86" s="5"/>
      <c r="F86" s="5"/>
      <c r="G86" s="5"/>
      <c r="H86" s="37"/>
      <c r="I86" s="5"/>
      <c r="J86" s="5"/>
      <c r="K86" s="5"/>
      <c r="L86" s="5"/>
      <c r="M86" s="5"/>
      <c r="N86" s="5"/>
      <c r="O86" s="5"/>
      <c r="P86" s="5"/>
    </row>
    <row r="87" spans="1:16" ht="15.75" customHeight="1">
      <c r="A87" s="32" t="s">
        <v>277</v>
      </c>
      <c r="B87" s="33"/>
      <c r="C87" s="51">
        <v>77.876966723940015</v>
      </c>
      <c r="D87" s="11">
        <v>77.876966723940015</v>
      </c>
      <c r="E87" s="13">
        <v>77.876966723940015</v>
      </c>
      <c r="F87" s="13">
        <v>0</v>
      </c>
      <c r="G87" s="13">
        <v>77.876966723940015</v>
      </c>
      <c r="H87" s="12">
        <v>4291.8294728589271</v>
      </c>
      <c r="I87" s="5"/>
      <c r="J87" s="5"/>
      <c r="K87" s="5"/>
      <c r="L87" s="5"/>
      <c r="M87" s="5"/>
      <c r="N87" s="5"/>
      <c r="O87" s="5"/>
      <c r="P87" s="5"/>
    </row>
    <row r="88" spans="1:16" ht="15.75" customHeight="1">
      <c r="A88" s="38" t="s">
        <v>278</v>
      </c>
      <c r="B88" s="39"/>
      <c r="C88" s="56">
        <v>8.8247929999999997</v>
      </c>
      <c r="D88" s="40">
        <v>8.8247929999999997</v>
      </c>
      <c r="E88" s="42">
        <v>8.8247929999999997</v>
      </c>
      <c r="F88" s="42">
        <v>0</v>
      </c>
      <c r="G88" s="42">
        <v>8.8247929999999997</v>
      </c>
      <c r="H88" s="41">
        <v>65.512056000000001</v>
      </c>
      <c r="I88" s="5"/>
      <c r="J88" s="5"/>
      <c r="K88" s="5"/>
      <c r="L88" s="5"/>
      <c r="M88" s="5"/>
      <c r="N88" s="5"/>
      <c r="O88" s="5"/>
      <c r="P88" s="5"/>
    </row>
    <row r="89" spans="1:16" ht="15.75" customHeight="1">
      <c r="A89" s="5"/>
      <c r="B89" s="5"/>
      <c r="C89" s="5"/>
      <c r="D89" s="5"/>
      <c r="E89" s="5"/>
      <c r="F89" s="5"/>
      <c r="G89" s="5"/>
      <c r="H89" s="5"/>
      <c r="I89" s="5"/>
      <c r="J89" s="5"/>
      <c r="K89" s="5"/>
      <c r="L89" s="5"/>
      <c r="M89" s="5"/>
      <c r="N89" s="5"/>
      <c r="O89" s="5"/>
      <c r="P89" s="5"/>
    </row>
    <row r="90" spans="1:16" ht="15.75" customHeight="1">
      <c r="A90" s="4" t="s">
        <v>196</v>
      </c>
      <c r="B90" s="5"/>
      <c r="C90" s="5"/>
      <c r="D90" s="5"/>
      <c r="E90" s="5"/>
      <c r="F90" s="5"/>
      <c r="G90" s="5"/>
      <c r="H90" s="5"/>
      <c r="I90" s="5"/>
      <c r="J90" s="5"/>
      <c r="K90" s="5"/>
      <c r="L90" s="5"/>
      <c r="M90" s="5"/>
      <c r="N90" s="5"/>
      <c r="O90" s="5"/>
      <c r="P90" s="5"/>
    </row>
    <row r="91" spans="1:16" ht="15.75" customHeight="1">
      <c r="A91" s="6" t="s">
        <v>249</v>
      </c>
      <c r="B91" s="7" t="s">
        <v>250</v>
      </c>
      <c r="C91" s="49" t="s">
        <v>251</v>
      </c>
      <c r="D91" s="6" t="s">
        <v>253</v>
      </c>
      <c r="E91" s="8" t="s">
        <v>254</v>
      </c>
      <c r="F91" s="8" t="s">
        <v>255</v>
      </c>
      <c r="G91" s="8" t="s">
        <v>256</v>
      </c>
      <c r="H91" s="7" t="s">
        <v>257</v>
      </c>
      <c r="I91" s="5"/>
      <c r="J91" s="5"/>
      <c r="K91" s="5"/>
      <c r="L91" s="5"/>
      <c r="M91" s="5"/>
      <c r="N91" s="5"/>
      <c r="O91" s="5"/>
      <c r="P91" s="5"/>
    </row>
    <row r="92" spans="1:16" ht="15.75" customHeight="1">
      <c r="A92" s="43" t="s">
        <v>281</v>
      </c>
      <c r="B92" s="44" t="s">
        <v>251</v>
      </c>
      <c r="C92" s="50">
        <v>8.515523</v>
      </c>
      <c r="D92" s="45">
        <v>8.515523</v>
      </c>
      <c r="E92" s="46">
        <v>8.515523</v>
      </c>
      <c r="F92" s="48">
        <v>1</v>
      </c>
      <c r="G92" s="46">
        <v>8.515523</v>
      </c>
      <c r="H92" s="47">
        <v>264.19275699999997</v>
      </c>
      <c r="I92" s="5"/>
      <c r="J92" s="5"/>
      <c r="K92" s="5"/>
      <c r="L92" s="5"/>
      <c r="M92" s="5"/>
      <c r="N92" s="5"/>
      <c r="O92" s="5"/>
      <c r="P92" s="5"/>
    </row>
    <row r="93" spans="1:16" ht="15.75" customHeight="1">
      <c r="A93" s="9" t="s">
        <v>258</v>
      </c>
      <c r="B93" s="10" t="s">
        <v>252</v>
      </c>
      <c r="C93" s="51">
        <v>4.2161039999999996</v>
      </c>
      <c r="D93" s="11">
        <v>4.2161039999999996</v>
      </c>
      <c r="E93" s="13">
        <v>4.2161039999999996</v>
      </c>
      <c r="F93" s="14">
        <v>1</v>
      </c>
      <c r="G93" s="13">
        <v>4.2161039999999996</v>
      </c>
      <c r="H93" s="12">
        <v>172.367009</v>
      </c>
      <c r="I93" s="5"/>
      <c r="J93" s="5"/>
      <c r="K93" s="5"/>
      <c r="L93" s="5"/>
      <c r="M93" s="5"/>
      <c r="N93" s="5"/>
      <c r="O93" s="5"/>
      <c r="P93" s="5"/>
    </row>
    <row r="94" spans="1:16" ht="15.75" customHeight="1">
      <c r="A94" s="15" t="s">
        <v>259</v>
      </c>
      <c r="B94" s="16" t="s">
        <v>260</v>
      </c>
      <c r="C94" s="52">
        <v>11.26519</v>
      </c>
      <c r="D94" s="17">
        <v>11.26519</v>
      </c>
      <c r="E94" s="19">
        <v>11.26519</v>
      </c>
      <c r="F94" s="20">
        <v>1</v>
      </c>
      <c r="G94" s="19">
        <v>11.26519</v>
      </c>
      <c r="H94" s="18">
        <v>268.05386900000002</v>
      </c>
      <c r="I94" s="5"/>
      <c r="J94" s="5"/>
      <c r="K94" s="5"/>
      <c r="L94" s="5"/>
      <c r="M94" s="5"/>
      <c r="N94" s="5"/>
      <c r="O94" s="5"/>
      <c r="P94" s="5"/>
    </row>
    <row r="95" spans="1:16" ht="15.75" customHeight="1">
      <c r="A95" s="9" t="s">
        <v>261</v>
      </c>
      <c r="B95" s="10" t="s">
        <v>262</v>
      </c>
      <c r="C95" s="51">
        <v>2.6996199999999999</v>
      </c>
      <c r="D95" s="11">
        <v>2.6996199999999999</v>
      </c>
      <c r="E95" s="13">
        <v>2.6996199999999999</v>
      </c>
      <c r="F95" s="14">
        <v>1</v>
      </c>
      <c r="G95" s="13">
        <v>2.6996199999999999</v>
      </c>
      <c r="H95" s="12">
        <v>135.58722599999999</v>
      </c>
      <c r="I95" s="5"/>
      <c r="J95" s="5"/>
      <c r="K95" s="5"/>
      <c r="L95" s="5"/>
      <c r="M95" s="5"/>
      <c r="N95" s="5"/>
      <c r="O95" s="5"/>
      <c r="P95" s="5"/>
    </row>
    <row r="96" spans="1:16" ht="15.75" customHeight="1">
      <c r="A96" s="15" t="s">
        <v>263</v>
      </c>
      <c r="B96" s="16" t="s">
        <v>264</v>
      </c>
      <c r="C96" s="52">
        <v>11.465165000000001</v>
      </c>
      <c r="D96" s="17">
        <v>11.465165000000001</v>
      </c>
      <c r="E96" s="19">
        <v>11.465165000000001</v>
      </c>
      <c r="F96" s="20">
        <v>1</v>
      </c>
      <c r="G96" s="19">
        <v>11.465165000000001</v>
      </c>
      <c r="H96" s="18">
        <v>217.76908900000001</v>
      </c>
      <c r="I96" s="5"/>
      <c r="J96" s="5"/>
      <c r="K96" s="5"/>
      <c r="L96" s="5"/>
      <c r="M96" s="5"/>
      <c r="N96" s="5"/>
      <c r="O96" s="5"/>
      <c r="P96" s="5"/>
    </row>
    <row r="97" spans="1:16" ht="15.75" customHeight="1">
      <c r="A97" s="9" t="s">
        <v>265</v>
      </c>
      <c r="B97" s="10" t="s">
        <v>266</v>
      </c>
      <c r="C97" s="51">
        <v>3.2996560000000001</v>
      </c>
      <c r="D97" s="11">
        <v>3.2996560000000001</v>
      </c>
      <c r="E97" s="13">
        <v>3.2996560000000001</v>
      </c>
      <c r="F97" s="14">
        <v>1</v>
      </c>
      <c r="G97" s="13">
        <v>3.2996560000000001</v>
      </c>
      <c r="H97" s="12">
        <v>215.302121</v>
      </c>
      <c r="I97" s="5"/>
      <c r="J97" s="5"/>
      <c r="K97" s="5"/>
      <c r="L97" s="5"/>
      <c r="M97" s="5"/>
      <c r="N97" s="5"/>
      <c r="O97" s="5"/>
      <c r="P97" s="5"/>
    </row>
    <row r="98" spans="1:16" ht="15.75" customHeight="1">
      <c r="A98" s="15" t="s">
        <v>267</v>
      </c>
      <c r="B98" s="16" t="s">
        <v>268</v>
      </c>
      <c r="C98" s="52">
        <v>11.581806</v>
      </c>
      <c r="D98" s="17">
        <v>11.581806</v>
      </c>
      <c r="E98" s="19">
        <v>11.581806</v>
      </c>
      <c r="F98" s="20">
        <v>1</v>
      </c>
      <c r="G98" s="19">
        <v>11.581806</v>
      </c>
      <c r="H98" s="18">
        <v>208.58326600000001</v>
      </c>
      <c r="I98" s="5"/>
      <c r="J98" s="5"/>
      <c r="K98" s="5"/>
      <c r="L98" s="5"/>
      <c r="M98" s="5"/>
      <c r="N98" s="5"/>
      <c r="O98" s="5"/>
      <c r="P98" s="5"/>
    </row>
    <row r="99" spans="1:16" ht="15.75" customHeight="1">
      <c r="A99" s="9" t="s">
        <v>269</v>
      </c>
      <c r="B99" s="10" t="s">
        <v>270</v>
      </c>
      <c r="C99" s="51">
        <v>11.865126999999999</v>
      </c>
      <c r="D99" s="11">
        <v>11.865126999999999</v>
      </c>
      <c r="E99" s="13">
        <v>11.865126999999999</v>
      </c>
      <c r="F99" s="14">
        <v>1</v>
      </c>
      <c r="G99" s="13">
        <v>11.865126999999999</v>
      </c>
      <c r="H99" s="12">
        <v>199.17140800000001</v>
      </c>
      <c r="I99" s="5"/>
      <c r="J99" s="5"/>
      <c r="K99" s="5"/>
      <c r="L99" s="5"/>
      <c r="M99" s="5"/>
      <c r="N99" s="5"/>
      <c r="O99" s="5"/>
      <c r="P99" s="5"/>
    </row>
    <row r="100" spans="1:16" ht="15.75" customHeight="1">
      <c r="A100" s="15" t="s">
        <v>271</v>
      </c>
      <c r="B100" s="16" t="s">
        <v>272</v>
      </c>
      <c r="C100" s="52">
        <v>11.148524</v>
      </c>
      <c r="D100" s="17">
        <v>11.148524</v>
      </c>
      <c r="E100" s="19">
        <v>11.148524</v>
      </c>
      <c r="F100" s="20">
        <v>1</v>
      </c>
      <c r="G100" s="19">
        <v>11.148524</v>
      </c>
      <c r="H100" s="18">
        <v>183.325942</v>
      </c>
      <c r="I100" s="5"/>
      <c r="J100" s="5"/>
      <c r="K100" s="5"/>
      <c r="L100" s="5"/>
      <c r="M100" s="5"/>
      <c r="N100" s="5"/>
      <c r="O100" s="5"/>
      <c r="P100" s="5"/>
    </row>
    <row r="101" spans="1:16" ht="15.75" customHeight="1">
      <c r="A101" s="9" t="s">
        <v>273</v>
      </c>
      <c r="B101" s="10" t="s">
        <v>274</v>
      </c>
      <c r="C101" s="51">
        <v>12.148417</v>
      </c>
      <c r="D101" s="11">
        <v>12.148417</v>
      </c>
      <c r="E101" s="13">
        <v>12.148417</v>
      </c>
      <c r="F101" s="14">
        <v>1</v>
      </c>
      <c r="G101" s="13">
        <v>12.148417</v>
      </c>
      <c r="H101" s="12">
        <v>180.11094</v>
      </c>
      <c r="I101" s="5"/>
      <c r="J101" s="5"/>
      <c r="K101" s="5"/>
      <c r="L101" s="5"/>
      <c r="M101" s="5"/>
      <c r="N101" s="5"/>
      <c r="O101" s="5"/>
      <c r="P101" s="5"/>
    </row>
    <row r="102" spans="1:16" ht="15.75" customHeight="1">
      <c r="A102" s="21" t="s">
        <v>275</v>
      </c>
      <c r="B102" s="22" t="s">
        <v>276</v>
      </c>
      <c r="C102" s="53">
        <v>16.231176000000001</v>
      </c>
      <c r="D102" s="23">
        <v>16.231176000000001</v>
      </c>
      <c r="E102" s="25">
        <v>16.231176000000001</v>
      </c>
      <c r="F102" s="26">
        <v>1</v>
      </c>
      <c r="G102" s="25">
        <v>16.231176000000001</v>
      </c>
      <c r="H102" s="24">
        <v>380.42609900000002</v>
      </c>
      <c r="I102" s="5"/>
      <c r="J102" s="5"/>
      <c r="K102" s="5"/>
      <c r="L102" s="5"/>
      <c r="M102" s="5"/>
      <c r="N102" s="5"/>
      <c r="O102" s="5"/>
      <c r="P102" s="5"/>
    </row>
    <row r="103" spans="1:16" ht="15.75" customHeight="1">
      <c r="A103" s="27" t="s">
        <v>253</v>
      </c>
      <c r="B103" s="28"/>
      <c r="C103" s="54">
        <v>9.4942100000000007</v>
      </c>
      <c r="D103" s="29">
        <v>9.4942100000000007</v>
      </c>
      <c r="E103" s="31">
        <v>9.4942100000000007</v>
      </c>
      <c r="F103" s="31">
        <v>1</v>
      </c>
      <c r="G103" s="31">
        <v>9.4942100000000007</v>
      </c>
      <c r="H103" s="30">
        <v>220.44452100000001</v>
      </c>
      <c r="I103" s="5"/>
      <c r="J103" s="5"/>
      <c r="K103" s="5"/>
      <c r="L103" s="5"/>
      <c r="M103" s="5"/>
      <c r="N103" s="5"/>
      <c r="O103" s="5"/>
      <c r="P103" s="5"/>
    </row>
    <row r="104" spans="1:16" ht="15.75" customHeight="1">
      <c r="A104" s="32" t="s">
        <v>255</v>
      </c>
      <c r="B104" s="33"/>
      <c r="C104" s="55">
        <v>11</v>
      </c>
      <c r="D104" s="36"/>
      <c r="E104" s="5"/>
      <c r="F104" s="5"/>
      <c r="G104" s="5"/>
      <c r="H104" s="37"/>
      <c r="I104" s="5"/>
      <c r="J104" s="5"/>
      <c r="K104" s="5"/>
      <c r="L104" s="5"/>
      <c r="M104" s="5"/>
      <c r="N104" s="5"/>
      <c r="O104" s="5"/>
      <c r="P104" s="5"/>
    </row>
    <row r="105" spans="1:16" ht="15.75" customHeight="1">
      <c r="A105" s="32" t="s">
        <v>277</v>
      </c>
      <c r="B105" s="33"/>
      <c r="C105" s="51">
        <v>18.552380246535169</v>
      </c>
      <c r="D105" s="11">
        <v>18.552380246535169</v>
      </c>
      <c r="E105" s="13">
        <v>18.552380246535169</v>
      </c>
      <c r="F105" s="13">
        <v>0</v>
      </c>
      <c r="G105" s="13">
        <v>18.552380246535169</v>
      </c>
      <c r="H105" s="12">
        <v>4291.8294728589271</v>
      </c>
      <c r="I105" s="5"/>
      <c r="J105" s="5"/>
      <c r="K105" s="5"/>
      <c r="L105" s="5"/>
      <c r="M105" s="5"/>
      <c r="N105" s="5"/>
      <c r="O105" s="5"/>
      <c r="P105" s="5"/>
    </row>
    <row r="106" spans="1:16" ht="15.75" customHeight="1">
      <c r="A106" s="38" t="s">
        <v>278</v>
      </c>
      <c r="B106" s="39"/>
      <c r="C106" s="56">
        <v>4.3072470000000003</v>
      </c>
      <c r="D106" s="40">
        <v>4.3072470000000003</v>
      </c>
      <c r="E106" s="42">
        <v>4.3072470000000003</v>
      </c>
      <c r="F106" s="42">
        <v>0</v>
      </c>
      <c r="G106" s="42">
        <v>4.3072470000000003</v>
      </c>
      <c r="H106" s="41">
        <v>65.512056000000001</v>
      </c>
      <c r="I106" s="5"/>
      <c r="J106" s="5"/>
      <c r="K106" s="5"/>
      <c r="L106" s="5"/>
      <c r="M106" s="5"/>
      <c r="N106" s="5"/>
      <c r="O106" s="5"/>
      <c r="P106" s="5"/>
    </row>
    <row r="107" spans="1:16" ht="15.75" customHeight="1">
      <c r="A107" s="5"/>
      <c r="B107" s="5"/>
      <c r="C107" s="5"/>
      <c r="D107" s="5"/>
      <c r="E107" s="5"/>
      <c r="F107" s="5"/>
      <c r="G107" s="5"/>
      <c r="H107" s="5"/>
      <c r="I107" s="5"/>
      <c r="J107" s="5"/>
      <c r="K107" s="5"/>
      <c r="L107" s="5"/>
      <c r="M107" s="5"/>
      <c r="N107" s="5"/>
      <c r="O107" s="5"/>
      <c r="P107" s="5"/>
    </row>
    <row r="108" spans="1:16" ht="15.75" customHeight="1">
      <c r="A108" s="4" t="s">
        <v>283</v>
      </c>
      <c r="B108" s="5"/>
      <c r="C108" s="5"/>
      <c r="D108" s="5"/>
      <c r="E108" s="5"/>
      <c r="F108" s="5"/>
      <c r="G108" s="5"/>
      <c r="H108" s="5"/>
      <c r="I108" s="5"/>
      <c r="J108" s="5"/>
      <c r="K108" s="5"/>
      <c r="L108" s="5"/>
      <c r="M108" s="5"/>
      <c r="N108" s="5"/>
      <c r="O108" s="5"/>
      <c r="P108" s="5"/>
    </row>
    <row r="109" spans="1:16" ht="15.75" customHeight="1">
      <c r="A109" s="6" t="s">
        <v>249</v>
      </c>
      <c r="B109" s="7" t="s">
        <v>250</v>
      </c>
      <c r="C109" s="49" t="s">
        <v>251</v>
      </c>
      <c r="D109" s="6" t="s">
        <v>253</v>
      </c>
      <c r="E109" s="8" t="s">
        <v>254</v>
      </c>
      <c r="F109" s="8" t="s">
        <v>255</v>
      </c>
      <c r="G109" s="8" t="s">
        <v>256</v>
      </c>
      <c r="H109" s="7" t="s">
        <v>257</v>
      </c>
      <c r="I109" s="5"/>
      <c r="J109" s="5"/>
      <c r="K109" s="5"/>
      <c r="L109" s="5"/>
      <c r="M109" s="5"/>
      <c r="N109" s="5"/>
      <c r="O109" s="5"/>
      <c r="P109" s="5"/>
    </row>
    <row r="110" spans="1:16" ht="15.75" customHeight="1">
      <c r="A110" s="43" t="s">
        <v>281</v>
      </c>
      <c r="B110" s="44" t="s">
        <v>251</v>
      </c>
      <c r="C110" s="50">
        <v>4.4160870000000001</v>
      </c>
      <c r="D110" s="45">
        <v>4.4160870000000001</v>
      </c>
      <c r="E110" s="46">
        <v>4.4160870000000001</v>
      </c>
      <c r="F110" s="48">
        <v>1</v>
      </c>
      <c r="G110" s="46">
        <v>4.4160870000000001</v>
      </c>
      <c r="H110" s="47">
        <v>264.19275699999997</v>
      </c>
      <c r="I110" s="5"/>
      <c r="J110" s="5"/>
      <c r="K110" s="5"/>
      <c r="L110" s="5"/>
      <c r="M110" s="5"/>
      <c r="N110" s="5"/>
      <c r="O110" s="5"/>
      <c r="P110" s="5"/>
    </row>
    <row r="111" spans="1:16" ht="15.75" customHeight="1">
      <c r="A111" s="9" t="s">
        <v>258</v>
      </c>
      <c r="B111" s="10" t="s">
        <v>252</v>
      </c>
      <c r="C111" s="51">
        <v>4.716037</v>
      </c>
      <c r="D111" s="11">
        <v>4.716037</v>
      </c>
      <c r="E111" s="13">
        <v>4.716037</v>
      </c>
      <c r="F111" s="14">
        <v>1</v>
      </c>
      <c r="G111" s="13">
        <v>4.716037</v>
      </c>
      <c r="H111" s="12">
        <v>172.367009</v>
      </c>
      <c r="I111" s="5"/>
      <c r="J111" s="5"/>
      <c r="K111" s="5"/>
      <c r="L111" s="5"/>
      <c r="M111" s="5"/>
      <c r="N111" s="5"/>
      <c r="O111" s="5"/>
      <c r="P111" s="5"/>
    </row>
    <row r="112" spans="1:16" ht="15.75" customHeight="1">
      <c r="A112" s="15" t="s">
        <v>259</v>
      </c>
      <c r="B112" s="16" t="s">
        <v>260</v>
      </c>
      <c r="C112" s="52">
        <v>18.814212999999999</v>
      </c>
      <c r="D112" s="17">
        <v>18.814212999999999</v>
      </c>
      <c r="E112" s="19">
        <v>18.814212999999999</v>
      </c>
      <c r="F112" s="20">
        <v>1</v>
      </c>
      <c r="G112" s="19">
        <v>18.814212999999999</v>
      </c>
      <c r="H112" s="18">
        <v>268.05386900000002</v>
      </c>
      <c r="I112" s="5"/>
      <c r="J112" s="5"/>
      <c r="K112" s="5"/>
      <c r="L112" s="5"/>
      <c r="M112" s="5"/>
      <c r="N112" s="5"/>
      <c r="O112" s="5"/>
      <c r="P112" s="5"/>
    </row>
    <row r="113" spans="1:16" ht="15.75" customHeight="1">
      <c r="A113" s="9" t="s">
        <v>261</v>
      </c>
      <c r="B113" s="10" t="s">
        <v>262</v>
      </c>
      <c r="C113" s="51">
        <v>3.01627</v>
      </c>
      <c r="D113" s="11">
        <v>3.01627</v>
      </c>
      <c r="E113" s="13">
        <v>3.01627</v>
      </c>
      <c r="F113" s="14">
        <v>1</v>
      </c>
      <c r="G113" s="13">
        <v>3.01627</v>
      </c>
      <c r="H113" s="12">
        <v>135.58722599999999</v>
      </c>
      <c r="I113" s="5"/>
      <c r="J113" s="5"/>
      <c r="K113" s="5"/>
      <c r="L113" s="5"/>
      <c r="M113" s="5"/>
      <c r="N113" s="5"/>
      <c r="O113" s="5"/>
      <c r="P113" s="5"/>
    </row>
    <row r="114" spans="1:16" ht="15.75" customHeight="1">
      <c r="A114" s="15" t="s">
        <v>263</v>
      </c>
      <c r="B114" s="16" t="s">
        <v>264</v>
      </c>
      <c r="C114" s="52">
        <v>8.5321879999999997</v>
      </c>
      <c r="D114" s="17">
        <v>8.5321879999999997</v>
      </c>
      <c r="E114" s="19">
        <v>8.5321879999999997</v>
      </c>
      <c r="F114" s="20">
        <v>1</v>
      </c>
      <c r="G114" s="19">
        <v>8.5321879999999997</v>
      </c>
      <c r="H114" s="18">
        <v>217.76908900000001</v>
      </c>
      <c r="I114" s="5"/>
      <c r="J114" s="5"/>
      <c r="K114" s="5"/>
      <c r="L114" s="5"/>
      <c r="M114" s="5"/>
      <c r="N114" s="5"/>
      <c r="O114" s="5"/>
      <c r="P114" s="5"/>
    </row>
    <row r="115" spans="1:16" ht="15.75" customHeight="1">
      <c r="A115" s="9" t="s">
        <v>265</v>
      </c>
      <c r="B115" s="10" t="s">
        <v>266</v>
      </c>
      <c r="C115" s="51">
        <v>4.4827349999999999</v>
      </c>
      <c r="D115" s="11">
        <v>4.4827349999999999</v>
      </c>
      <c r="E115" s="13">
        <v>4.4827349999999999</v>
      </c>
      <c r="F115" s="14">
        <v>1</v>
      </c>
      <c r="G115" s="13">
        <v>4.4827349999999999</v>
      </c>
      <c r="H115" s="12">
        <v>215.302121</v>
      </c>
      <c r="I115" s="5"/>
      <c r="J115" s="5"/>
      <c r="K115" s="5"/>
      <c r="L115" s="5"/>
      <c r="M115" s="5"/>
      <c r="N115" s="5"/>
      <c r="O115" s="5"/>
      <c r="P115" s="5"/>
    </row>
    <row r="116" spans="1:16" ht="15.75" customHeight="1">
      <c r="A116" s="15" t="s">
        <v>267</v>
      </c>
      <c r="B116" s="16" t="s">
        <v>268</v>
      </c>
      <c r="C116" s="52">
        <v>11.415177</v>
      </c>
      <c r="D116" s="17">
        <v>11.415177</v>
      </c>
      <c r="E116" s="19">
        <v>11.415177</v>
      </c>
      <c r="F116" s="20">
        <v>1</v>
      </c>
      <c r="G116" s="19">
        <v>11.415177</v>
      </c>
      <c r="H116" s="18">
        <v>208.58326600000001</v>
      </c>
      <c r="I116" s="5"/>
      <c r="J116" s="5"/>
      <c r="K116" s="5"/>
      <c r="L116" s="5"/>
      <c r="M116" s="5"/>
      <c r="N116" s="5"/>
      <c r="O116" s="5"/>
      <c r="P116" s="5"/>
    </row>
    <row r="117" spans="1:16" ht="15.75" customHeight="1">
      <c r="A117" s="9" t="s">
        <v>269</v>
      </c>
      <c r="B117" s="10" t="s">
        <v>270</v>
      </c>
      <c r="C117" s="51">
        <v>11.748471</v>
      </c>
      <c r="D117" s="11">
        <v>11.748471</v>
      </c>
      <c r="E117" s="13">
        <v>11.748471</v>
      </c>
      <c r="F117" s="14">
        <v>1</v>
      </c>
      <c r="G117" s="13">
        <v>11.748471</v>
      </c>
      <c r="H117" s="12">
        <v>199.17140800000001</v>
      </c>
      <c r="I117" s="5"/>
      <c r="J117" s="5"/>
      <c r="K117" s="5"/>
      <c r="L117" s="5"/>
      <c r="M117" s="5"/>
      <c r="N117" s="5"/>
      <c r="O117" s="5"/>
      <c r="P117" s="5"/>
    </row>
    <row r="118" spans="1:16" ht="15.75" customHeight="1">
      <c r="A118" s="15" t="s">
        <v>271</v>
      </c>
      <c r="B118" s="16" t="s">
        <v>272</v>
      </c>
      <c r="C118" s="52">
        <v>8.8321520000000007</v>
      </c>
      <c r="D118" s="17">
        <v>8.8321520000000007</v>
      </c>
      <c r="E118" s="19">
        <v>8.8321520000000007</v>
      </c>
      <c r="F118" s="20">
        <v>1</v>
      </c>
      <c r="G118" s="19">
        <v>8.8321520000000007</v>
      </c>
      <c r="H118" s="18">
        <v>183.325942</v>
      </c>
      <c r="I118" s="5"/>
      <c r="J118" s="5"/>
      <c r="K118" s="5"/>
      <c r="L118" s="5"/>
      <c r="M118" s="5"/>
      <c r="N118" s="5"/>
      <c r="O118" s="5"/>
      <c r="P118" s="5"/>
    </row>
    <row r="119" spans="1:16" ht="15.75" customHeight="1">
      <c r="A119" s="9" t="s">
        <v>273</v>
      </c>
      <c r="B119" s="10" t="s">
        <v>274</v>
      </c>
      <c r="C119" s="51">
        <v>9.9819890000000004</v>
      </c>
      <c r="D119" s="11">
        <v>9.9819890000000004</v>
      </c>
      <c r="E119" s="13">
        <v>9.9819890000000004</v>
      </c>
      <c r="F119" s="14">
        <v>1</v>
      </c>
      <c r="G119" s="13">
        <v>9.9819890000000004</v>
      </c>
      <c r="H119" s="12">
        <v>180.11094</v>
      </c>
      <c r="I119" s="5"/>
      <c r="J119" s="5"/>
      <c r="K119" s="5"/>
      <c r="L119" s="5"/>
      <c r="M119" s="5"/>
      <c r="N119" s="5"/>
      <c r="O119" s="5"/>
      <c r="P119" s="5"/>
    </row>
    <row r="120" spans="1:16" ht="15.75" customHeight="1">
      <c r="A120" s="21" t="s">
        <v>275</v>
      </c>
      <c r="B120" s="22" t="s">
        <v>276</v>
      </c>
      <c r="C120" s="53">
        <v>29.246206000000001</v>
      </c>
      <c r="D120" s="23">
        <v>29.246206000000001</v>
      </c>
      <c r="E120" s="25">
        <v>29.246206000000001</v>
      </c>
      <c r="F120" s="26">
        <v>1</v>
      </c>
      <c r="G120" s="25">
        <v>29.246206000000001</v>
      </c>
      <c r="H120" s="24">
        <v>380.42609900000002</v>
      </c>
      <c r="I120" s="5"/>
      <c r="J120" s="5"/>
      <c r="K120" s="5"/>
      <c r="L120" s="5"/>
      <c r="M120" s="5"/>
      <c r="N120" s="5"/>
      <c r="O120" s="5"/>
      <c r="P120" s="5"/>
    </row>
    <row r="121" spans="1:16" ht="15.75" customHeight="1">
      <c r="A121" s="27" t="s">
        <v>253</v>
      </c>
      <c r="B121" s="28"/>
      <c r="C121" s="54">
        <v>10.472866</v>
      </c>
      <c r="D121" s="29">
        <v>10.472866</v>
      </c>
      <c r="E121" s="31">
        <v>10.472866</v>
      </c>
      <c r="F121" s="31">
        <v>1</v>
      </c>
      <c r="G121" s="31">
        <v>10.472866</v>
      </c>
      <c r="H121" s="30">
        <v>220.44452100000001</v>
      </c>
      <c r="I121" s="5"/>
      <c r="J121" s="5"/>
      <c r="K121" s="5"/>
      <c r="L121" s="5"/>
      <c r="M121" s="5"/>
      <c r="N121" s="5"/>
      <c r="O121" s="5"/>
      <c r="P121" s="5"/>
    </row>
    <row r="122" spans="1:16" ht="15.75" customHeight="1">
      <c r="A122" s="32" t="s">
        <v>255</v>
      </c>
      <c r="B122" s="33"/>
      <c r="C122" s="55">
        <v>11</v>
      </c>
      <c r="D122" s="36"/>
      <c r="E122" s="5"/>
      <c r="F122" s="5"/>
      <c r="G122" s="5"/>
      <c r="H122" s="37"/>
      <c r="I122" s="5"/>
      <c r="J122" s="5"/>
      <c r="K122" s="5"/>
      <c r="L122" s="5"/>
      <c r="M122" s="5"/>
      <c r="N122" s="5"/>
      <c r="O122" s="5"/>
      <c r="P122" s="5"/>
    </row>
    <row r="123" spans="1:16" ht="15.75" customHeight="1">
      <c r="A123" s="32" t="s">
        <v>277</v>
      </c>
      <c r="B123" s="33"/>
      <c r="C123" s="51">
        <v>59.253876171982313</v>
      </c>
      <c r="D123" s="11">
        <v>59.253876171982313</v>
      </c>
      <c r="E123" s="13">
        <v>59.253876171982313</v>
      </c>
      <c r="F123" s="13">
        <v>0</v>
      </c>
      <c r="G123" s="13">
        <v>59.253876171982313</v>
      </c>
      <c r="H123" s="12">
        <v>4291.8294728589271</v>
      </c>
      <c r="I123" s="5"/>
      <c r="J123" s="5"/>
      <c r="K123" s="5"/>
      <c r="L123" s="5"/>
      <c r="M123" s="5"/>
      <c r="N123" s="5"/>
      <c r="O123" s="5"/>
      <c r="P123" s="5"/>
    </row>
    <row r="124" spans="1:16" ht="15.75" customHeight="1">
      <c r="A124" s="38" t="s">
        <v>278</v>
      </c>
      <c r="B124" s="39"/>
      <c r="C124" s="56">
        <v>7.697654</v>
      </c>
      <c r="D124" s="40">
        <v>7.697654</v>
      </c>
      <c r="E124" s="42">
        <v>7.697654</v>
      </c>
      <c r="F124" s="42">
        <v>0</v>
      </c>
      <c r="G124" s="42">
        <v>7.697654</v>
      </c>
      <c r="H124" s="41">
        <v>65.512056000000001</v>
      </c>
      <c r="I124" s="5"/>
      <c r="J124" s="5"/>
      <c r="K124" s="5"/>
      <c r="L124" s="5"/>
      <c r="M124" s="5"/>
      <c r="N124" s="5"/>
      <c r="O124" s="5"/>
      <c r="P124" s="5"/>
    </row>
    <row r="125" spans="1:16" ht="15.75" customHeight="1">
      <c r="A125" s="5"/>
      <c r="B125" s="5"/>
      <c r="C125" s="5"/>
      <c r="D125" s="5"/>
      <c r="E125" s="5"/>
      <c r="F125" s="5"/>
      <c r="G125" s="5"/>
      <c r="H125" s="5"/>
      <c r="I125" s="5"/>
      <c r="J125" s="5"/>
      <c r="K125" s="5"/>
      <c r="L125" s="5"/>
      <c r="M125" s="5"/>
      <c r="N125" s="5"/>
      <c r="O125" s="5"/>
      <c r="P125" s="5"/>
    </row>
    <row r="126" spans="1:16" ht="15.75" customHeight="1">
      <c r="A126" s="4" t="s">
        <v>284</v>
      </c>
      <c r="B126" s="5"/>
      <c r="C126" s="5"/>
      <c r="D126" s="5"/>
      <c r="E126" s="5"/>
      <c r="F126" s="5"/>
      <c r="G126" s="5"/>
      <c r="H126" s="5"/>
      <c r="I126" s="5"/>
      <c r="J126" s="5"/>
      <c r="K126" s="5"/>
      <c r="L126" s="5"/>
      <c r="M126" s="5"/>
      <c r="N126" s="5"/>
      <c r="O126" s="5"/>
      <c r="P126" s="5"/>
    </row>
    <row r="127" spans="1:16" ht="15.75" customHeight="1">
      <c r="A127" s="6" t="s">
        <v>249</v>
      </c>
      <c r="B127" s="7" t="s">
        <v>250</v>
      </c>
      <c r="C127" s="49" t="s">
        <v>251</v>
      </c>
      <c r="D127" s="6" t="s">
        <v>253</v>
      </c>
      <c r="E127" s="8" t="s">
        <v>254</v>
      </c>
      <c r="F127" s="8" t="s">
        <v>255</v>
      </c>
      <c r="G127" s="8" t="s">
        <v>256</v>
      </c>
      <c r="H127" s="7" t="s">
        <v>257</v>
      </c>
      <c r="I127" s="5"/>
      <c r="J127" s="5"/>
      <c r="K127" s="5"/>
      <c r="L127" s="5"/>
      <c r="M127" s="5"/>
      <c r="N127" s="5"/>
      <c r="O127" s="5"/>
      <c r="P127" s="5"/>
    </row>
    <row r="128" spans="1:16" ht="15.75" customHeight="1">
      <c r="A128" s="43" t="s">
        <v>281</v>
      </c>
      <c r="B128" s="44" t="s">
        <v>251</v>
      </c>
      <c r="C128" s="50">
        <v>5.4992470000000004</v>
      </c>
      <c r="D128" s="45">
        <v>5.4992470000000004</v>
      </c>
      <c r="E128" s="46">
        <v>5.4992470000000004</v>
      </c>
      <c r="F128" s="48">
        <v>1</v>
      </c>
      <c r="G128" s="46">
        <v>5.4992470000000004</v>
      </c>
      <c r="H128" s="47">
        <v>264.19275699999997</v>
      </c>
      <c r="I128" s="5"/>
      <c r="J128" s="5"/>
      <c r="K128" s="5"/>
      <c r="L128" s="5"/>
      <c r="M128" s="5"/>
      <c r="N128" s="5"/>
      <c r="O128" s="5"/>
      <c r="P128" s="5"/>
    </row>
    <row r="129" spans="1:16" ht="15.75" customHeight="1">
      <c r="A129" s="9" t="s">
        <v>258</v>
      </c>
      <c r="B129" s="10" t="s">
        <v>252</v>
      </c>
      <c r="C129" s="51">
        <v>3.8827889999999998</v>
      </c>
      <c r="D129" s="11">
        <v>3.8827889999999998</v>
      </c>
      <c r="E129" s="13">
        <v>3.8827889999999998</v>
      </c>
      <c r="F129" s="14">
        <v>1</v>
      </c>
      <c r="G129" s="13">
        <v>3.8827889999999998</v>
      </c>
      <c r="H129" s="12">
        <v>172.367009</v>
      </c>
      <c r="I129" s="5"/>
      <c r="J129" s="5"/>
      <c r="K129" s="5"/>
      <c r="L129" s="5"/>
      <c r="M129" s="5"/>
      <c r="N129" s="5"/>
      <c r="O129" s="5"/>
      <c r="P129" s="5"/>
    </row>
    <row r="130" spans="1:16" ht="15.75" customHeight="1">
      <c r="A130" s="15" t="s">
        <v>259</v>
      </c>
      <c r="B130" s="16" t="s">
        <v>260</v>
      </c>
      <c r="C130" s="52">
        <v>5.4326230000000004</v>
      </c>
      <c r="D130" s="17">
        <v>5.4326230000000004</v>
      </c>
      <c r="E130" s="19">
        <v>5.4326230000000004</v>
      </c>
      <c r="F130" s="20">
        <v>1</v>
      </c>
      <c r="G130" s="19">
        <v>5.4326230000000004</v>
      </c>
      <c r="H130" s="18">
        <v>268.05386900000002</v>
      </c>
      <c r="I130" s="5"/>
      <c r="J130" s="5"/>
      <c r="K130" s="5"/>
      <c r="L130" s="5"/>
      <c r="M130" s="5"/>
      <c r="N130" s="5"/>
      <c r="O130" s="5"/>
      <c r="P130" s="5"/>
    </row>
    <row r="131" spans="1:16" ht="15.75" customHeight="1">
      <c r="A131" s="9" t="s">
        <v>261</v>
      </c>
      <c r="B131" s="10" t="s">
        <v>262</v>
      </c>
      <c r="C131" s="51">
        <v>2.6829839999999998</v>
      </c>
      <c r="D131" s="11">
        <v>2.6829839999999998</v>
      </c>
      <c r="E131" s="13">
        <v>2.6829839999999998</v>
      </c>
      <c r="F131" s="14">
        <v>1</v>
      </c>
      <c r="G131" s="13">
        <v>2.6829839999999998</v>
      </c>
      <c r="H131" s="12">
        <v>135.58722599999999</v>
      </c>
      <c r="I131" s="5"/>
      <c r="J131" s="5"/>
      <c r="K131" s="5"/>
      <c r="L131" s="5"/>
      <c r="M131" s="5"/>
      <c r="N131" s="5"/>
      <c r="O131" s="5"/>
      <c r="P131" s="5"/>
    </row>
    <row r="132" spans="1:16" ht="15.75" customHeight="1">
      <c r="A132" s="15" t="s">
        <v>263</v>
      </c>
      <c r="B132" s="16" t="s">
        <v>264</v>
      </c>
      <c r="C132" s="52">
        <v>10.381940999999999</v>
      </c>
      <c r="D132" s="17">
        <v>10.381940999999999</v>
      </c>
      <c r="E132" s="19">
        <v>10.381940999999999</v>
      </c>
      <c r="F132" s="20">
        <v>1</v>
      </c>
      <c r="G132" s="19">
        <v>10.381940999999999</v>
      </c>
      <c r="H132" s="18">
        <v>217.76908900000001</v>
      </c>
      <c r="I132" s="5"/>
      <c r="J132" s="5"/>
      <c r="K132" s="5"/>
      <c r="L132" s="5"/>
      <c r="M132" s="5"/>
      <c r="N132" s="5"/>
      <c r="O132" s="5"/>
      <c r="P132" s="5"/>
    </row>
    <row r="133" spans="1:16" ht="15.75" customHeight="1">
      <c r="A133" s="9" t="s">
        <v>265</v>
      </c>
      <c r="B133" s="10" t="s">
        <v>266</v>
      </c>
      <c r="C133" s="51">
        <v>6.0492400000000002</v>
      </c>
      <c r="D133" s="11">
        <v>6.0492400000000002</v>
      </c>
      <c r="E133" s="13">
        <v>6.0492400000000002</v>
      </c>
      <c r="F133" s="14">
        <v>1</v>
      </c>
      <c r="G133" s="13">
        <v>6.0492400000000002</v>
      </c>
      <c r="H133" s="12">
        <v>215.302121</v>
      </c>
      <c r="I133" s="5"/>
      <c r="J133" s="5"/>
      <c r="K133" s="5"/>
      <c r="L133" s="5"/>
      <c r="M133" s="5"/>
      <c r="N133" s="5"/>
      <c r="O133" s="5"/>
      <c r="P133" s="5"/>
    </row>
    <row r="134" spans="1:16" ht="15.75" customHeight="1">
      <c r="A134" s="15" t="s">
        <v>267</v>
      </c>
      <c r="B134" s="16" t="s">
        <v>268</v>
      </c>
      <c r="C134" s="52">
        <v>9.6820529999999998</v>
      </c>
      <c r="D134" s="17">
        <v>9.6820529999999998</v>
      </c>
      <c r="E134" s="19">
        <v>9.6820529999999998</v>
      </c>
      <c r="F134" s="20">
        <v>1</v>
      </c>
      <c r="G134" s="19">
        <v>9.6820529999999998</v>
      </c>
      <c r="H134" s="18">
        <v>208.58326600000001</v>
      </c>
      <c r="I134" s="5"/>
      <c r="J134" s="5"/>
      <c r="K134" s="5"/>
      <c r="L134" s="5"/>
      <c r="M134" s="5"/>
      <c r="N134" s="5"/>
      <c r="O134" s="5"/>
      <c r="P134" s="5"/>
    </row>
    <row r="135" spans="1:16" ht="15.75" customHeight="1">
      <c r="A135" s="9" t="s">
        <v>269</v>
      </c>
      <c r="B135" s="10" t="s">
        <v>270</v>
      </c>
      <c r="C135" s="51">
        <v>10.965223</v>
      </c>
      <c r="D135" s="11">
        <v>10.965223</v>
      </c>
      <c r="E135" s="13">
        <v>10.965223</v>
      </c>
      <c r="F135" s="14">
        <v>1</v>
      </c>
      <c r="G135" s="13">
        <v>10.965223</v>
      </c>
      <c r="H135" s="12">
        <v>199.17140800000001</v>
      </c>
      <c r="I135" s="5"/>
      <c r="J135" s="5"/>
      <c r="K135" s="5"/>
      <c r="L135" s="5"/>
      <c r="M135" s="5"/>
      <c r="N135" s="5"/>
      <c r="O135" s="5"/>
      <c r="P135" s="5"/>
    </row>
    <row r="136" spans="1:16" ht="15.75" customHeight="1">
      <c r="A136" s="15" t="s">
        <v>271</v>
      </c>
      <c r="B136" s="16" t="s">
        <v>272</v>
      </c>
      <c r="C136" s="52">
        <v>10.748578999999999</v>
      </c>
      <c r="D136" s="17">
        <v>10.748578999999999</v>
      </c>
      <c r="E136" s="19">
        <v>10.748578999999999</v>
      </c>
      <c r="F136" s="20">
        <v>1</v>
      </c>
      <c r="G136" s="19">
        <v>10.748578999999999</v>
      </c>
      <c r="H136" s="18">
        <v>183.325942</v>
      </c>
      <c r="I136" s="5"/>
      <c r="J136" s="5"/>
      <c r="K136" s="5"/>
      <c r="L136" s="5"/>
      <c r="M136" s="5"/>
      <c r="N136" s="5"/>
      <c r="O136" s="5"/>
      <c r="P136" s="5"/>
    </row>
    <row r="137" spans="1:16" ht="15.75" customHeight="1">
      <c r="A137" s="9" t="s">
        <v>273</v>
      </c>
      <c r="B137" s="10" t="s">
        <v>274</v>
      </c>
      <c r="C137" s="51">
        <v>9.1821260000000002</v>
      </c>
      <c r="D137" s="11">
        <v>9.1821260000000002</v>
      </c>
      <c r="E137" s="13">
        <v>9.1821260000000002</v>
      </c>
      <c r="F137" s="14">
        <v>1</v>
      </c>
      <c r="G137" s="13">
        <v>9.1821260000000002</v>
      </c>
      <c r="H137" s="12">
        <v>180.11094</v>
      </c>
      <c r="I137" s="5"/>
      <c r="J137" s="5"/>
      <c r="K137" s="5"/>
      <c r="L137" s="5"/>
      <c r="M137" s="5"/>
      <c r="N137" s="5"/>
      <c r="O137" s="5"/>
      <c r="P137" s="5"/>
    </row>
    <row r="138" spans="1:16" ht="15.75" customHeight="1">
      <c r="A138" s="21" t="s">
        <v>275</v>
      </c>
      <c r="B138" s="22" t="s">
        <v>276</v>
      </c>
      <c r="C138" s="53">
        <v>19.597428000000001</v>
      </c>
      <c r="D138" s="23">
        <v>19.597428000000001</v>
      </c>
      <c r="E138" s="25">
        <v>19.597428000000001</v>
      </c>
      <c r="F138" s="26">
        <v>1</v>
      </c>
      <c r="G138" s="25">
        <v>19.597428000000001</v>
      </c>
      <c r="H138" s="24">
        <v>380.42609900000002</v>
      </c>
      <c r="I138" s="5"/>
      <c r="J138" s="5"/>
      <c r="K138" s="5"/>
      <c r="L138" s="5"/>
      <c r="M138" s="5"/>
      <c r="N138" s="5"/>
      <c r="O138" s="5"/>
      <c r="P138" s="5"/>
    </row>
    <row r="139" spans="1:16" ht="15.75" customHeight="1">
      <c r="A139" s="27" t="s">
        <v>253</v>
      </c>
      <c r="B139" s="28"/>
      <c r="C139" s="54">
        <v>8.5549300000000006</v>
      </c>
      <c r="D139" s="29">
        <v>8.5549300000000006</v>
      </c>
      <c r="E139" s="31">
        <v>8.5549300000000006</v>
      </c>
      <c r="F139" s="31">
        <v>1</v>
      </c>
      <c r="G139" s="31">
        <v>8.5549300000000006</v>
      </c>
      <c r="H139" s="30">
        <v>220.44452100000001</v>
      </c>
      <c r="I139" s="5"/>
      <c r="J139" s="5"/>
      <c r="K139" s="5"/>
      <c r="L139" s="5"/>
      <c r="M139" s="5"/>
      <c r="N139" s="5"/>
      <c r="O139" s="5"/>
      <c r="P139" s="5"/>
    </row>
    <row r="140" spans="1:16" ht="15.75" customHeight="1">
      <c r="A140" s="32" t="s">
        <v>255</v>
      </c>
      <c r="B140" s="33"/>
      <c r="C140" s="55">
        <v>11</v>
      </c>
      <c r="D140" s="36"/>
      <c r="E140" s="5"/>
      <c r="F140" s="5"/>
      <c r="G140" s="5"/>
      <c r="H140" s="37"/>
      <c r="I140" s="5"/>
      <c r="J140" s="5"/>
      <c r="K140" s="5"/>
      <c r="L140" s="5"/>
      <c r="M140" s="5"/>
      <c r="N140" s="5"/>
      <c r="O140" s="5"/>
      <c r="P140" s="5"/>
    </row>
    <row r="141" spans="1:16" ht="15.75" customHeight="1">
      <c r="A141" s="32" t="s">
        <v>277</v>
      </c>
      <c r="B141" s="33"/>
      <c r="C141" s="51">
        <v>21.92332539603542</v>
      </c>
      <c r="D141" s="11">
        <v>21.92332539603542</v>
      </c>
      <c r="E141" s="13">
        <v>21.92332539603542</v>
      </c>
      <c r="F141" s="13">
        <v>0</v>
      </c>
      <c r="G141" s="13">
        <v>21.92332539603542</v>
      </c>
      <c r="H141" s="12">
        <v>4291.8294728589271</v>
      </c>
      <c r="I141" s="5"/>
      <c r="J141" s="5"/>
      <c r="K141" s="5"/>
      <c r="L141" s="5"/>
      <c r="M141" s="5"/>
      <c r="N141" s="5"/>
      <c r="O141" s="5"/>
      <c r="P141" s="5"/>
    </row>
    <row r="142" spans="1:16" ht="15.75" customHeight="1">
      <c r="A142" s="38" t="s">
        <v>278</v>
      </c>
      <c r="B142" s="39"/>
      <c r="C142" s="56">
        <v>4.6822350000000004</v>
      </c>
      <c r="D142" s="40">
        <v>4.6822350000000004</v>
      </c>
      <c r="E142" s="42">
        <v>4.6822350000000004</v>
      </c>
      <c r="F142" s="42">
        <v>0</v>
      </c>
      <c r="G142" s="42">
        <v>4.6822350000000004</v>
      </c>
      <c r="H142" s="41">
        <v>65.512056000000001</v>
      </c>
      <c r="I142" s="5"/>
      <c r="J142" s="5"/>
      <c r="K142" s="5"/>
      <c r="L142" s="5"/>
      <c r="M142" s="5"/>
      <c r="N142" s="5"/>
      <c r="O142" s="5"/>
      <c r="P142" s="5"/>
    </row>
    <row r="143" spans="1:16" ht="15.75" customHeight="1">
      <c r="A143" s="5"/>
      <c r="B143" s="5"/>
      <c r="C143" s="5"/>
      <c r="D143" s="5"/>
      <c r="E143" s="5"/>
      <c r="F143" s="5"/>
      <c r="G143" s="5"/>
      <c r="H143" s="5"/>
      <c r="I143" s="5"/>
      <c r="J143" s="5"/>
      <c r="K143" s="5"/>
      <c r="L143" s="5"/>
      <c r="M143" s="5"/>
      <c r="N143" s="5"/>
      <c r="O143" s="5"/>
      <c r="P143" s="5"/>
    </row>
    <row r="144" spans="1:16" ht="15.75" customHeight="1">
      <c r="A144" s="4" t="s">
        <v>191</v>
      </c>
      <c r="B144" s="5"/>
      <c r="C144" s="5"/>
      <c r="D144" s="5"/>
      <c r="E144" s="5"/>
      <c r="F144" s="5"/>
      <c r="G144" s="5"/>
      <c r="H144" s="5"/>
      <c r="I144" s="5"/>
      <c r="J144" s="5"/>
      <c r="K144" s="5"/>
      <c r="L144" s="5"/>
      <c r="M144" s="5"/>
      <c r="N144" s="5"/>
      <c r="O144" s="5"/>
      <c r="P144" s="5"/>
    </row>
    <row r="145" spans="1:16" ht="15.75" customHeight="1">
      <c r="A145" s="6" t="s">
        <v>249</v>
      </c>
      <c r="B145" s="7" t="s">
        <v>250</v>
      </c>
      <c r="C145" s="49" t="s">
        <v>251</v>
      </c>
      <c r="D145" s="6" t="s">
        <v>253</v>
      </c>
      <c r="E145" s="8" t="s">
        <v>254</v>
      </c>
      <c r="F145" s="8" t="s">
        <v>255</v>
      </c>
      <c r="G145" s="8" t="s">
        <v>256</v>
      </c>
      <c r="H145" s="7" t="s">
        <v>257</v>
      </c>
      <c r="I145" s="5"/>
      <c r="J145" s="5"/>
      <c r="K145" s="5"/>
      <c r="L145" s="5"/>
      <c r="M145" s="5"/>
      <c r="N145" s="5"/>
      <c r="O145" s="5"/>
      <c r="P145" s="5"/>
    </row>
    <row r="146" spans="1:16" ht="15.75" customHeight="1">
      <c r="A146" s="43" t="s">
        <v>281</v>
      </c>
      <c r="B146" s="44" t="s">
        <v>251</v>
      </c>
      <c r="C146" s="50">
        <v>26.713145000000001</v>
      </c>
      <c r="D146" s="45">
        <v>26.713145000000001</v>
      </c>
      <c r="E146" s="46">
        <v>26.713145000000001</v>
      </c>
      <c r="F146" s="48">
        <v>1</v>
      </c>
      <c r="G146" s="46">
        <v>26.713145000000001</v>
      </c>
      <c r="H146" s="47">
        <v>264.19275699999997</v>
      </c>
      <c r="I146" s="5"/>
      <c r="J146" s="5"/>
      <c r="K146" s="5"/>
      <c r="L146" s="5"/>
      <c r="M146" s="5"/>
      <c r="N146" s="5"/>
      <c r="O146" s="5"/>
      <c r="P146" s="5"/>
    </row>
    <row r="147" spans="1:16" ht="15.75" customHeight="1">
      <c r="A147" s="9" t="s">
        <v>258</v>
      </c>
      <c r="B147" s="10" t="s">
        <v>252</v>
      </c>
      <c r="C147" s="51">
        <v>7.9989350000000004</v>
      </c>
      <c r="D147" s="11">
        <v>7.9989350000000004</v>
      </c>
      <c r="E147" s="13">
        <v>7.9989350000000004</v>
      </c>
      <c r="F147" s="14">
        <v>1</v>
      </c>
      <c r="G147" s="13">
        <v>7.9989350000000004</v>
      </c>
      <c r="H147" s="12">
        <v>172.367009</v>
      </c>
      <c r="I147" s="5"/>
      <c r="J147" s="5"/>
      <c r="K147" s="5"/>
      <c r="L147" s="5"/>
      <c r="M147" s="5"/>
      <c r="N147" s="5"/>
      <c r="O147" s="5"/>
      <c r="P147" s="5"/>
    </row>
    <row r="148" spans="1:16" ht="15.75" customHeight="1">
      <c r="A148" s="15" t="s">
        <v>259</v>
      </c>
      <c r="B148" s="16" t="s">
        <v>260</v>
      </c>
      <c r="C148" s="52">
        <v>12.26506</v>
      </c>
      <c r="D148" s="17">
        <v>12.26506</v>
      </c>
      <c r="E148" s="19">
        <v>12.26506</v>
      </c>
      <c r="F148" s="20">
        <v>1</v>
      </c>
      <c r="G148" s="19">
        <v>12.26506</v>
      </c>
      <c r="H148" s="18">
        <v>268.05386900000002</v>
      </c>
      <c r="I148" s="5"/>
      <c r="J148" s="5"/>
      <c r="K148" s="5"/>
      <c r="L148" s="5"/>
      <c r="M148" s="5"/>
      <c r="N148" s="5"/>
      <c r="O148" s="5"/>
      <c r="P148" s="5"/>
    </row>
    <row r="149" spans="1:16" ht="15.75" customHeight="1">
      <c r="A149" s="9" t="s">
        <v>261</v>
      </c>
      <c r="B149" s="10" t="s">
        <v>262</v>
      </c>
      <c r="C149" s="51">
        <v>2.8162859999999998</v>
      </c>
      <c r="D149" s="11">
        <v>2.8162859999999998</v>
      </c>
      <c r="E149" s="13">
        <v>2.8162859999999998</v>
      </c>
      <c r="F149" s="14">
        <v>1</v>
      </c>
      <c r="G149" s="13">
        <v>2.8162859999999998</v>
      </c>
      <c r="H149" s="12">
        <v>135.58722599999999</v>
      </c>
      <c r="I149" s="5"/>
      <c r="J149" s="5"/>
      <c r="K149" s="5"/>
      <c r="L149" s="5"/>
      <c r="M149" s="5"/>
      <c r="N149" s="5"/>
      <c r="O149" s="5"/>
      <c r="P149" s="5"/>
    </row>
    <row r="150" spans="1:16" ht="15.75" customHeight="1">
      <c r="A150" s="15" t="s">
        <v>263</v>
      </c>
      <c r="B150" s="16" t="s">
        <v>264</v>
      </c>
      <c r="C150" s="52">
        <v>7.0823919999999996</v>
      </c>
      <c r="D150" s="17">
        <v>7.0823919999999996</v>
      </c>
      <c r="E150" s="19">
        <v>7.0823919999999996</v>
      </c>
      <c r="F150" s="20">
        <v>1</v>
      </c>
      <c r="G150" s="19">
        <v>7.0823919999999996</v>
      </c>
      <c r="H150" s="18">
        <v>217.76908900000001</v>
      </c>
      <c r="I150" s="5"/>
      <c r="J150" s="5"/>
      <c r="K150" s="5"/>
      <c r="L150" s="5"/>
      <c r="M150" s="5"/>
      <c r="N150" s="5"/>
      <c r="O150" s="5"/>
      <c r="P150" s="5"/>
    </row>
    <row r="151" spans="1:16" ht="15.75" customHeight="1">
      <c r="A151" s="9" t="s">
        <v>265</v>
      </c>
      <c r="B151" s="10" t="s">
        <v>266</v>
      </c>
      <c r="C151" s="51">
        <v>6.0325540000000002</v>
      </c>
      <c r="D151" s="11">
        <v>6.0325540000000002</v>
      </c>
      <c r="E151" s="13">
        <v>6.0325540000000002</v>
      </c>
      <c r="F151" s="14">
        <v>1</v>
      </c>
      <c r="G151" s="13">
        <v>6.0325540000000002</v>
      </c>
      <c r="H151" s="12">
        <v>215.302121</v>
      </c>
      <c r="I151" s="5"/>
      <c r="J151" s="5"/>
      <c r="K151" s="5"/>
      <c r="L151" s="5"/>
      <c r="M151" s="5"/>
      <c r="N151" s="5"/>
      <c r="O151" s="5"/>
      <c r="P151" s="5"/>
    </row>
    <row r="152" spans="1:16" ht="15.75" customHeight="1">
      <c r="A152" s="15" t="s">
        <v>267</v>
      </c>
      <c r="B152" s="16" t="s">
        <v>268</v>
      </c>
      <c r="C152" s="52">
        <v>10.781934</v>
      </c>
      <c r="D152" s="17">
        <v>10.781934</v>
      </c>
      <c r="E152" s="19">
        <v>10.781934</v>
      </c>
      <c r="F152" s="20">
        <v>1</v>
      </c>
      <c r="G152" s="19">
        <v>10.781934</v>
      </c>
      <c r="H152" s="18">
        <v>208.58326600000001</v>
      </c>
      <c r="I152" s="5"/>
      <c r="J152" s="5"/>
      <c r="K152" s="5"/>
      <c r="L152" s="5"/>
      <c r="M152" s="5"/>
      <c r="N152" s="5"/>
      <c r="O152" s="5"/>
      <c r="P152" s="5"/>
    </row>
    <row r="153" spans="1:16" ht="15.75" customHeight="1">
      <c r="A153" s="9" t="s">
        <v>269</v>
      </c>
      <c r="B153" s="10" t="s">
        <v>270</v>
      </c>
      <c r="C153" s="51">
        <v>11.331849999999999</v>
      </c>
      <c r="D153" s="11">
        <v>11.331849999999999</v>
      </c>
      <c r="E153" s="13">
        <v>11.331849999999999</v>
      </c>
      <c r="F153" s="14">
        <v>1</v>
      </c>
      <c r="G153" s="13">
        <v>11.331849999999999</v>
      </c>
      <c r="H153" s="12">
        <v>199.17140800000001</v>
      </c>
      <c r="I153" s="5"/>
      <c r="J153" s="5"/>
      <c r="K153" s="5"/>
      <c r="L153" s="5"/>
      <c r="M153" s="5"/>
      <c r="N153" s="5"/>
      <c r="O153" s="5"/>
      <c r="P153" s="5"/>
    </row>
    <row r="154" spans="1:16" ht="15.75" customHeight="1">
      <c r="A154" s="15" t="s">
        <v>271</v>
      </c>
      <c r="B154" s="16" t="s">
        <v>272</v>
      </c>
      <c r="C154" s="52">
        <v>10.415307</v>
      </c>
      <c r="D154" s="17">
        <v>10.415307</v>
      </c>
      <c r="E154" s="19">
        <v>10.415307</v>
      </c>
      <c r="F154" s="20">
        <v>1</v>
      </c>
      <c r="G154" s="19">
        <v>10.415307</v>
      </c>
      <c r="H154" s="18">
        <v>183.325942</v>
      </c>
      <c r="I154" s="5"/>
      <c r="J154" s="5"/>
      <c r="K154" s="5"/>
      <c r="L154" s="5"/>
      <c r="M154" s="5"/>
      <c r="N154" s="5"/>
      <c r="O154" s="5"/>
      <c r="P154" s="5"/>
    </row>
    <row r="155" spans="1:16" ht="15.75" customHeight="1">
      <c r="A155" s="9" t="s">
        <v>273</v>
      </c>
      <c r="B155" s="10" t="s">
        <v>274</v>
      </c>
      <c r="C155" s="51">
        <v>18.630884000000002</v>
      </c>
      <c r="D155" s="11">
        <v>18.630884000000002</v>
      </c>
      <c r="E155" s="13">
        <v>18.630884000000002</v>
      </c>
      <c r="F155" s="14">
        <v>1</v>
      </c>
      <c r="G155" s="13">
        <v>18.630884000000002</v>
      </c>
      <c r="H155" s="12">
        <v>180.11094</v>
      </c>
      <c r="I155" s="5"/>
      <c r="J155" s="5"/>
      <c r="K155" s="5"/>
      <c r="L155" s="5"/>
      <c r="M155" s="5"/>
      <c r="N155" s="5"/>
      <c r="O155" s="5"/>
      <c r="P155" s="5"/>
    </row>
    <row r="156" spans="1:16" ht="15.75" customHeight="1">
      <c r="A156" s="21" t="s">
        <v>275</v>
      </c>
      <c r="B156" s="22" t="s">
        <v>276</v>
      </c>
      <c r="C156" s="53">
        <v>16.614521</v>
      </c>
      <c r="D156" s="23">
        <v>16.614521</v>
      </c>
      <c r="E156" s="25">
        <v>16.614521</v>
      </c>
      <c r="F156" s="26">
        <v>1</v>
      </c>
      <c r="G156" s="25">
        <v>16.614521</v>
      </c>
      <c r="H156" s="24">
        <v>380.42609900000002</v>
      </c>
      <c r="I156" s="5"/>
      <c r="J156" s="5"/>
      <c r="K156" s="5"/>
      <c r="L156" s="5"/>
      <c r="M156" s="5"/>
      <c r="N156" s="5"/>
      <c r="O156" s="5"/>
      <c r="P156" s="5"/>
    </row>
    <row r="157" spans="1:16" ht="15.75" customHeight="1">
      <c r="A157" s="27" t="s">
        <v>253</v>
      </c>
      <c r="B157" s="28"/>
      <c r="C157" s="54">
        <v>11.880261000000001</v>
      </c>
      <c r="D157" s="29">
        <v>11.880261000000001</v>
      </c>
      <c r="E157" s="31">
        <v>11.880261000000001</v>
      </c>
      <c r="F157" s="31">
        <v>1</v>
      </c>
      <c r="G157" s="31">
        <v>11.880261000000001</v>
      </c>
      <c r="H157" s="30">
        <v>220.44452100000001</v>
      </c>
      <c r="I157" s="5"/>
      <c r="J157" s="5"/>
      <c r="K157" s="5"/>
      <c r="L157" s="5"/>
      <c r="M157" s="5"/>
      <c r="N157" s="5"/>
      <c r="O157" s="5"/>
      <c r="P157" s="5"/>
    </row>
    <row r="158" spans="1:16" ht="15.75" customHeight="1">
      <c r="A158" s="32" t="s">
        <v>255</v>
      </c>
      <c r="B158" s="33"/>
      <c r="C158" s="55">
        <v>11</v>
      </c>
      <c r="D158" s="36"/>
      <c r="E158" s="5"/>
      <c r="F158" s="5"/>
      <c r="G158" s="5"/>
      <c r="H158" s="37"/>
      <c r="I158" s="5"/>
      <c r="J158" s="5"/>
      <c r="K158" s="5"/>
      <c r="L158" s="5"/>
      <c r="M158" s="5"/>
      <c r="N158" s="5"/>
      <c r="O158" s="5"/>
      <c r="P158" s="5"/>
    </row>
    <row r="159" spans="1:16" ht="15.75" customHeight="1">
      <c r="A159" s="32" t="s">
        <v>277</v>
      </c>
      <c r="B159" s="33"/>
      <c r="C159" s="51">
        <v>44.623537212746207</v>
      </c>
      <c r="D159" s="11">
        <v>44.623537212746207</v>
      </c>
      <c r="E159" s="13">
        <v>44.623537212746207</v>
      </c>
      <c r="F159" s="13">
        <v>0</v>
      </c>
      <c r="G159" s="13">
        <v>44.623537212746207</v>
      </c>
      <c r="H159" s="12">
        <v>4291.8294728589271</v>
      </c>
      <c r="I159" s="5"/>
      <c r="J159" s="5"/>
      <c r="K159" s="5"/>
      <c r="L159" s="5"/>
      <c r="M159" s="5"/>
      <c r="N159" s="5"/>
      <c r="O159" s="5"/>
      <c r="P159" s="5"/>
    </row>
    <row r="160" spans="1:16" ht="15.75" customHeight="1">
      <c r="A160" s="38" t="s">
        <v>278</v>
      </c>
      <c r="B160" s="39"/>
      <c r="C160" s="56">
        <v>6.6800850000000001</v>
      </c>
      <c r="D160" s="40">
        <v>6.6800850000000001</v>
      </c>
      <c r="E160" s="42">
        <v>6.6800850000000001</v>
      </c>
      <c r="F160" s="42">
        <v>0</v>
      </c>
      <c r="G160" s="42">
        <v>6.6800850000000001</v>
      </c>
      <c r="H160" s="41">
        <v>65.512056000000001</v>
      </c>
      <c r="I160" s="5"/>
      <c r="J160" s="5"/>
      <c r="K160" s="5"/>
      <c r="L160" s="5"/>
      <c r="M160" s="5"/>
      <c r="N160" s="5"/>
      <c r="O160" s="5"/>
      <c r="P160" s="5"/>
    </row>
    <row r="161" spans="1:16" ht="15.75" customHeight="1">
      <c r="A161" s="5"/>
      <c r="B161" s="5"/>
      <c r="C161" s="5"/>
      <c r="D161" s="5"/>
      <c r="E161" s="5"/>
      <c r="F161" s="5"/>
      <c r="G161" s="5"/>
      <c r="H161" s="5"/>
      <c r="I161" s="5"/>
      <c r="J161" s="5"/>
      <c r="K161" s="5"/>
      <c r="L161" s="5"/>
      <c r="M161" s="5"/>
      <c r="N161" s="5"/>
      <c r="O161" s="5"/>
      <c r="P161" s="5"/>
    </row>
    <row r="162" spans="1:16" ht="15.75" customHeight="1">
      <c r="A162" s="4" t="s">
        <v>192</v>
      </c>
      <c r="B162" s="5"/>
      <c r="C162" s="5"/>
      <c r="D162" s="5"/>
      <c r="E162" s="5"/>
      <c r="F162" s="5"/>
      <c r="G162" s="5"/>
      <c r="H162" s="5"/>
      <c r="I162" s="5"/>
      <c r="J162" s="5"/>
      <c r="K162" s="5"/>
      <c r="L162" s="5"/>
      <c r="M162" s="5"/>
      <c r="N162" s="5"/>
      <c r="O162" s="5"/>
      <c r="P162" s="5"/>
    </row>
    <row r="163" spans="1:16" ht="15.75" customHeight="1">
      <c r="A163" s="6" t="s">
        <v>249</v>
      </c>
      <c r="B163" s="7" t="s">
        <v>250</v>
      </c>
      <c r="C163" s="49" t="s">
        <v>251</v>
      </c>
      <c r="D163" s="6" t="s">
        <v>253</v>
      </c>
      <c r="E163" s="8" t="s">
        <v>254</v>
      </c>
      <c r="F163" s="8" t="s">
        <v>255</v>
      </c>
      <c r="G163" s="8" t="s">
        <v>256</v>
      </c>
      <c r="H163" s="7" t="s">
        <v>257</v>
      </c>
      <c r="I163" s="5"/>
      <c r="J163" s="5"/>
      <c r="K163" s="5"/>
      <c r="L163" s="5"/>
      <c r="M163" s="5"/>
      <c r="N163" s="5"/>
      <c r="O163" s="5"/>
      <c r="P163" s="5"/>
    </row>
    <row r="164" spans="1:16" ht="15.75" customHeight="1">
      <c r="A164" s="43" t="s">
        <v>281</v>
      </c>
      <c r="B164" s="44" t="s">
        <v>251</v>
      </c>
      <c r="C164" s="50">
        <v>10.481949999999999</v>
      </c>
      <c r="D164" s="45">
        <v>10.481949999999999</v>
      </c>
      <c r="E164" s="46">
        <v>10.481949999999999</v>
      </c>
      <c r="F164" s="48">
        <v>1</v>
      </c>
      <c r="G164" s="46">
        <v>10.481949999999999</v>
      </c>
      <c r="H164" s="47">
        <v>264.19275699999997</v>
      </c>
      <c r="I164" s="5"/>
      <c r="J164" s="5"/>
      <c r="K164" s="5"/>
      <c r="L164" s="5"/>
      <c r="M164" s="5"/>
      <c r="N164" s="5"/>
      <c r="O164" s="5"/>
      <c r="P164" s="5"/>
    </row>
    <row r="165" spans="1:16" ht="15.75" customHeight="1">
      <c r="A165" s="9" t="s">
        <v>258</v>
      </c>
      <c r="B165" s="10" t="s">
        <v>252</v>
      </c>
      <c r="C165" s="51">
        <v>4.5827200000000001</v>
      </c>
      <c r="D165" s="11">
        <v>4.5827200000000001</v>
      </c>
      <c r="E165" s="13">
        <v>4.5827200000000001</v>
      </c>
      <c r="F165" s="14">
        <v>1</v>
      </c>
      <c r="G165" s="13">
        <v>4.5827200000000001</v>
      </c>
      <c r="H165" s="12">
        <v>172.367009</v>
      </c>
      <c r="I165" s="5"/>
      <c r="J165" s="5"/>
      <c r="K165" s="5"/>
      <c r="L165" s="5"/>
      <c r="M165" s="5"/>
      <c r="N165" s="5"/>
      <c r="O165" s="5"/>
      <c r="P165" s="5"/>
    </row>
    <row r="166" spans="1:16" ht="15.75" customHeight="1">
      <c r="A166" s="15" t="s">
        <v>259</v>
      </c>
      <c r="B166" s="16" t="s">
        <v>260</v>
      </c>
      <c r="C166" s="52">
        <v>20.580666000000001</v>
      </c>
      <c r="D166" s="17">
        <v>20.580666000000001</v>
      </c>
      <c r="E166" s="19">
        <v>20.580666000000001</v>
      </c>
      <c r="F166" s="20">
        <v>1</v>
      </c>
      <c r="G166" s="19">
        <v>20.580666000000001</v>
      </c>
      <c r="H166" s="18">
        <v>268.05386900000002</v>
      </c>
      <c r="I166" s="5"/>
      <c r="J166" s="5"/>
      <c r="K166" s="5"/>
      <c r="L166" s="5"/>
      <c r="M166" s="5"/>
      <c r="N166" s="5"/>
      <c r="O166" s="5"/>
      <c r="P166" s="5"/>
    </row>
    <row r="167" spans="1:16" ht="15.75" customHeight="1">
      <c r="A167" s="9" t="s">
        <v>261</v>
      </c>
      <c r="B167" s="10" t="s">
        <v>262</v>
      </c>
      <c r="C167" s="51">
        <v>4.616072</v>
      </c>
      <c r="D167" s="11">
        <v>4.616072</v>
      </c>
      <c r="E167" s="13">
        <v>4.616072</v>
      </c>
      <c r="F167" s="14">
        <v>1</v>
      </c>
      <c r="G167" s="13">
        <v>4.616072</v>
      </c>
      <c r="H167" s="12">
        <v>135.58722599999999</v>
      </c>
      <c r="I167" s="5"/>
      <c r="J167" s="5"/>
      <c r="K167" s="5"/>
      <c r="L167" s="5"/>
      <c r="M167" s="5"/>
      <c r="N167" s="5"/>
      <c r="O167" s="5"/>
      <c r="P167" s="5"/>
    </row>
    <row r="168" spans="1:16" ht="15.75" customHeight="1">
      <c r="A168" s="15" t="s">
        <v>263</v>
      </c>
      <c r="B168" s="16" t="s">
        <v>264</v>
      </c>
      <c r="C168" s="52">
        <v>9.0654509999999995</v>
      </c>
      <c r="D168" s="17">
        <v>9.0654509999999995</v>
      </c>
      <c r="E168" s="19">
        <v>9.0654509999999995</v>
      </c>
      <c r="F168" s="20">
        <v>1</v>
      </c>
      <c r="G168" s="19">
        <v>9.0654509999999995</v>
      </c>
      <c r="H168" s="18">
        <v>217.76908900000001</v>
      </c>
      <c r="I168" s="5"/>
      <c r="J168" s="5"/>
      <c r="K168" s="5"/>
      <c r="L168" s="5"/>
      <c r="M168" s="5"/>
      <c r="N168" s="5"/>
      <c r="O168" s="5"/>
      <c r="P168" s="5"/>
    </row>
    <row r="169" spans="1:16" ht="15.75" customHeight="1">
      <c r="A169" s="9" t="s">
        <v>265</v>
      </c>
      <c r="B169" s="10" t="s">
        <v>266</v>
      </c>
      <c r="C169" s="51">
        <v>4.2327839999999997</v>
      </c>
      <c r="D169" s="11">
        <v>4.2327839999999997</v>
      </c>
      <c r="E169" s="13">
        <v>4.2327839999999997</v>
      </c>
      <c r="F169" s="14">
        <v>1</v>
      </c>
      <c r="G169" s="13">
        <v>4.2327839999999997</v>
      </c>
      <c r="H169" s="12">
        <v>215.302121</v>
      </c>
      <c r="I169" s="5"/>
      <c r="J169" s="5"/>
      <c r="K169" s="5"/>
      <c r="L169" s="5"/>
      <c r="M169" s="5"/>
      <c r="N169" s="5"/>
      <c r="O169" s="5"/>
      <c r="P169" s="5"/>
    </row>
    <row r="170" spans="1:16" ht="15.75" customHeight="1">
      <c r="A170" s="15" t="s">
        <v>267</v>
      </c>
      <c r="B170" s="16" t="s">
        <v>268</v>
      </c>
      <c r="C170" s="52">
        <v>10.281980000000001</v>
      </c>
      <c r="D170" s="17">
        <v>10.281980000000001</v>
      </c>
      <c r="E170" s="19">
        <v>10.281980000000001</v>
      </c>
      <c r="F170" s="20">
        <v>1</v>
      </c>
      <c r="G170" s="19">
        <v>10.281980000000001</v>
      </c>
      <c r="H170" s="18">
        <v>208.58326600000001</v>
      </c>
      <c r="I170" s="5"/>
      <c r="J170" s="5"/>
      <c r="K170" s="5"/>
      <c r="L170" s="5"/>
      <c r="M170" s="5"/>
      <c r="N170" s="5"/>
      <c r="O170" s="5"/>
      <c r="P170" s="5"/>
    </row>
    <row r="171" spans="1:16" ht="15.75" customHeight="1">
      <c r="A171" s="9" t="s">
        <v>269</v>
      </c>
      <c r="B171" s="10" t="s">
        <v>270</v>
      </c>
      <c r="C171" s="51">
        <v>11.448524000000001</v>
      </c>
      <c r="D171" s="11">
        <v>11.448524000000001</v>
      </c>
      <c r="E171" s="13">
        <v>11.448524000000001</v>
      </c>
      <c r="F171" s="14">
        <v>1</v>
      </c>
      <c r="G171" s="13">
        <v>11.448524000000001</v>
      </c>
      <c r="H171" s="12">
        <v>199.17140800000001</v>
      </c>
      <c r="I171" s="5"/>
      <c r="J171" s="5"/>
      <c r="K171" s="5"/>
      <c r="L171" s="5"/>
      <c r="M171" s="5"/>
      <c r="N171" s="5"/>
      <c r="O171" s="5"/>
      <c r="P171" s="5"/>
    </row>
    <row r="172" spans="1:16" ht="15.75" customHeight="1">
      <c r="A172" s="15" t="s">
        <v>271</v>
      </c>
      <c r="B172" s="16" t="s">
        <v>272</v>
      </c>
      <c r="C172" s="52">
        <v>12.115067</v>
      </c>
      <c r="D172" s="17">
        <v>12.115067</v>
      </c>
      <c r="E172" s="19">
        <v>12.115067</v>
      </c>
      <c r="F172" s="20">
        <v>1</v>
      </c>
      <c r="G172" s="19">
        <v>12.115067</v>
      </c>
      <c r="H172" s="18">
        <v>183.325942</v>
      </c>
      <c r="I172" s="5"/>
      <c r="J172" s="5"/>
      <c r="K172" s="5"/>
      <c r="L172" s="5"/>
      <c r="M172" s="5"/>
      <c r="N172" s="5"/>
      <c r="O172" s="5"/>
      <c r="P172" s="5"/>
    </row>
    <row r="173" spans="1:16" ht="15.75" customHeight="1">
      <c r="A173" s="9" t="s">
        <v>273</v>
      </c>
      <c r="B173" s="10" t="s">
        <v>274</v>
      </c>
      <c r="C173" s="51">
        <v>9.1488689999999995</v>
      </c>
      <c r="D173" s="11">
        <v>9.1488689999999995</v>
      </c>
      <c r="E173" s="13">
        <v>9.1488689999999995</v>
      </c>
      <c r="F173" s="14">
        <v>1</v>
      </c>
      <c r="G173" s="13">
        <v>9.1488689999999995</v>
      </c>
      <c r="H173" s="12">
        <v>180.11094</v>
      </c>
      <c r="I173" s="5"/>
      <c r="J173" s="5"/>
      <c r="K173" s="5"/>
      <c r="L173" s="5"/>
      <c r="M173" s="5"/>
      <c r="N173" s="5"/>
      <c r="O173" s="5"/>
      <c r="P173" s="5"/>
    </row>
    <row r="174" spans="1:16" ht="15.75" customHeight="1">
      <c r="A174" s="21" t="s">
        <v>275</v>
      </c>
      <c r="B174" s="22" t="s">
        <v>276</v>
      </c>
      <c r="C174" s="53">
        <v>19.447451999999998</v>
      </c>
      <c r="D174" s="23">
        <v>19.447451999999998</v>
      </c>
      <c r="E174" s="25">
        <v>19.447451999999998</v>
      </c>
      <c r="F174" s="26">
        <v>1</v>
      </c>
      <c r="G174" s="25">
        <v>19.447451999999998</v>
      </c>
      <c r="H174" s="24">
        <v>380.42609900000002</v>
      </c>
      <c r="I174" s="5"/>
      <c r="J174" s="5"/>
      <c r="K174" s="5"/>
      <c r="L174" s="5"/>
      <c r="M174" s="5"/>
      <c r="N174" s="5"/>
      <c r="O174" s="5"/>
      <c r="P174" s="5"/>
    </row>
    <row r="175" spans="1:16" ht="15.75" customHeight="1">
      <c r="A175" s="27" t="s">
        <v>253</v>
      </c>
      <c r="B175" s="28"/>
      <c r="C175" s="54">
        <v>10.545593999999999</v>
      </c>
      <c r="D175" s="29">
        <v>10.545593999999999</v>
      </c>
      <c r="E175" s="31">
        <v>10.545593999999999</v>
      </c>
      <c r="F175" s="31">
        <v>1</v>
      </c>
      <c r="G175" s="31">
        <v>10.545593999999999</v>
      </c>
      <c r="H175" s="30">
        <v>220.44452100000001</v>
      </c>
      <c r="I175" s="5"/>
      <c r="J175" s="5"/>
      <c r="K175" s="5"/>
      <c r="L175" s="5"/>
      <c r="M175" s="5"/>
      <c r="N175" s="5"/>
      <c r="O175" s="5"/>
      <c r="P175" s="5"/>
    </row>
    <row r="176" spans="1:16" ht="15.75" customHeight="1">
      <c r="A176" s="32" t="s">
        <v>255</v>
      </c>
      <c r="B176" s="33"/>
      <c r="C176" s="55">
        <v>11</v>
      </c>
      <c r="D176" s="36"/>
      <c r="E176" s="5"/>
      <c r="F176" s="5"/>
      <c r="G176" s="5"/>
      <c r="H176" s="37"/>
      <c r="I176" s="5"/>
      <c r="J176" s="5"/>
      <c r="K176" s="5"/>
      <c r="L176" s="5"/>
      <c r="M176" s="5"/>
      <c r="N176" s="5"/>
      <c r="O176" s="5"/>
      <c r="P176" s="5"/>
    </row>
    <row r="177" spans="1:16" ht="15.75" customHeight="1">
      <c r="A177" s="32" t="s">
        <v>277</v>
      </c>
      <c r="B177" s="33"/>
      <c r="C177" s="51">
        <v>29.800614849024289</v>
      </c>
      <c r="D177" s="11">
        <v>29.800614849024289</v>
      </c>
      <c r="E177" s="13">
        <v>29.800614849024289</v>
      </c>
      <c r="F177" s="13">
        <v>0</v>
      </c>
      <c r="G177" s="13">
        <v>29.800614849024289</v>
      </c>
      <c r="H177" s="12">
        <v>4291.8294728589271</v>
      </c>
      <c r="I177" s="5"/>
      <c r="J177" s="5"/>
      <c r="K177" s="5"/>
      <c r="L177" s="5"/>
      <c r="M177" s="5"/>
      <c r="N177" s="5"/>
      <c r="O177" s="5"/>
      <c r="P177" s="5"/>
    </row>
    <row r="178" spans="1:16" ht="15.75" customHeight="1">
      <c r="A178" s="38" t="s">
        <v>278</v>
      </c>
      <c r="B178" s="39"/>
      <c r="C178" s="56">
        <v>5.4589939999999997</v>
      </c>
      <c r="D178" s="40">
        <v>5.4589939999999997</v>
      </c>
      <c r="E178" s="42">
        <v>5.4589939999999997</v>
      </c>
      <c r="F178" s="42">
        <v>0</v>
      </c>
      <c r="G178" s="42">
        <v>5.4589939999999997</v>
      </c>
      <c r="H178" s="41">
        <v>65.512056000000001</v>
      </c>
      <c r="I178" s="5"/>
      <c r="J178" s="5"/>
      <c r="K178" s="5"/>
      <c r="L178" s="5"/>
      <c r="M178" s="5"/>
      <c r="N178" s="5"/>
      <c r="O178" s="5"/>
      <c r="P178" s="5"/>
    </row>
    <row r="179" spans="1:16" ht="15.75" customHeight="1">
      <c r="A179" s="5"/>
      <c r="B179" s="5"/>
      <c r="C179" s="5"/>
      <c r="D179" s="5"/>
      <c r="E179" s="5"/>
      <c r="F179" s="5"/>
      <c r="G179" s="5"/>
      <c r="H179" s="5"/>
      <c r="I179" s="5"/>
      <c r="J179" s="5"/>
      <c r="K179" s="5"/>
      <c r="L179" s="5"/>
      <c r="M179" s="5"/>
      <c r="N179" s="5"/>
      <c r="O179" s="5"/>
      <c r="P179" s="5"/>
    </row>
    <row r="180" spans="1:16" ht="15.75" customHeight="1">
      <c r="A180" s="4" t="s">
        <v>285</v>
      </c>
      <c r="B180" s="5"/>
      <c r="C180" s="5"/>
      <c r="D180" s="5"/>
      <c r="E180" s="5"/>
      <c r="F180" s="5"/>
      <c r="G180" s="5"/>
      <c r="H180" s="5"/>
      <c r="I180" s="5"/>
      <c r="J180" s="5"/>
      <c r="K180" s="5"/>
      <c r="L180" s="5"/>
      <c r="M180" s="5"/>
      <c r="N180" s="5"/>
      <c r="O180" s="5"/>
      <c r="P180" s="5"/>
    </row>
    <row r="181" spans="1:16" ht="15.75" customHeight="1">
      <c r="A181" s="6" t="s">
        <v>249</v>
      </c>
      <c r="B181" s="7" t="s">
        <v>250</v>
      </c>
      <c r="C181" s="49" t="s">
        <v>251</v>
      </c>
      <c r="D181" s="6" t="s">
        <v>253</v>
      </c>
      <c r="E181" s="8" t="s">
        <v>254</v>
      </c>
      <c r="F181" s="8" t="s">
        <v>255</v>
      </c>
      <c r="G181" s="8" t="s">
        <v>256</v>
      </c>
      <c r="H181" s="7" t="s">
        <v>257</v>
      </c>
      <c r="I181" s="5"/>
      <c r="J181" s="5"/>
      <c r="K181" s="5"/>
      <c r="L181" s="5"/>
      <c r="M181" s="5"/>
      <c r="N181" s="5"/>
      <c r="O181" s="5"/>
      <c r="P181" s="5"/>
    </row>
    <row r="182" spans="1:16" ht="15.75" customHeight="1">
      <c r="A182" s="43" t="s">
        <v>281</v>
      </c>
      <c r="B182" s="44" t="s">
        <v>251</v>
      </c>
      <c r="C182" s="50">
        <v>264.19275699999997</v>
      </c>
      <c r="D182" s="45">
        <v>264.19275699999997</v>
      </c>
      <c r="E182" s="46">
        <v>264.19275699999997</v>
      </c>
      <c r="F182" s="48">
        <v>1</v>
      </c>
      <c r="G182" s="46">
        <v>264.19275699999997</v>
      </c>
      <c r="H182" s="47">
        <v>264.19275699999997</v>
      </c>
      <c r="I182" s="5"/>
      <c r="J182" s="5"/>
      <c r="K182" s="5"/>
      <c r="L182" s="5"/>
      <c r="M182" s="5"/>
      <c r="N182" s="5"/>
      <c r="O182" s="5"/>
      <c r="P182" s="5"/>
    </row>
    <row r="183" spans="1:16" ht="15.75" customHeight="1">
      <c r="A183" s="9" t="s">
        <v>258</v>
      </c>
      <c r="B183" s="10" t="s">
        <v>252</v>
      </c>
      <c r="C183" s="51">
        <v>172.367009</v>
      </c>
      <c r="D183" s="11">
        <v>172.367009</v>
      </c>
      <c r="E183" s="13">
        <v>172.367009</v>
      </c>
      <c r="F183" s="14">
        <v>1</v>
      </c>
      <c r="G183" s="13">
        <v>172.367009</v>
      </c>
      <c r="H183" s="12">
        <v>172.367009</v>
      </c>
      <c r="I183" s="5"/>
      <c r="J183" s="5"/>
      <c r="K183" s="5"/>
      <c r="L183" s="5"/>
      <c r="M183" s="5"/>
      <c r="N183" s="5"/>
      <c r="O183" s="5"/>
      <c r="P183" s="5"/>
    </row>
    <row r="184" spans="1:16" ht="15.75" customHeight="1">
      <c r="A184" s="15" t="s">
        <v>259</v>
      </c>
      <c r="B184" s="16" t="s">
        <v>260</v>
      </c>
      <c r="C184" s="52">
        <v>268.05386900000002</v>
      </c>
      <c r="D184" s="17">
        <v>268.05386900000002</v>
      </c>
      <c r="E184" s="19">
        <v>268.05386900000002</v>
      </c>
      <c r="F184" s="20">
        <v>1</v>
      </c>
      <c r="G184" s="19">
        <v>268.05386900000002</v>
      </c>
      <c r="H184" s="18">
        <v>268.05386900000002</v>
      </c>
      <c r="I184" s="5"/>
      <c r="J184" s="5"/>
      <c r="K184" s="5"/>
      <c r="L184" s="5"/>
      <c r="M184" s="5"/>
      <c r="N184" s="5"/>
      <c r="O184" s="5"/>
      <c r="P184" s="5"/>
    </row>
    <row r="185" spans="1:16" ht="15.75" customHeight="1">
      <c r="A185" s="9" t="s">
        <v>261</v>
      </c>
      <c r="B185" s="10" t="s">
        <v>262</v>
      </c>
      <c r="C185" s="51">
        <v>135.58722599999999</v>
      </c>
      <c r="D185" s="11">
        <v>135.58722599999999</v>
      </c>
      <c r="E185" s="13">
        <v>135.58722599999999</v>
      </c>
      <c r="F185" s="14">
        <v>1</v>
      </c>
      <c r="G185" s="13">
        <v>135.58722599999999</v>
      </c>
      <c r="H185" s="12">
        <v>135.58722599999999</v>
      </c>
      <c r="I185" s="5"/>
      <c r="J185" s="5"/>
      <c r="K185" s="5"/>
      <c r="L185" s="5"/>
      <c r="M185" s="5"/>
      <c r="N185" s="5"/>
      <c r="O185" s="5"/>
      <c r="P185" s="5"/>
    </row>
    <row r="186" spans="1:16" ht="15.75" customHeight="1">
      <c r="A186" s="15" t="s">
        <v>263</v>
      </c>
      <c r="B186" s="16" t="s">
        <v>264</v>
      </c>
      <c r="C186" s="52">
        <v>217.76908900000001</v>
      </c>
      <c r="D186" s="17">
        <v>217.76908900000001</v>
      </c>
      <c r="E186" s="19">
        <v>217.76908900000001</v>
      </c>
      <c r="F186" s="20">
        <v>1</v>
      </c>
      <c r="G186" s="19">
        <v>217.76908900000001</v>
      </c>
      <c r="H186" s="18">
        <v>217.76908900000001</v>
      </c>
      <c r="I186" s="5"/>
      <c r="J186" s="5"/>
      <c r="K186" s="5"/>
      <c r="L186" s="5"/>
      <c r="M186" s="5"/>
      <c r="N186" s="5"/>
      <c r="O186" s="5"/>
      <c r="P186" s="5"/>
    </row>
    <row r="187" spans="1:16" ht="15.75" customHeight="1">
      <c r="A187" s="9" t="s">
        <v>265</v>
      </c>
      <c r="B187" s="10" t="s">
        <v>266</v>
      </c>
      <c r="C187" s="51">
        <v>215.302121</v>
      </c>
      <c r="D187" s="11">
        <v>215.302121</v>
      </c>
      <c r="E187" s="13">
        <v>215.302121</v>
      </c>
      <c r="F187" s="14">
        <v>1</v>
      </c>
      <c r="G187" s="13">
        <v>215.302121</v>
      </c>
      <c r="H187" s="12">
        <v>215.302121</v>
      </c>
      <c r="I187" s="5"/>
      <c r="J187" s="5"/>
      <c r="K187" s="5"/>
      <c r="L187" s="5"/>
      <c r="M187" s="5"/>
      <c r="N187" s="5"/>
      <c r="O187" s="5"/>
      <c r="P187" s="5"/>
    </row>
    <row r="188" spans="1:16" ht="15.75" customHeight="1">
      <c r="A188" s="15" t="s">
        <v>267</v>
      </c>
      <c r="B188" s="16" t="s">
        <v>268</v>
      </c>
      <c r="C188" s="52">
        <v>208.58326600000001</v>
      </c>
      <c r="D188" s="17">
        <v>208.58326600000001</v>
      </c>
      <c r="E188" s="19">
        <v>208.58326600000001</v>
      </c>
      <c r="F188" s="20">
        <v>1</v>
      </c>
      <c r="G188" s="19">
        <v>208.58326600000001</v>
      </c>
      <c r="H188" s="18">
        <v>208.58326600000001</v>
      </c>
      <c r="I188" s="5"/>
      <c r="J188" s="5"/>
      <c r="K188" s="5"/>
      <c r="L188" s="5"/>
      <c r="M188" s="5"/>
      <c r="N188" s="5"/>
      <c r="O188" s="5"/>
      <c r="P188" s="5"/>
    </row>
    <row r="189" spans="1:16" ht="15.75" customHeight="1">
      <c r="A189" s="9" t="s">
        <v>269</v>
      </c>
      <c r="B189" s="10" t="s">
        <v>270</v>
      </c>
      <c r="C189" s="51">
        <v>199.17140800000001</v>
      </c>
      <c r="D189" s="11">
        <v>199.17140800000001</v>
      </c>
      <c r="E189" s="13">
        <v>199.17140800000001</v>
      </c>
      <c r="F189" s="14">
        <v>1</v>
      </c>
      <c r="G189" s="13">
        <v>199.17140800000001</v>
      </c>
      <c r="H189" s="12">
        <v>199.17140800000001</v>
      </c>
      <c r="I189" s="5"/>
      <c r="J189" s="5"/>
      <c r="K189" s="5"/>
      <c r="L189" s="5"/>
      <c r="M189" s="5"/>
      <c r="N189" s="5"/>
      <c r="O189" s="5"/>
      <c r="P189" s="5"/>
    </row>
    <row r="190" spans="1:16" ht="15.75" customHeight="1">
      <c r="A190" s="15" t="s">
        <v>271</v>
      </c>
      <c r="B190" s="16" t="s">
        <v>272</v>
      </c>
      <c r="C190" s="52">
        <v>183.325942</v>
      </c>
      <c r="D190" s="17">
        <v>183.325942</v>
      </c>
      <c r="E190" s="19">
        <v>183.325942</v>
      </c>
      <c r="F190" s="20">
        <v>1</v>
      </c>
      <c r="G190" s="19">
        <v>183.325942</v>
      </c>
      <c r="H190" s="18">
        <v>183.325942</v>
      </c>
      <c r="I190" s="5"/>
      <c r="J190" s="5"/>
      <c r="K190" s="5"/>
      <c r="L190" s="5"/>
      <c r="M190" s="5"/>
      <c r="N190" s="5"/>
      <c r="O190" s="5"/>
      <c r="P190" s="5"/>
    </row>
    <row r="191" spans="1:16" ht="15.75" customHeight="1">
      <c r="A191" s="9" t="s">
        <v>273</v>
      </c>
      <c r="B191" s="10" t="s">
        <v>274</v>
      </c>
      <c r="C191" s="51">
        <v>180.11094</v>
      </c>
      <c r="D191" s="11">
        <v>180.11094</v>
      </c>
      <c r="E191" s="13">
        <v>180.11094</v>
      </c>
      <c r="F191" s="14">
        <v>1</v>
      </c>
      <c r="G191" s="13">
        <v>180.11094</v>
      </c>
      <c r="H191" s="12">
        <v>180.11094</v>
      </c>
      <c r="I191" s="5"/>
      <c r="J191" s="5"/>
      <c r="K191" s="5"/>
      <c r="L191" s="5"/>
      <c r="M191" s="5"/>
      <c r="N191" s="5"/>
      <c r="O191" s="5"/>
      <c r="P191" s="5"/>
    </row>
    <row r="192" spans="1:16" ht="15.75" customHeight="1">
      <c r="A192" s="21" t="s">
        <v>275</v>
      </c>
      <c r="B192" s="22" t="s">
        <v>276</v>
      </c>
      <c r="C192" s="53">
        <v>380.42609900000002</v>
      </c>
      <c r="D192" s="23">
        <v>380.42609900000002</v>
      </c>
      <c r="E192" s="25">
        <v>380.42609900000002</v>
      </c>
      <c r="F192" s="26">
        <v>1</v>
      </c>
      <c r="G192" s="25">
        <v>380.42609900000002</v>
      </c>
      <c r="H192" s="24">
        <v>380.42609900000002</v>
      </c>
      <c r="I192" s="5"/>
      <c r="J192" s="5"/>
      <c r="K192" s="5"/>
      <c r="L192" s="5"/>
      <c r="M192" s="5"/>
      <c r="N192" s="5"/>
      <c r="O192" s="5"/>
      <c r="P192" s="5"/>
    </row>
    <row r="193" spans="1:16" ht="15.75" customHeight="1">
      <c r="A193" s="27" t="s">
        <v>253</v>
      </c>
      <c r="B193" s="28"/>
      <c r="C193" s="54">
        <v>220.44452100000001</v>
      </c>
      <c r="D193" s="29">
        <v>220.44452100000001</v>
      </c>
      <c r="E193" s="31">
        <v>220.44452100000001</v>
      </c>
      <c r="F193" s="31">
        <v>1</v>
      </c>
      <c r="G193" s="31">
        <v>220.44452100000001</v>
      </c>
      <c r="H193" s="30">
        <v>220.44452100000001</v>
      </c>
      <c r="I193" s="5"/>
      <c r="J193" s="5"/>
      <c r="K193" s="5"/>
      <c r="L193" s="5"/>
      <c r="M193" s="5"/>
      <c r="N193" s="5"/>
      <c r="O193" s="5"/>
      <c r="P193" s="5"/>
    </row>
    <row r="194" spans="1:16" ht="15.75" customHeight="1">
      <c r="A194" s="32" t="s">
        <v>255</v>
      </c>
      <c r="B194" s="33"/>
      <c r="C194" s="55">
        <v>11</v>
      </c>
      <c r="D194" s="36"/>
      <c r="E194" s="5"/>
      <c r="F194" s="5"/>
      <c r="G194" s="5"/>
      <c r="H194" s="37"/>
      <c r="I194" s="5"/>
      <c r="J194" s="5"/>
      <c r="K194" s="5"/>
      <c r="L194" s="5"/>
      <c r="M194" s="5"/>
      <c r="N194" s="5"/>
      <c r="O194" s="5"/>
      <c r="P194" s="5"/>
    </row>
    <row r="195" spans="1:16" ht="15.75" customHeight="1">
      <c r="A195" s="32" t="s">
        <v>277</v>
      </c>
      <c r="B195" s="33"/>
      <c r="C195" s="51">
        <v>4291.8294728589271</v>
      </c>
      <c r="D195" s="11">
        <v>4291.8294728589271</v>
      </c>
      <c r="E195" s="13">
        <v>4291.8294728589271</v>
      </c>
      <c r="F195" s="13">
        <v>0</v>
      </c>
      <c r="G195" s="13">
        <v>4291.8294728589271</v>
      </c>
      <c r="H195" s="12">
        <v>4291.8294728589271</v>
      </c>
      <c r="I195" s="5"/>
      <c r="J195" s="5"/>
      <c r="K195" s="5"/>
      <c r="L195" s="5"/>
      <c r="M195" s="5"/>
      <c r="N195" s="5"/>
      <c r="O195" s="5"/>
      <c r="P195" s="5"/>
    </row>
    <row r="196" spans="1:16" ht="15.75" customHeight="1">
      <c r="A196" s="38" t="s">
        <v>278</v>
      </c>
      <c r="B196" s="39"/>
      <c r="C196" s="56">
        <v>65.512056000000001</v>
      </c>
      <c r="D196" s="40">
        <v>65.512056000000001</v>
      </c>
      <c r="E196" s="42">
        <v>65.512056000000001</v>
      </c>
      <c r="F196" s="42">
        <v>0</v>
      </c>
      <c r="G196" s="42">
        <v>65.512056000000001</v>
      </c>
      <c r="H196" s="41">
        <v>65.512056000000001</v>
      </c>
      <c r="I196" s="5"/>
      <c r="J196" s="5"/>
      <c r="K196" s="5"/>
      <c r="L196" s="5"/>
      <c r="M196" s="5"/>
      <c r="N196" s="5"/>
      <c r="O196" s="5"/>
      <c r="P196" s="5"/>
    </row>
    <row r="197" spans="1:16" ht="15.75" customHeight="1"/>
    <row r="198" spans="1:16" ht="15.75" customHeight="1"/>
    <row r="199" spans="1:16" ht="15.75" customHeight="1"/>
    <row r="200" spans="1:16" ht="15.75" customHeight="1"/>
    <row r="201" spans="1:16" ht="15.75" customHeight="1"/>
    <row r="202" spans="1:16" ht="15.75" customHeight="1"/>
    <row r="203" spans="1:16" ht="15.75" customHeight="1"/>
    <row r="204" spans="1:16" ht="15.75" customHeight="1"/>
    <row r="205" spans="1:16" ht="15.75" customHeight="1"/>
    <row r="206" spans="1:16" ht="15.75" customHeight="1"/>
    <row r="207" spans="1:16" ht="15.75" customHeight="1"/>
    <row r="208" spans="1:1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8"/>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heetViews>
  <sheetFormatPr baseColWidth="10" defaultColWidth="14.5" defaultRowHeight="15" customHeight="1"/>
  <sheetData>
    <row r="1" spans="1:14">
      <c r="A1" s="4" t="s">
        <v>248</v>
      </c>
      <c r="B1" s="5"/>
      <c r="C1" s="5"/>
      <c r="D1" s="5"/>
      <c r="E1" s="5"/>
      <c r="F1" s="5"/>
      <c r="G1" s="5"/>
      <c r="H1" s="5"/>
      <c r="I1" s="5"/>
      <c r="J1" s="5"/>
      <c r="K1" s="5"/>
      <c r="L1" s="5"/>
      <c r="M1" s="5"/>
      <c r="N1" s="5"/>
    </row>
    <row r="2" spans="1:14">
      <c r="A2" s="6" t="s">
        <v>286</v>
      </c>
      <c r="B2" s="7" t="s">
        <v>250</v>
      </c>
      <c r="C2" s="6" t="s">
        <v>251</v>
      </c>
      <c r="D2" s="7" t="s">
        <v>252</v>
      </c>
      <c r="E2" s="6" t="s">
        <v>255</v>
      </c>
      <c r="F2" s="8" t="s">
        <v>256</v>
      </c>
      <c r="G2" s="7" t="s">
        <v>257</v>
      </c>
      <c r="H2" s="5"/>
      <c r="I2" s="5"/>
      <c r="J2" s="5"/>
      <c r="K2" s="5"/>
      <c r="L2" s="5"/>
      <c r="M2" s="5"/>
      <c r="N2" s="5"/>
    </row>
    <row r="3" spans="1:14">
      <c r="A3" s="43" t="s">
        <v>281</v>
      </c>
      <c r="B3" s="44" t="s">
        <v>251</v>
      </c>
      <c r="C3" s="45">
        <v>217.35920100000001</v>
      </c>
      <c r="D3" s="47">
        <v>257.17059999999998</v>
      </c>
      <c r="E3" s="57">
        <v>2</v>
      </c>
      <c r="F3" s="46">
        <v>46.527203999999998</v>
      </c>
      <c r="G3" s="47">
        <v>264.19275699999997</v>
      </c>
      <c r="H3" s="5"/>
      <c r="I3" s="5"/>
      <c r="J3" s="5"/>
      <c r="K3" s="5"/>
      <c r="L3" s="5"/>
      <c r="M3" s="5"/>
      <c r="N3" s="5"/>
    </row>
    <row r="4" spans="1:14">
      <c r="A4" s="9" t="s">
        <v>258</v>
      </c>
      <c r="B4" s="10" t="s">
        <v>252</v>
      </c>
      <c r="C4" s="11">
        <v>140.94457499999999</v>
      </c>
      <c r="D4" s="12">
        <v>160.35868400000001</v>
      </c>
      <c r="E4" s="34">
        <v>2</v>
      </c>
      <c r="F4" s="13">
        <v>23.480225000000001</v>
      </c>
      <c r="G4" s="12">
        <v>172.367009</v>
      </c>
      <c r="H4" s="5"/>
      <c r="I4" s="5"/>
      <c r="J4" s="5"/>
      <c r="K4" s="5"/>
      <c r="L4" s="5"/>
      <c r="M4" s="5"/>
      <c r="N4" s="5"/>
    </row>
    <row r="5" spans="1:14">
      <c r="A5" s="15" t="s">
        <v>259</v>
      </c>
      <c r="B5" s="16" t="s">
        <v>260</v>
      </c>
      <c r="C5" s="17">
        <v>199.75630000000001</v>
      </c>
      <c r="D5" s="18">
        <v>252.149372</v>
      </c>
      <c r="E5" s="58">
        <v>2</v>
      </c>
      <c r="F5" s="19">
        <v>62.825046999999998</v>
      </c>
      <c r="G5" s="18">
        <v>268.05386900000002</v>
      </c>
      <c r="H5" s="5"/>
      <c r="I5" s="5"/>
      <c r="J5" s="5"/>
      <c r="K5" s="5"/>
      <c r="L5" s="5"/>
      <c r="M5" s="5"/>
      <c r="N5" s="5"/>
    </row>
    <row r="6" spans="1:14">
      <c r="A6" s="9" t="s">
        <v>261</v>
      </c>
      <c r="B6" s="10" t="s">
        <v>262</v>
      </c>
      <c r="C6" s="11">
        <v>112.434727</v>
      </c>
      <c r="D6" s="12">
        <v>127.58271999999999</v>
      </c>
      <c r="E6" s="34">
        <v>2</v>
      </c>
      <c r="F6" s="13">
        <v>20.213996999999999</v>
      </c>
      <c r="G6" s="12">
        <v>135.58722599999999</v>
      </c>
      <c r="H6" s="5"/>
      <c r="I6" s="5"/>
      <c r="J6" s="5"/>
      <c r="K6" s="5"/>
      <c r="L6" s="5"/>
      <c r="M6" s="5"/>
      <c r="N6" s="5"/>
    </row>
    <row r="7" spans="1:14">
      <c r="A7" s="15" t="s">
        <v>263</v>
      </c>
      <c r="B7" s="16" t="s">
        <v>264</v>
      </c>
      <c r="C7" s="17">
        <v>186.56529499999999</v>
      </c>
      <c r="D7" s="18">
        <v>205.01288199999999</v>
      </c>
      <c r="E7" s="58">
        <v>2</v>
      </c>
      <c r="F7" s="19">
        <v>29.829391999999999</v>
      </c>
      <c r="G7" s="18">
        <v>217.76908900000001</v>
      </c>
      <c r="H7" s="5"/>
      <c r="I7" s="5"/>
      <c r="J7" s="5"/>
      <c r="K7" s="5"/>
      <c r="L7" s="5"/>
      <c r="M7" s="5"/>
      <c r="N7" s="5"/>
    </row>
    <row r="8" spans="1:14">
      <c r="A8" s="9" t="s">
        <v>265</v>
      </c>
      <c r="B8" s="10" t="s">
        <v>266</v>
      </c>
      <c r="C8" s="11">
        <v>177.916687</v>
      </c>
      <c r="D8" s="12">
        <v>211.11228399999999</v>
      </c>
      <c r="E8" s="34">
        <v>2</v>
      </c>
      <c r="F8" s="13">
        <v>31.479151000000002</v>
      </c>
      <c r="G8" s="12">
        <v>215.302121</v>
      </c>
      <c r="H8" s="5"/>
      <c r="I8" s="5"/>
      <c r="J8" s="5"/>
      <c r="K8" s="5"/>
      <c r="L8" s="5"/>
      <c r="M8" s="5"/>
      <c r="N8" s="5"/>
    </row>
    <row r="9" spans="1:14">
      <c r="A9" s="15" t="s">
        <v>267</v>
      </c>
      <c r="B9" s="16" t="s">
        <v>268</v>
      </c>
      <c r="C9" s="17">
        <v>161.52393000000001</v>
      </c>
      <c r="D9" s="18">
        <v>196.985939</v>
      </c>
      <c r="E9" s="58">
        <v>2</v>
      </c>
      <c r="F9" s="19">
        <v>43.594239000000002</v>
      </c>
      <c r="G9" s="18">
        <v>208.58326600000001</v>
      </c>
      <c r="H9" s="5"/>
      <c r="I9" s="5"/>
      <c r="J9" s="5"/>
      <c r="K9" s="5"/>
      <c r="L9" s="5"/>
      <c r="M9" s="5"/>
      <c r="N9" s="5"/>
    </row>
    <row r="10" spans="1:14">
      <c r="A10" s="9" t="s">
        <v>269</v>
      </c>
      <c r="B10" s="10" t="s">
        <v>270</v>
      </c>
      <c r="C10" s="11">
        <v>168.10923099999999</v>
      </c>
      <c r="D10" s="12">
        <v>186.90676300000001</v>
      </c>
      <c r="E10" s="34">
        <v>2</v>
      </c>
      <c r="F10" s="13">
        <v>28.596242</v>
      </c>
      <c r="G10" s="12">
        <v>199.17140800000001</v>
      </c>
      <c r="H10" s="5"/>
      <c r="I10" s="5"/>
      <c r="J10" s="5"/>
      <c r="K10" s="5"/>
      <c r="L10" s="5"/>
      <c r="M10" s="5"/>
      <c r="N10" s="5"/>
    </row>
    <row r="11" spans="1:14">
      <c r="A11" s="15" t="s">
        <v>271</v>
      </c>
      <c r="B11" s="16" t="s">
        <v>272</v>
      </c>
      <c r="C11" s="17">
        <v>156.10097999999999</v>
      </c>
      <c r="D11" s="18">
        <v>168.56601599999999</v>
      </c>
      <c r="E11" s="58">
        <v>2</v>
      </c>
      <c r="F11" s="19">
        <v>24.130115</v>
      </c>
      <c r="G11" s="18">
        <v>183.325942</v>
      </c>
      <c r="H11" s="5"/>
      <c r="I11" s="5"/>
      <c r="J11" s="5"/>
      <c r="K11" s="5"/>
      <c r="L11" s="5"/>
      <c r="M11" s="5"/>
      <c r="N11" s="5"/>
    </row>
    <row r="12" spans="1:14">
      <c r="A12" s="9" t="s">
        <v>273</v>
      </c>
      <c r="B12" s="10" t="s">
        <v>274</v>
      </c>
      <c r="C12" s="11">
        <v>157.38514000000001</v>
      </c>
      <c r="D12" s="12">
        <v>169.86680999999999</v>
      </c>
      <c r="E12" s="34">
        <v>2</v>
      </c>
      <c r="F12" s="13">
        <v>20.680555999999999</v>
      </c>
      <c r="G12" s="12">
        <v>180.11094</v>
      </c>
      <c r="H12" s="5"/>
      <c r="I12" s="5"/>
      <c r="J12" s="5"/>
      <c r="K12" s="5"/>
      <c r="L12" s="5"/>
      <c r="M12" s="5"/>
      <c r="N12" s="5"/>
    </row>
    <row r="13" spans="1:14">
      <c r="A13" s="21" t="s">
        <v>275</v>
      </c>
      <c r="B13" s="22" t="s">
        <v>276</v>
      </c>
      <c r="C13" s="23">
        <v>323.15912700000001</v>
      </c>
      <c r="D13" s="24">
        <v>368.91975400000001</v>
      </c>
      <c r="E13" s="59">
        <v>2</v>
      </c>
      <c r="F13" s="25">
        <v>47.793712999999997</v>
      </c>
      <c r="G13" s="24">
        <v>380.42609900000002</v>
      </c>
      <c r="H13" s="5"/>
      <c r="I13" s="5"/>
      <c r="J13" s="5"/>
      <c r="K13" s="5"/>
      <c r="L13" s="5"/>
      <c r="M13" s="5"/>
      <c r="N13" s="5"/>
    </row>
    <row r="14" spans="1:14">
      <c r="A14" s="27" t="s">
        <v>253</v>
      </c>
      <c r="B14" s="28"/>
      <c r="C14" s="29">
        <v>181.93228999999999</v>
      </c>
      <c r="D14" s="30">
        <v>209.51198400000001</v>
      </c>
      <c r="E14" s="29">
        <v>2</v>
      </c>
      <c r="F14" s="31">
        <v>34.468170999999998</v>
      </c>
      <c r="G14" s="30">
        <v>220.44452100000001</v>
      </c>
      <c r="H14" s="5"/>
      <c r="I14" s="5"/>
      <c r="J14" s="5"/>
      <c r="K14" s="5"/>
      <c r="L14" s="5"/>
      <c r="M14" s="5"/>
      <c r="N14" s="5"/>
    </row>
    <row r="15" spans="1:14">
      <c r="A15" s="32" t="s">
        <v>254</v>
      </c>
      <c r="B15" s="33"/>
      <c r="C15" s="11">
        <v>168.10923099999999</v>
      </c>
      <c r="D15" s="12">
        <v>196.985939</v>
      </c>
      <c r="E15" s="11">
        <v>2</v>
      </c>
      <c r="F15" s="13">
        <v>29.829391999999999</v>
      </c>
      <c r="G15" s="12">
        <v>208.58326600000001</v>
      </c>
      <c r="H15" s="5"/>
      <c r="I15" s="5"/>
      <c r="J15" s="5"/>
      <c r="K15" s="5"/>
      <c r="L15" s="5"/>
      <c r="M15" s="5"/>
      <c r="N15" s="5"/>
    </row>
    <row r="16" spans="1:14">
      <c r="A16" s="32" t="s">
        <v>255</v>
      </c>
      <c r="B16" s="33"/>
      <c r="C16" s="34">
        <v>11</v>
      </c>
      <c r="D16" s="35">
        <v>11</v>
      </c>
      <c r="E16" s="36"/>
      <c r="F16" s="5"/>
      <c r="G16" s="37"/>
      <c r="H16" s="5"/>
      <c r="I16" s="5"/>
      <c r="J16" s="5"/>
      <c r="K16" s="5"/>
      <c r="L16" s="5"/>
      <c r="M16" s="5"/>
      <c r="N16" s="5"/>
    </row>
    <row r="17" spans="1:14">
      <c r="A17" s="32" t="s">
        <v>277</v>
      </c>
      <c r="B17" s="33"/>
      <c r="C17" s="11">
        <v>2994.2671958596111</v>
      </c>
      <c r="D17" s="12">
        <v>4256.7591686987162</v>
      </c>
      <c r="E17" s="11">
        <v>0</v>
      </c>
      <c r="F17" s="13">
        <v>189.62101044296881</v>
      </c>
      <c r="G17" s="12">
        <v>4291.8294728589271</v>
      </c>
      <c r="H17" s="5"/>
      <c r="I17" s="5"/>
      <c r="J17" s="5"/>
      <c r="K17" s="5"/>
      <c r="L17" s="5"/>
      <c r="M17" s="5"/>
      <c r="N17" s="5"/>
    </row>
    <row r="18" spans="1:14">
      <c r="A18" s="38" t="s">
        <v>278</v>
      </c>
      <c r="B18" s="39"/>
      <c r="C18" s="40">
        <v>54.719898000000001</v>
      </c>
      <c r="D18" s="41">
        <v>65.243843999999996</v>
      </c>
      <c r="E18" s="40">
        <v>0</v>
      </c>
      <c r="F18" s="42">
        <v>13.770294</v>
      </c>
      <c r="G18" s="41">
        <v>65.512056000000001</v>
      </c>
      <c r="H18" s="5"/>
      <c r="I18" s="5"/>
      <c r="J18" s="5"/>
      <c r="K18" s="5"/>
      <c r="L18" s="5"/>
      <c r="M18" s="5"/>
      <c r="N18" s="5"/>
    </row>
    <row r="19" spans="1:14">
      <c r="A19" s="5"/>
      <c r="B19" s="5"/>
      <c r="C19" s="5"/>
      <c r="D19" s="5"/>
      <c r="E19" s="5"/>
      <c r="F19" s="5"/>
      <c r="G19" s="5"/>
      <c r="H19" s="5"/>
      <c r="I19" s="5"/>
      <c r="J19" s="5"/>
      <c r="K19" s="5"/>
      <c r="L19" s="5"/>
      <c r="M19" s="5"/>
      <c r="N19" s="5"/>
    </row>
    <row r="20" spans="1:14">
      <c r="A20" s="4" t="s">
        <v>279</v>
      </c>
      <c r="B20" s="5"/>
      <c r="C20" s="5"/>
      <c r="D20" s="5"/>
      <c r="E20" s="5"/>
      <c r="F20" s="5"/>
      <c r="G20" s="5"/>
      <c r="H20" s="5"/>
      <c r="I20" s="5"/>
      <c r="J20" s="5"/>
      <c r="K20" s="5"/>
      <c r="L20" s="5"/>
      <c r="M20" s="5"/>
      <c r="N20" s="5"/>
    </row>
    <row r="21" spans="1:14" ht="15.75" customHeight="1">
      <c r="A21" s="6" t="s">
        <v>286</v>
      </c>
      <c r="B21" s="7" t="s">
        <v>250</v>
      </c>
      <c r="C21" s="6" t="s">
        <v>251</v>
      </c>
      <c r="D21" s="8" t="s">
        <v>252</v>
      </c>
      <c r="E21" s="8" t="s">
        <v>260</v>
      </c>
      <c r="F21" s="8" t="s">
        <v>262</v>
      </c>
      <c r="G21" s="8" t="s">
        <v>264</v>
      </c>
      <c r="H21" s="8" t="s">
        <v>280</v>
      </c>
      <c r="I21" s="8" t="s">
        <v>266</v>
      </c>
      <c r="J21" s="8" t="s">
        <v>268</v>
      </c>
      <c r="K21" s="7" t="s">
        <v>270</v>
      </c>
      <c r="L21" s="6" t="s">
        <v>255</v>
      </c>
      <c r="M21" s="8" t="s">
        <v>256</v>
      </c>
      <c r="N21" s="7" t="s">
        <v>257</v>
      </c>
    </row>
    <row r="22" spans="1:14" ht="15.75" customHeight="1">
      <c r="A22" s="43" t="s">
        <v>281</v>
      </c>
      <c r="B22" s="44" t="s">
        <v>251</v>
      </c>
      <c r="C22" s="45">
        <v>133.90349900000001</v>
      </c>
      <c r="D22" s="46">
        <v>168.19899699999999</v>
      </c>
      <c r="E22" s="46">
        <v>178.830915</v>
      </c>
      <c r="F22" s="46">
        <v>188.36299099999999</v>
      </c>
      <c r="G22" s="46">
        <v>194.02892299999999</v>
      </c>
      <c r="H22" s="46">
        <v>203.82762</v>
      </c>
      <c r="I22" s="46">
        <v>208.410358</v>
      </c>
      <c r="J22" s="46">
        <v>217.14253400000001</v>
      </c>
      <c r="K22" s="47">
        <v>257.10394100000002</v>
      </c>
      <c r="L22" s="57">
        <v>9</v>
      </c>
      <c r="M22" s="46">
        <v>1.566546</v>
      </c>
      <c r="N22" s="47">
        <v>264.19275699999997</v>
      </c>
    </row>
    <row r="23" spans="1:14" ht="15.75" customHeight="1">
      <c r="A23" s="9" t="s">
        <v>258</v>
      </c>
      <c r="B23" s="10" t="s">
        <v>252</v>
      </c>
      <c r="C23" s="11">
        <v>75.953142</v>
      </c>
      <c r="D23" s="13">
        <v>87.368313000000001</v>
      </c>
      <c r="E23" s="13">
        <v>97.933581000000004</v>
      </c>
      <c r="F23" s="13">
        <v>105.915863</v>
      </c>
      <c r="G23" s="13">
        <v>112.981601</v>
      </c>
      <c r="H23" s="13">
        <v>120.180662</v>
      </c>
      <c r="I23" s="13">
        <v>125.296589</v>
      </c>
      <c r="J23" s="13">
        <v>131.112527</v>
      </c>
      <c r="K23" s="12">
        <v>152.643024</v>
      </c>
      <c r="L23" s="34">
        <v>9</v>
      </c>
      <c r="M23" s="13">
        <v>43.461061999999998</v>
      </c>
      <c r="N23" s="12">
        <v>172.367009</v>
      </c>
    </row>
    <row r="24" spans="1:14" ht="15.75" customHeight="1">
      <c r="A24" s="15" t="s">
        <v>259</v>
      </c>
      <c r="B24" s="16" t="s">
        <v>260</v>
      </c>
      <c r="C24" s="17">
        <v>87.937697</v>
      </c>
      <c r="D24" s="19">
        <v>97.986253000000005</v>
      </c>
      <c r="E24" s="19">
        <v>112.234497</v>
      </c>
      <c r="F24" s="19">
        <v>125.08281100000001</v>
      </c>
      <c r="G24" s="19">
        <v>149.462943</v>
      </c>
      <c r="H24" s="19">
        <v>159.411632</v>
      </c>
      <c r="I24" s="19">
        <v>167.31054599999999</v>
      </c>
      <c r="J24" s="19">
        <v>174.27632199999999</v>
      </c>
      <c r="K24" s="18">
        <v>246.90007900000001</v>
      </c>
      <c r="L24" s="58">
        <v>9</v>
      </c>
      <c r="M24" s="19">
        <v>49.210231999999998</v>
      </c>
      <c r="N24" s="18">
        <v>268.05386900000002</v>
      </c>
    </row>
    <row r="25" spans="1:14" ht="15.75" customHeight="1">
      <c r="A25" s="9" t="s">
        <v>261</v>
      </c>
      <c r="B25" s="10" t="s">
        <v>262</v>
      </c>
      <c r="C25" s="11">
        <v>75.572900000000004</v>
      </c>
      <c r="D25" s="13">
        <v>80.888874000000001</v>
      </c>
      <c r="E25" s="13">
        <v>85.371623</v>
      </c>
      <c r="F25" s="13">
        <v>90.337608000000003</v>
      </c>
      <c r="G25" s="13">
        <v>95.6036</v>
      </c>
      <c r="H25" s="13">
        <v>100.519627</v>
      </c>
      <c r="I25" s="13">
        <v>105.152338</v>
      </c>
      <c r="J25" s="13">
        <v>110.23500799999999</v>
      </c>
      <c r="K25" s="12">
        <v>124.883095</v>
      </c>
      <c r="L25" s="34">
        <v>9</v>
      </c>
      <c r="M25" s="13">
        <v>19.397468</v>
      </c>
      <c r="N25" s="12">
        <v>135.58722599999999</v>
      </c>
    </row>
    <row r="26" spans="1:14" ht="15.75" customHeight="1">
      <c r="A26" s="15" t="s">
        <v>263</v>
      </c>
      <c r="B26" s="16" t="s">
        <v>264</v>
      </c>
      <c r="C26" s="17">
        <v>94.660754999999995</v>
      </c>
      <c r="D26" s="19">
        <v>112.05844500000001</v>
      </c>
      <c r="E26" s="19">
        <v>126.873181</v>
      </c>
      <c r="F26" s="19">
        <v>138.038364</v>
      </c>
      <c r="G26" s="19">
        <v>149.48685800000001</v>
      </c>
      <c r="H26" s="19">
        <v>158.568995</v>
      </c>
      <c r="I26" s="19">
        <v>171.45063999999999</v>
      </c>
      <c r="J26" s="19">
        <v>184.28224499999999</v>
      </c>
      <c r="K26" s="18">
        <v>203.87967800000001</v>
      </c>
      <c r="L26" s="58">
        <v>9</v>
      </c>
      <c r="M26" s="19">
        <v>26.129963</v>
      </c>
      <c r="N26" s="18">
        <v>217.76908900000001</v>
      </c>
    </row>
    <row r="27" spans="1:14" ht="15.75" customHeight="1">
      <c r="A27" s="9" t="s">
        <v>265</v>
      </c>
      <c r="B27" s="10" t="s">
        <v>266</v>
      </c>
      <c r="C27" s="11">
        <v>120.207595</v>
      </c>
      <c r="D27" s="13">
        <v>129.539705</v>
      </c>
      <c r="E27" s="13">
        <v>136.305477</v>
      </c>
      <c r="F27" s="13">
        <v>142.721214</v>
      </c>
      <c r="G27" s="13">
        <v>150.953564</v>
      </c>
      <c r="H27" s="13">
        <v>156.05288100000001</v>
      </c>
      <c r="I27" s="13">
        <v>162.58534</v>
      </c>
      <c r="J27" s="13">
        <v>168.10129800000001</v>
      </c>
      <c r="K27" s="12">
        <v>205.44637399999999</v>
      </c>
      <c r="L27" s="34">
        <v>9</v>
      </c>
      <c r="M27" s="13">
        <v>33.112285</v>
      </c>
      <c r="N27" s="12">
        <v>215.302121</v>
      </c>
    </row>
    <row r="28" spans="1:14" ht="15.75" customHeight="1">
      <c r="A28" s="15" t="s">
        <v>267</v>
      </c>
      <c r="B28" s="16" t="s">
        <v>268</v>
      </c>
      <c r="C28" s="17">
        <v>76.935069999999996</v>
      </c>
      <c r="D28" s="19">
        <v>88.700198999999998</v>
      </c>
      <c r="E28" s="19">
        <v>102.031789</v>
      </c>
      <c r="F28" s="19">
        <v>110.264009</v>
      </c>
      <c r="G28" s="19">
        <v>124.412144</v>
      </c>
      <c r="H28" s="19">
        <v>136.79386400000001</v>
      </c>
      <c r="I28" s="19">
        <v>147.99231700000001</v>
      </c>
      <c r="J28" s="19">
        <v>159.69084799999999</v>
      </c>
      <c r="K28" s="18">
        <v>193.75302400000001</v>
      </c>
      <c r="L28" s="58">
        <v>9</v>
      </c>
      <c r="M28" s="19">
        <v>19.264233000000001</v>
      </c>
      <c r="N28" s="18">
        <v>208.58326600000001</v>
      </c>
    </row>
    <row r="29" spans="1:14" ht="15.75" customHeight="1">
      <c r="A29" s="9" t="s">
        <v>269</v>
      </c>
      <c r="B29" s="10" t="s">
        <v>270</v>
      </c>
      <c r="C29" s="11">
        <v>69.088936000000004</v>
      </c>
      <c r="D29" s="13">
        <v>81.587299999999999</v>
      </c>
      <c r="E29" s="13">
        <v>95.252174999999994</v>
      </c>
      <c r="F29" s="13">
        <v>109.633629</v>
      </c>
      <c r="G29" s="13">
        <v>123.28181600000001</v>
      </c>
      <c r="H29" s="13">
        <v>138.31316100000001</v>
      </c>
      <c r="I29" s="13">
        <v>151.978038</v>
      </c>
      <c r="J29" s="13">
        <v>166.34276299999999</v>
      </c>
      <c r="K29" s="12">
        <v>184.65706900000001</v>
      </c>
      <c r="L29" s="34">
        <v>9</v>
      </c>
      <c r="M29" s="13">
        <v>20.363968</v>
      </c>
      <c r="N29" s="12">
        <v>199.17140800000001</v>
      </c>
    </row>
    <row r="30" spans="1:14" ht="15.75" customHeight="1">
      <c r="A30" s="15" t="s">
        <v>271</v>
      </c>
      <c r="B30" s="16" t="s">
        <v>272</v>
      </c>
      <c r="C30" s="17">
        <v>69.095780000000005</v>
      </c>
      <c r="D30" s="19">
        <v>83.577214999999995</v>
      </c>
      <c r="E30" s="19">
        <v>94.725733000000005</v>
      </c>
      <c r="F30" s="19">
        <v>105.70761899999999</v>
      </c>
      <c r="G30" s="19">
        <v>117.489339</v>
      </c>
      <c r="H30" s="19">
        <v>129.63779400000001</v>
      </c>
      <c r="I30" s="19">
        <v>141.88618700000001</v>
      </c>
      <c r="J30" s="19">
        <v>154.6345</v>
      </c>
      <c r="K30" s="18">
        <v>165.69969499999999</v>
      </c>
      <c r="L30" s="58">
        <v>9</v>
      </c>
      <c r="M30" s="19">
        <v>17.880970999999999</v>
      </c>
      <c r="N30" s="18">
        <v>183.325942</v>
      </c>
    </row>
    <row r="31" spans="1:14" ht="15.75" customHeight="1">
      <c r="A31" s="9" t="s">
        <v>273</v>
      </c>
      <c r="B31" s="10" t="s">
        <v>274</v>
      </c>
      <c r="C31" s="11">
        <v>70.679869999999994</v>
      </c>
      <c r="D31" s="13">
        <v>83.244887000000006</v>
      </c>
      <c r="E31" s="13">
        <v>93.776833999999994</v>
      </c>
      <c r="F31" s="13">
        <v>107.025099</v>
      </c>
      <c r="G31" s="13">
        <v>117.89033499999999</v>
      </c>
      <c r="H31" s="13">
        <v>129.988733</v>
      </c>
      <c r="I31" s="13">
        <v>142.00380699999999</v>
      </c>
      <c r="J31" s="13">
        <v>155.91865799999999</v>
      </c>
      <c r="K31" s="12">
        <v>168.067025</v>
      </c>
      <c r="L31" s="34">
        <v>9</v>
      </c>
      <c r="M31" s="13">
        <v>15.047909000000001</v>
      </c>
      <c r="N31" s="12">
        <v>180.11094</v>
      </c>
    </row>
    <row r="32" spans="1:14" ht="15.75" customHeight="1">
      <c r="A32" s="21" t="s">
        <v>275</v>
      </c>
      <c r="B32" s="22" t="s">
        <v>276</v>
      </c>
      <c r="C32" s="23">
        <v>97.655529999999999</v>
      </c>
      <c r="D32" s="25">
        <v>125.301879</v>
      </c>
      <c r="E32" s="25">
        <v>163.79680400000001</v>
      </c>
      <c r="F32" s="25">
        <v>191.72642400000001</v>
      </c>
      <c r="G32" s="25">
        <v>218.972826</v>
      </c>
      <c r="H32" s="25">
        <v>251.951841</v>
      </c>
      <c r="I32" s="25">
        <v>278.93162899999999</v>
      </c>
      <c r="J32" s="25">
        <v>308.72770600000001</v>
      </c>
      <c r="K32" s="24">
        <v>359.70431600000001</v>
      </c>
      <c r="L32" s="59">
        <v>9</v>
      </c>
      <c r="M32" s="25">
        <v>96.637191000000001</v>
      </c>
      <c r="N32" s="24">
        <v>380.42609900000002</v>
      </c>
    </row>
    <row r="33" spans="1:14" ht="15.75" customHeight="1">
      <c r="A33" s="27" t="s">
        <v>253</v>
      </c>
      <c r="B33" s="28"/>
      <c r="C33" s="29">
        <v>88.335525000000004</v>
      </c>
      <c r="D33" s="31">
        <v>103.495642</v>
      </c>
      <c r="E33" s="31">
        <v>117.012055</v>
      </c>
      <c r="F33" s="31">
        <v>128.61960300000001</v>
      </c>
      <c r="G33" s="31">
        <v>141.323995</v>
      </c>
      <c r="H33" s="31">
        <v>153.20425499999999</v>
      </c>
      <c r="I33" s="31">
        <v>163.90889000000001</v>
      </c>
      <c r="J33" s="31">
        <v>175.49676400000001</v>
      </c>
      <c r="K33" s="30">
        <v>205.70339300000001</v>
      </c>
      <c r="L33" s="29">
        <v>9</v>
      </c>
      <c r="M33" s="31">
        <v>31.097439000000001</v>
      </c>
      <c r="N33" s="30">
        <v>220.44452100000001</v>
      </c>
    </row>
    <row r="34" spans="1:14" ht="15.75" customHeight="1">
      <c r="A34" s="32" t="s">
        <v>254</v>
      </c>
      <c r="B34" s="33"/>
      <c r="C34" s="11">
        <v>76.935069999999996</v>
      </c>
      <c r="D34" s="13">
        <v>88.700198999999998</v>
      </c>
      <c r="E34" s="13">
        <v>102.031789</v>
      </c>
      <c r="F34" s="13">
        <v>110.264009</v>
      </c>
      <c r="G34" s="13">
        <v>124.412144</v>
      </c>
      <c r="H34" s="13">
        <v>138.31316100000001</v>
      </c>
      <c r="I34" s="13">
        <v>151.978038</v>
      </c>
      <c r="J34" s="13">
        <v>166.34276299999999</v>
      </c>
      <c r="K34" s="12">
        <v>193.75302400000001</v>
      </c>
      <c r="L34" s="11">
        <v>9</v>
      </c>
      <c r="M34" s="13">
        <v>20.363968</v>
      </c>
      <c r="N34" s="12">
        <v>208.58326600000001</v>
      </c>
    </row>
    <row r="35" spans="1:14" ht="15.75" customHeight="1">
      <c r="A35" s="32" t="s">
        <v>255</v>
      </c>
      <c r="B35" s="33"/>
      <c r="C35" s="34">
        <v>11</v>
      </c>
      <c r="D35" s="14">
        <v>11</v>
      </c>
      <c r="E35" s="14">
        <v>11</v>
      </c>
      <c r="F35" s="14">
        <v>11</v>
      </c>
      <c r="G35" s="14">
        <v>11</v>
      </c>
      <c r="H35" s="14">
        <v>11</v>
      </c>
      <c r="I35" s="14">
        <v>11</v>
      </c>
      <c r="J35" s="14">
        <v>11</v>
      </c>
      <c r="K35" s="35">
        <v>11</v>
      </c>
      <c r="L35" s="36"/>
      <c r="M35" s="5"/>
      <c r="N35" s="37"/>
    </row>
    <row r="36" spans="1:14" ht="15.75" customHeight="1">
      <c r="A36" s="32" t="s">
        <v>277</v>
      </c>
      <c r="B36" s="33"/>
      <c r="C36" s="11">
        <v>471.77979045553963</v>
      </c>
      <c r="D36" s="13">
        <v>772.08783953339207</v>
      </c>
      <c r="E36" s="13">
        <v>960.22486871609067</v>
      </c>
      <c r="F36" s="13">
        <v>1152.14682604777</v>
      </c>
      <c r="G36" s="13">
        <v>1365.515778873641</v>
      </c>
      <c r="H36" s="13">
        <v>1784.0849340540981</v>
      </c>
      <c r="I36" s="13">
        <v>2158.4569008041121</v>
      </c>
      <c r="J36" s="13">
        <v>2699.9437436469848</v>
      </c>
      <c r="K36" s="12">
        <v>4100.8734002383153</v>
      </c>
      <c r="L36" s="11">
        <v>0</v>
      </c>
      <c r="M36" s="13">
        <v>650.15845247232642</v>
      </c>
      <c r="N36" s="12">
        <v>4291.8294728589271</v>
      </c>
    </row>
    <row r="37" spans="1:14" ht="15.75" customHeight="1">
      <c r="A37" s="38" t="s">
        <v>278</v>
      </c>
      <c r="B37" s="39"/>
      <c r="C37" s="40">
        <v>21.720492</v>
      </c>
      <c r="D37" s="42">
        <v>27.786469</v>
      </c>
      <c r="E37" s="42">
        <v>30.987494999999999</v>
      </c>
      <c r="F37" s="42">
        <v>33.943288000000003</v>
      </c>
      <c r="G37" s="42">
        <v>36.952885999999999</v>
      </c>
      <c r="H37" s="42">
        <v>42.238430000000001</v>
      </c>
      <c r="I37" s="42">
        <v>46.459195999999999</v>
      </c>
      <c r="J37" s="42">
        <v>51.960982999999999</v>
      </c>
      <c r="K37" s="41">
        <v>64.038061999999996</v>
      </c>
      <c r="L37" s="40">
        <v>0</v>
      </c>
      <c r="M37" s="42">
        <v>25.498204999999999</v>
      </c>
      <c r="N37" s="41">
        <v>65.512056000000001</v>
      </c>
    </row>
    <row r="38" spans="1:14" ht="15.75" customHeight="1">
      <c r="A38" s="5"/>
      <c r="B38" s="5"/>
      <c r="C38" s="5"/>
      <c r="D38" s="5"/>
      <c r="E38" s="5"/>
      <c r="F38" s="5"/>
      <c r="G38" s="5"/>
      <c r="H38" s="5"/>
      <c r="I38" s="5"/>
      <c r="J38" s="5"/>
      <c r="K38" s="5"/>
      <c r="L38" s="5"/>
      <c r="M38" s="5"/>
      <c r="N38" s="5"/>
    </row>
    <row r="39" spans="1:14" ht="15.75" customHeight="1">
      <c r="A39" s="4" t="s">
        <v>282</v>
      </c>
      <c r="B39" s="5"/>
      <c r="C39" s="5"/>
      <c r="D39" s="5"/>
      <c r="E39" s="5"/>
      <c r="F39" s="5"/>
      <c r="G39" s="5"/>
      <c r="H39" s="5"/>
      <c r="I39" s="5"/>
      <c r="J39" s="5"/>
      <c r="K39" s="5"/>
      <c r="L39" s="5"/>
      <c r="M39" s="5"/>
      <c r="N39" s="5"/>
    </row>
    <row r="40" spans="1:14" ht="15.75" customHeight="1">
      <c r="A40" s="6" t="s">
        <v>286</v>
      </c>
      <c r="B40" s="7" t="s">
        <v>250</v>
      </c>
      <c r="C40" s="49" t="s">
        <v>251</v>
      </c>
      <c r="D40" s="6" t="s">
        <v>255</v>
      </c>
      <c r="E40" s="8" t="s">
        <v>256</v>
      </c>
      <c r="F40" s="7" t="s">
        <v>257</v>
      </c>
      <c r="G40" s="5"/>
      <c r="H40" s="5"/>
      <c r="I40" s="5"/>
      <c r="J40" s="5"/>
      <c r="K40" s="5"/>
      <c r="L40" s="5"/>
      <c r="M40" s="5"/>
      <c r="N40" s="5"/>
    </row>
    <row r="41" spans="1:14" ht="15.75" customHeight="1">
      <c r="A41" s="43" t="s">
        <v>281</v>
      </c>
      <c r="B41" s="44" t="s">
        <v>251</v>
      </c>
      <c r="C41" s="50">
        <v>178.997557</v>
      </c>
      <c r="D41" s="57">
        <v>1</v>
      </c>
      <c r="E41" s="46">
        <v>9.3654340000000005</v>
      </c>
      <c r="F41" s="47">
        <v>264.19275699999997</v>
      </c>
      <c r="G41" s="5"/>
      <c r="H41" s="5"/>
      <c r="I41" s="5"/>
      <c r="J41" s="5"/>
      <c r="K41" s="5"/>
      <c r="L41" s="5"/>
      <c r="M41" s="5"/>
      <c r="N41" s="5"/>
    </row>
    <row r="42" spans="1:14" ht="15.75" customHeight="1">
      <c r="A42" s="9" t="s">
        <v>258</v>
      </c>
      <c r="B42" s="10" t="s">
        <v>252</v>
      </c>
      <c r="C42" s="51">
        <v>121.913737</v>
      </c>
      <c r="D42" s="34">
        <v>1</v>
      </c>
      <c r="E42" s="13">
        <v>3.3828520000000002</v>
      </c>
      <c r="F42" s="12">
        <v>172.367009</v>
      </c>
      <c r="G42" s="5"/>
      <c r="H42" s="5"/>
      <c r="I42" s="5"/>
      <c r="J42" s="5"/>
      <c r="K42" s="5"/>
      <c r="L42" s="5"/>
      <c r="M42" s="5"/>
      <c r="N42" s="5"/>
    </row>
    <row r="43" spans="1:14" ht="15.75" customHeight="1">
      <c r="A43" s="15" t="s">
        <v>259</v>
      </c>
      <c r="B43" s="16" t="s">
        <v>260</v>
      </c>
      <c r="C43" s="52">
        <v>91.120609000000002</v>
      </c>
      <c r="D43" s="58">
        <v>1</v>
      </c>
      <c r="E43" s="19">
        <v>6.8656439999999996</v>
      </c>
      <c r="F43" s="18">
        <v>268.05386900000002</v>
      </c>
      <c r="G43" s="5"/>
      <c r="H43" s="5"/>
      <c r="I43" s="5"/>
      <c r="J43" s="5"/>
      <c r="K43" s="5"/>
      <c r="L43" s="5"/>
      <c r="M43" s="5"/>
      <c r="N43" s="5"/>
    </row>
    <row r="44" spans="1:14" ht="15.75" customHeight="1">
      <c r="A44" s="9" t="s">
        <v>261</v>
      </c>
      <c r="B44" s="10" t="s">
        <v>262</v>
      </c>
      <c r="C44" s="51">
        <v>78.039243999999997</v>
      </c>
      <c r="D44" s="34">
        <v>1</v>
      </c>
      <c r="E44" s="13">
        <v>2.8496299999999999</v>
      </c>
      <c r="F44" s="12">
        <v>135.58722599999999</v>
      </c>
      <c r="G44" s="5"/>
      <c r="H44" s="5"/>
      <c r="I44" s="5"/>
      <c r="J44" s="5"/>
      <c r="K44" s="5"/>
      <c r="L44" s="5"/>
      <c r="M44" s="5"/>
      <c r="N44" s="5"/>
    </row>
    <row r="45" spans="1:14" ht="15.75" customHeight="1">
      <c r="A45" s="15" t="s">
        <v>263</v>
      </c>
      <c r="B45" s="16" t="s">
        <v>264</v>
      </c>
      <c r="C45" s="52">
        <v>115.30803299999999</v>
      </c>
      <c r="D45" s="58">
        <v>1</v>
      </c>
      <c r="E45" s="19">
        <v>11.565148000000001</v>
      </c>
      <c r="F45" s="18">
        <v>217.76908900000001</v>
      </c>
      <c r="G45" s="5"/>
      <c r="H45" s="5"/>
      <c r="I45" s="5"/>
      <c r="J45" s="5"/>
      <c r="K45" s="5"/>
      <c r="L45" s="5"/>
      <c r="M45" s="5"/>
      <c r="N45" s="5"/>
    </row>
    <row r="46" spans="1:14" ht="15.75" customHeight="1">
      <c r="A46" s="9" t="s">
        <v>265</v>
      </c>
      <c r="B46" s="10" t="s">
        <v>266</v>
      </c>
      <c r="C46" s="51">
        <v>138.95511300000001</v>
      </c>
      <c r="D46" s="34">
        <v>1</v>
      </c>
      <c r="E46" s="13">
        <v>3.7661009999999999</v>
      </c>
      <c r="F46" s="12">
        <v>215.302121</v>
      </c>
      <c r="G46" s="5"/>
      <c r="H46" s="5"/>
      <c r="I46" s="5"/>
      <c r="J46" s="5"/>
      <c r="K46" s="5"/>
      <c r="L46" s="5"/>
      <c r="M46" s="5"/>
      <c r="N46" s="5"/>
    </row>
    <row r="47" spans="1:14" ht="15.75" customHeight="1">
      <c r="A47" s="15" t="s">
        <v>267</v>
      </c>
      <c r="B47" s="16" t="s">
        <v>268</v>
      </c>
      <c r="C47" s="52">
        <v>138.54362699999999</v>
      </c>
      <c r="D47" s="58">
        <v>1</v>
      </c>
      <c r="E47" s="19">
        <v>9.4486899999999991</v>
      </c>
      <c r="F47" s="18">
        <v>208.58326600000001</v>
      </c>
      <c r="G47" s="5"/>
      <c r="H47" s="5"/>
      <c r="I47" s="5"/>
      <c r="J47" s="5"/>
      <c r="K47" s="5"/>
      <c r="L47" s="5"/>
      <c r="M47" s="5"/>
      <c r="N47" s="5"/>
    </row>
    <row r="48" spans="1:14" ht="15.75" customHeight="1">
      <c r="A48" s="9" t="s">
        <v>269</v>
      </c>
      <c r="B48" s="10" t="s">
        <v>270</v>
      </c>
      <c r="C48" s="51">
        <v>71.122024999999994</v>
      </c>
      <c r="D48" s="34">
        <v>1</v>
      </c>
      <c r="E48" s="13">
        <v>10.465275</v>
      </c>
      <c r="F48" s="12">
        <v>199.17140800000001</v>
      </c>
      <c r="G48" s="5"/>
      <c r="H48" s="5"/>
      <c r="I48" s="5"/>
      <c r="J48" s="5"/>
      <c r="K48" s="5"/>
      <c r="L48" s="5"/>
      <c r="M48" s="5"/>
      <c r="N48" s="5"/>
    </row>
    <row r="49" spans="1:14" ht="15.75" customHeight="1">
      <c r="A49" s="15" t="s">
        <v>271</v>
      </c>
      <c r="B49" s="16" t="s">
        <v>272</v>
      </c>
      <c r="C49" s="52">
        <v>85.326972999999995</v>
      </c>
      <c r="D49" s="58">
        <v>1</v>
      </c>
      <c r="E49" s="19">
        <v>9.3987599999999993</v>
      </c>
      <c r="F49" s="18">
        <v>183.325942</v>
      </c>
      <c r="G49" s="5"/>
      <c r="H49" s="5"/>
      <c r="I49" s="5"/>
      <c r="J49" s="5"/>
      <c r="K49" s="5"/>
      <c r="L49" s="5"/>
      <c r="M49" s="5"/>
      <c r="N49" s="5"/>
    </row>
    <row r="50" spans="1:14" ht="15.75" customHeight="1">
      <c r="A50" s="9" t="s">
        <v>273</v>
      </c>
      <c r="B50" s="10" t="s">
        <v>274</v>
      </c>
      <c r="C50" s="51">
        <v>95.576593000000003</v>
      </c>
      <c r="D50" s="34">
        <v>1</v>
      </c>
      <c r="E50" s="13">
        <v>11.448506</v>
      </c>
      <c r="F50" s="12">
        <v>180.11094</v>
      </c>
      <c r="G50" s="5"/>
      <c r="H50" s="5"/>
      <c r="I50" s="5"/>
      <c r="J50" s="5"/>
      <c r="K50" s="5"/>
      <c r="L50" s="5"/>
      <c r="M50" s="5"/>
      <c r="N50" s="5"/>
    </row>
    <row r="51" spans="1:14" ht="15.75" customHeight="1">
      <c r="A51" s="21" t="s">
        <v>275</v>
      </c>
      <c r="B51" s="22" t="s">
        <v>276</v>
      </c>
      <c r="C51" s="53">
        <v>261.200624</v>
      </c>
      <c r="D51" s="59">
        <v>1</v>
      </c>
      <c r="E51" s="25">
        <v>17.731005</v>
      </c>
      <c r="F51" s="24">
        <v>380.42609900000002</v>
      </c>
      <c r="G51" s="5"/>
      <c r="H51" s="5"/>
      <c r="I51" s="5"/>
      <c r="J51" s="5"/>
      <c r="K51" s="5"/>
      <c r="L51" s="5"/>
      <c r="M51" s="5"/>
      <c r="N51" s="5"/>
    </row>
    <row r="52" spans="1:14" ht="15.75" customHeight="1">
      <c r="A52" s="27" t="s">
        <v>253</v>
      </c>
      <c r="B52" s="28"/>
      <c r="C52" s="54">
        <v>125.100376</v>
      </c>
      <c r="D52" s="29">
        <v>1</v>
      </c>
      <c r="E52" s="31">
        <v>8.753368</v>
      </c>
      <c r="F52" s="30">
        <v>220.44452100000001</v>
      </c>
      <c r="G52" s="5"/>
      <c r="H52" s="5"/>
      <c r="I52" s="5"/>
      <c r="J52" s="5"/>
      <c r="K52" s="5"/>
      <c r="L52" s="5"/>
      <c r="M52" s="5"/>
      <c r="N52" s="5"/>
    </row>
    <row r="53" spans="1:14" ht="15.75" customHeight="1">
      <c r="A53" s="32" t="s">
        <v>254</v>
      </c>
      <c r="B53" s="33"/>
      <c r="C53" s="51">
        <v>115.30803299999999</v>
      </c>
      <c r="D53" s="11">
        <v>1</v>
      </c>
      <c r="E53" s="13">
        <v>9.3987599999999993</v>
      </c>
      <c r="F53" s="12">
        <v>208.58326600000001</v>
      </c>
      <c r="G53" s="5"/>
      <c r="H53" s="5"/>
      <c r="I53" s="5"/>
      <c r="J53" s="5"/>
      <c r="K53" s="5"/>
      <c r="L53" s="5"/>
      <c r="M53" s="5"/>
      <c r="N53" s="5"/>
    </row>
    <row r="54" spans="1:14" ht="15.75" customHeight="1">
      <c r="A54" s="32" t="s">
        <v>255</v>
      </c>
      <c r="B54" s="33"/>
      <c r="C54" s="55">
        <v>11</v>
      </c>
      <c r="D54" s="36"/>
      <c r="E54" s="5"/>
      <c r="F54" s="37"/>
      <c r="G54" s="5"/>
      <c r="H54" s="5"/>
      <c r="I54" s="5"/>
      <c r="J54" s="5"/>
      <c r="K54" s="5"/>
      <c r="L54" s="5"/>
      <c r="M54" s="5"/>
      <c r="N54" s="5"/>
    </row>
    <row r="55" spans="1:14" ht="15.75" customHeight="1">
      <c r="A55" s="32" t="s">
        <v>277</v>
      </c>
      <c r="B55" s="33"/>
      <c r="C55" s="51">
        <v>3064.351744574883</v>
      </c>
      <c r="D55" s="11">
        <v>0</v>
      </c>
      <c r="E55" s="13">
        <v>19.210599410193019</v>
      </c>
      <c r="F55" s="12">
        <v>4291.8294728589271</v>
      </c>
      <c r="G55" s="5"/>
      <c r="H55" s="5"/>
      <c r="I55" s="5"/>
      <c r="J55" s="5"/>
      <c r="K55" s="5"/>
      <c r="L55" s="5"/>
      <c r="M55" s="5"/>
      <c r="N55" s="5"/>
    </row>
    <row r="56" spans="1:14" ht="15.75" customHeight="1">
      <c r="A56" s="38" t="s">
        <v>278</v>
      </c>
      <c r="B56" s="39"/>
      <c r="C56" s="56">
        <v>55.356586999999998</v>
      </c>
      <c r="D56" s="40">
        <v>0</v>
      </c>
      <c r="E56" s="42">
        <v>4.3829900000000004</v>
      </c>
      <c r="F56" s="41">
        <v>65.512056000000001</v>
      </c>
      <c r="G56" s="5"/>
      <c r="H56" s="5"/>
      <c r="I56" s="5"/>
      <c r="J56" s="5"/>
      <c r="K56" s="5"/>
      <c r="L56" s="5"/>
      <c r="M56" s="5"/>
      <c r="N56" s="5"/>
    </row>
    <row r="57" spans="1:14" ht="15.75" customHeight="1">
      <c r="A57" s="5"/>
      <c r="B57" s="5"/>
      <c r="C57" s="5"/>
      <c r="D57" s="5"/>
      <c r="E57" s="5"/>
      <c r="F57" s="5"/>
      <c r="G57" s="5"/>
      <c r="H57" s="5"/>
      <c r="I57" s="5"/>
      <c r="J57" s="5"/>
      <c r="K57" s="5"/>
      <c r="L57" s="5"/>
      <c r="M57" s="5"/>
      <c r="N57" s="5"/>
    </row>
    <row r="58" spans="1:14" ht="15.75" customHeight="1">
      <c r="A58" s="4" t="s">
        <v>198</v>
      </c>
      <c r="B58" s="5"/>
      <c r="C58" s="5"/>
      <c r="D58" s="5"/>
      <c r="E58" s="5"/>
      <c r="F58" s="5"/>
      <c r="G58" s="5"/>
      <c r="H58" s="5"/>
      <c r="I58" s="5"/>
      <c r="J58" s="5"/>
      <c r="K58" s="5"/>
      <c r="L58" s="5"/>
      <c r="M58" s="5"/>
      <c r="N58" s="5"/>
    </row>
    <row r="59" spans="1:14" ht="15.75" customHeight="1">
      <c r="A59" s="6" t="s">
        <v>286</v>
      </c>
      <c r="B59" s="7" t="s">
        <v>250</v>
      </c>
      <c r="C59" s="49" t="s">
        <v>251</v>
      </c>
      <c r="D59" s="6" t="s">
        <v>255</v>
      </c>
      <c r="E59" s="8" t="s">
        <v>256</v>
      </c>
      <c r="F59" s="7" t="s">
        <v>257</v>
      </c>
      <c r="G59" s="5"/>
      <c r="H59" s="5"/>
      <c r="I59" s="5"/>
      <c r="J59" s="5"/>
      <c r="K59" s="5"/>
      <c r="L59" s="5"/>
      <c r="M59" s="5"/>
      <c r="N59" s="5"/>
    </row>
    <row r="60" spans="1:14" ht="15.75" customHeight="1">
      <c r="A60" s="43" t="s">
        <v>281</v>
      </c>
      <c r="B60" s="44" t="s">
        <v>251</v>
      </c>
      <c r="C60" s="50">
        <v>194.22891799999999</v>
      </c>
      <c r="D60" s="57">
        <v>1</v>
      </c>
      <c r="E60" s="46">
        <v>9.5987019999999994</v>
      </c>
      <c r="F60" s="47">
        <v>264.19275699999997</v>
      </c>
      <c r="G60" s="5"/>
      <c r="H60" s="5"/>
      <c r="I60" s="5"/>
      <c r="J60" s="5"/>
      <c r="K60" s="5"/>
      <c r="L60" s="5"/>
      <c r="M60" s="5"/>
      <c r="N60" s="5"/>
    </row>
    <row r="61" spans="1:14" ht="15.75" customHeight="1">
      <c r="A61" s="9" t="s">
        <v>258</v>
      </c>
      <c r="B61" s="10" t="s">
        <v>252</v>
      </c>
      <c r="C61" s="51">
        <v>83.168870999999996</v>
      </c>
      <c r="D61" s="34">
        <v>1</v>
      </c>
      <c r="E61" s="13">
        <v>4.1994420000000003</v>
      </c>
      <c r="F61" s="12">
        <v>172.367009</v>
      </c>
      <c r="G61" s="5"/>
      <c r="H61" s="5"/>
      <c r="I61" s="5"/>
      <c r="J61" s="5"/>
      <c r="K61" s="5"/>
      <c r="L61" s="5"/>
      <c r="M61" s="5"/>
      <c r="N61" s="5"/>
    </row>
    <row r="62" spans="1:14" ht="15.75" customHeight="1">
      <c r="A62" s="15" t="s">
        <v>259</v>
      </c>
      <c r="B62" s="16" t="s">
        <v>260</v>
      </c>
      <c r="C62" s="52">
        <v>151.495991</v>
      </c>
      <c r="D62" s="58">
        <v>1</v>
      </c>
      <c r="E62" s="19">
        <v>7.9156409999999999</v>
      </c>
      <c r="F62" s="18">
        <v>268.05386900000002</v>
      </c>
      <c r="G62" s="5"/>
      <c r="H62" s="5"/>
      <c r="I62" s="5"/>
      <c r="J62" s="5"/>
      <c r="K62" s="5"/>
      <c r="L62" s="5"/>
      <c r="M62" s="5"/>
      <c r="N62" s="5"/>
    </row>
    <row r="63" spans="1:14" ht="15.75" customHeight="1">
      <c r="A63" s="9" t="s">
        <v>261</v>
      </c>
      <c r="B63" s="10" t="s">
        <v>262</v>
      </c>
      <c r="C63" s="51">
        <v>97.386698999999993</v>
      </c>
      <c r="D63" s="34">
        <v>1</v>
      </c>
      <c r="E63" s="13">
        <v>3.1329280000000002</v>
      </c>
      <c r="F63" s="12">
        <v>135.58722599999999</v>
      </c>
      <c r="G63" s="5"/>
      <c r="H63" s="5"/>
      <c r="I63" s="5"/>
      <c r="J63" s="5"/>
      <c r="K63" s="5"/>
      <c r="L63" s="5"/>
      <c r="M63" s="5"/>
      <c r="N63" s="5"/>
    </row>
    <row r="64" spans="1:14" ht="15.75" customHeight="1">
      <c r="A64" s="15" t="s">
        <v>263</v>
      </c>
      <c r="B64" s="16" t="s">
        <v>264</v>
      </c>
      <c r="C64" s="52">
        <v>80.778773999999999</v>
      </c>
      <c r="D64" s="58">
        <v>1</v>
      </c>
      <c r="E64" s="19">
        <v>13.881981</v>
      </c>
      <c r="F64" s="18">
        <v>217.76908900000001</v>
      </c>
      <c r="G64" s="5"/>
      <c r="H64" s="5"/>
      <c r="I64" s="5"/>
      <c r="J64" s="5"/>
      <c r="K64" s="5"/>
      <c r="L64" s="5"/>
      <c r="M64" s="5"/>
      <c r="N64" s="5"/>
    </row>
    <row r="65" spans="1:14" ht="15.75" customHeight="1">
      <c r="A65" s="9" t="s">
        <v>265</v>
      </c>
      <c r="B65" s="10" t="s">
        <v>266</v>
      </c>
      <c r="C65" s="51">
        <v>152.88664199999999</v>
      </c>
      <c r="D65" s="34">
        <v>1</v>
      </c>
      <c r="E65" s="13">
        <v>3.166239</v>
      </c>
      <c r="F65" s="12">
        <v>215.302121</v>
      </c>
      <c r="G65" s="5"/>
      <c r="H65" s="5"/>
      <c r="I65" s="5"/>
      <c r="J65" s="5"/>
      <c r="K65" s="5"/>
      <c r="L65" s="5"/>
      <c r="M65" s="5"/>
      <c r="N65" s="5"/>
    </row>
    <row r="66" spans="1:14" ht="15.75" customHeight="1">
      <c r="A66" s="15" t="s">
        <v>267</v>
      </c>
      <c r="B66" s="16" t="s">
        <v>268</v>
      </c>
      <c r="C66" s="52">
        <v>78.884833999999998</v>
      </c>
      <c r="D66" s="58">
        <v>1</v>
      </c>
      <c r="E66" s="19">
        <v>9.8153649999999999</v>
      </c>
      <c r="F66" s="18">
        <v>208.58326600000001</v>
      </c>
      <c r="G66" s="5"/>
      <c r="H66" s="5"/>
      <c r="I66" s="5"/>
      <c r="J66" s="5"/>
      <c r="K66" s="5"/>
      <c r="L66" s="5"/>
      <c r="M66" s="5"/>
      <c r="N66" s="5"/>
    </row>
    <row r="67" spans="1:14" ht="15.75" customHeight="1">
      <c r="A67" s="9" t="s">
        <v>269</v>
      </c>
      <c r="B67" s="10" t="s">
        <v>270</v>
      </c>
      <c r="C67" s="51">
        <v>125.61483699999999</v>
      </c>
      <c r="D67" s="34">
        <v>1</v>
      </c>
      <c r="E67" s="13">
        <v>12.698324</v>
      </c>
      <c r="F67" s="12">
        <v>199.17140800000001</v>
      </c>
      <c r="G67" s="5"/>
      <c r="H67" s="5"/>
      <c r="I67" s="5"/>
      <c r="J67" s="5"/>
      <c r="K67" s="5"/>
      <c r="L67" s="5"/>
      <c r="M67" s="5"/>
      <c r="N67" s="5"/>
    </row>
    <row r="68" spans="1:14" ht="15.75" customHeight="1">
      <c r="A68" s="15" t="s">
        <v>271</v>
      </c>
      <c r="B68" s="16" t="s">
        <v>272</v>
      </c>
      <c r="C68" s="52">
        <v>51.347841000000003</v>
      </c>
      <c r="D68" s="58">
        <v>1</v>
      </c>
      <c r="E68" s="19">
        <v>17.747938999999999</v>
      </c>
      <c r="F68" s="18">
        <v>183.325942</v>
      </c>
      <c r="G68" s="5"/>
      <c r="H68" s="5"/>
      <c r="I68" s="5"/>
      <c r="J68" s="5"/>
      <c r="K68" s="5"/>
      <c r="L68" s="5"/>
      <c r="M68" s="5"/>
      <c r="N68" s="5"/>
    </row>
    <row r="69" spans="1:14" ht="15.75" customHeight="1">
      <c r="A69" s="9" t="s">
        <v>273</v>
      </c>
      <c r="B69" s="10" t="s">
        <v>274</v>
      </c>
      <c r="C69" s="51">
        <v>119.15681499999999</v>
      </c>
      <c r="D69" s="34">
        <v>1</v>
      </c>
      <c r="E69" s="13">
        <v>10.831918</v>
      </c>
      <c r="F69" s="12">
        <v>180.11094</v>
      </c>
      <c r="G69" s="5"/>
      <c r="H69" s="5"/>
      <c r="I69" s="5"/>
      <c r="J69" s="5"/>
      <c r="K69" s="5"/>
      <c r="L69" s="5"/>
      <c r="M69" s="5"/>
      <c r="N69" s="5"/>
    </row>
    <row r="70" spans="1:14" ht="15.75" customHeight="1">
      <c r="A70" s="21" t="s">
        <v>275</v>
      </c>
      <c r="B70" s="22" t="s">
        <v>276</v>
      </c>
      <c r="C70" s="53">
        <v>107.0043</v>
      </c>
      <c r="D70" s="59">
        <v>1</v>
      </c>
      <c r="E70" s="25">
        <v>18.297578999999999</v>
      </c>
      <c r="F70" s="24">
        <v>380.42609900000002</v>
      </c>
      <c r="G70" s="5"/>
      <c r="H70" s="5"/>
      <c r="I70" s="5"/>
      <c r="J70" s="5"/>
      <c r="K70" s="5"/>
      <c r="L70" s="5"/>
      <c r="M70" s="5"/>
      <c r="N70" s="5"/>
    </row>
    <row r="71" spans="1:14" ht="15.75" customHeight="1">
      <c r="A71" s="27" t="s">
        <v>253</v>
      </c>
      <c r="B71" s="28"/>
      <c r="C71" s="54">
        <v>112.904957</v>
      </c>
      <c r="D71" s="29">
        <v>1</v>
      </c>
      <c r="E71" s="31">
        <v>10.116914</v>
      </c>
      <c r="F71" s="30">
        <v>220.44452100000001</v>
      </c>
      <c r="G71" s="5"/>
      <c r="H71" s="5"/>
      <c r="I71" s="5"/>
      <c r="J71" s="5"/>
      <c r="K71" s="5"/>
      <c r="L71" s="5"/>
      <c r="M71" s="5"/>
      <c r="N71" s="5"/>
    </row>
    <row r="72" spans="1:14" ht="15.75" customHeight="1">
      <c r="A72" s="32" t="s">
        <v>254</v>
      </c>
      <c r="B72" s="33"/>
      <c r="C72" s="51">
        <v>107.0043</v>
      </c>
      <c r="D72" s="11">
        <v>1</v>
      </c>
      <c r="E72" s="13">
        <v>9.8153649999999999</v>
      </c>
      <c r="F72" s="12">
        <v>208.58326600000001</v>
      </c>
      <c r="G72" s="5"/>
      <c r="H72" s="5"/>
      <c r="I72" s="5"/>
      <c r="J72" s="5"/>
      <c r="K72" s="5"/>
      <c r="L72" s="5"/>
      <c r="M72" s="5"/>
      <c r="N72" s="5"/>
    </row>
    <row r="73" spans="1:14" ht="15.75" customHeight="1">
      <c r="A73" s="32" t="s">
        <v>255</v>
      </c>
      <c r="B73" s="33"/>
      <c r="C73" s="55">
        <v>11</v>
      </c>
      <c r="D73" s="36"/>
      <c r="E73" s="5"/>
      <c r="F73" s="37"/>
      <c r="G73" s="5"/>
      <c r="H73" s="5"/>
      <c r="I73" s="5"/>
      <c r="J73" s="5"/>
      <c r="K73" s="5"/>
      <c r="L73" s="5"/>
      <c r="M73" s="5"/>
      <c r="N73" s="5"/>
    </row>
    <row r="74" spans="1:14" ht="15.75" customHeight="1">
      <c r="A74" s="32" t="s">
        <v>277</v>
      </c>
      <c r="B74" s="33"/>
      <c r="C74" s="51">
        <v>1704.0624279732151</v>
      </c>
      <c r="D74" s="11">
        <v>0</v>
      </c>
      <c r="E74" s="13">
        <v>28.381595678693252</v>
      </c>
      <c r="F74" s="12">
        <v>4291.8294728589271</v>
      </c>
      <c r="G74" s="5"/>
      <c r="H74" s="5"/>
      <c r="I74" s="5"/>
      <c r="J74" s="5"/>
      <c r="K74" s="5"/>
      <c r="L74" s="5"/>
      <c r="M74" s="5"/>
      <c r="N74" s="5"/>
    </row>
    <row r="75" spans="1:14" ht="15.75" customHeight="1">
      <c r="A75" s="38" t="s">
        <v>278</v>
      </c>
      <c r="B75" s="39"/>
      <c r="C75" s="56">
        <v>41.280290999999998</v>
      </c>
      <c r="D75" s="40">
        <v>0</v>
      </c>
      <c r="E75" s="42">
        <v>5.3274379999999999</v>
      </c>
      <c r="F75" s="41">
        <v>65.512056000000001</v>
      </c>
      <c r="G75" s="5"/>
      <c r="H75" s="5"/>
      <c r="I75" s="5"/>
      <c r="J75" s="5"/>
      <c r="K75" s="5"/>
      <c r="L75" s="5"/>
      <c r="M75" s="5"/>
      <c r="N75" s="5"/>
    </row>
    <row r="76" spans="1:14" ht="15.75" customHeight="1">
      <c r="A76" s="5"/>
      <c r="B76" s="5"/>
      <c r="C76" s="5"/>
      <c r="D76" s="5"/>
      <c r="E76" s="5"/>
      <c r="F76" s="5"/>
      <c r="G76" s="5"/>
      <c r="H76" s="5"/>
      <c r="I76" s="5"/>
      <c r="J76" s="5"/>
      <c r="K76" s="5"/>
      <c r="L76" s="5"/>
      <c r="M76" s="5"/>
      <c r="N76" s="5"/>
    </row>
    <row r="77" spans="1:14" ht="15.75" customHeight="1">
      <c r="A77" s="4" t="s">
        <v>195</v>
      </c>
      <c r="B77" s="5"/>
      <c r="C77" s="5"/>
      <c r="D77" s="5"/>
      <c r="E77" s="5"/>
      <c r="F77" s="5"/>
      <c r="G77" s="5"/>
      <c r="H77" s="5"/>
      <c r="I77" s="5"/>
      <c r="J77" s="5"/>
      <c r="K77" s="5"/>
      <c r="L77" s="5"/>
      <c r="M77" s="5"/>
      <c r="N77" s="5"/>
    </row>
    <row r="78" spans="1:14" ht="15.75" customHeight="1">
      <c r="A78" s="6" t="s">
        <v>286</v>
      </c>
      <c r="B78" s="7" t="s">
        <v>250</v>
      </c>
      <c r="C78" s="49" t="s">
        <v>251</v>
      </c>
      <c r="D78" s="6" t="s">
        <v>255</v>
      </c>
      <c r="E78" s="8" t="s">
        <v>256</v>
      </c>
      <c r="F78" s="7" t="s">
        <v>257</v>
      </c>
      <c r="G78" s="5"/>
      <c r="H78" s="5"/>
      <c r="I78" s="5"/>
      <c r="J78" s="5"/>
      <c r="K78" s="5"/>
      <c r="L78" s="5"/>
      <c r="M78" s="5"/>
      <c r="N78" s="5"/>
    </row>
    <row r="79" spans="1:14" ht="15.75" customHeight="1">
      <c r="A79" s="43" t="s">
        <v>281</v>
      </c>
      <c r="B79" s="44" t="s">
        <v>251</v>
      </c>
      <c r="C79" s="50">
        <v>134.120125</v>
      </c>
      <c r="D79" s="57">
        <v>1</v>
      </c>
      <c r="E79" s="46">
        <v>34.078871999999997</v>
      </c>
      <c r="F79" s="47">
        <v>264.19275699999997</v>
      </c>
      <c r="G79" s="5"/>
      <c r="H79" s="5"/>
      <c r="I79" s="5"/>
      <c r="J79" s="5"/>
      <c r="K79" s="5"/>
      <c r="L79" s="5"/>
      <c r="M79" s="5"/>
      <c r="N79" s="5"/>
    </row>
    <row r="80" spans="1:14" ht="15.75" customHeight="1">
      <c r="A80" s="9" t="s">
        <v>258</v>
      </c>
      <c r="B80" s="10" t="s">
        <v>252</v>
      </c>
      <c r="C80" s="51">
        <v>101.649776</v>
      </c>
      <c r="D80" s="34">
        <v>1</v>
      </c>
      <c r="E80" s="13">
        <v>4.2660869999999997</v>
      </c>
      <c r="F80" s="12">
        <v>172.367009</v>
      </c>
      <c r="G80" s="5"/>
      <c r="H80" s="5"/>
      <c r="I80" s="5"/>
      <c r="J80" s="5"/>
      <c r="K80" s="5"/>
      <c r="L80" s="5"/>
      <c r="M80" s="5"/>
      <c r="N80" s="5"/>
    </row>
    <row r="81" spans="1:14" ht="15.75" customHeight="1">
      <c r="A81" s="15" t="s">
        <v>259</v>
      </c>
      <c r="B81" s="16" t="s">
        <v>260</v>
      </c>
      <c r="C81" s="52">
        <v>168.97702899999999</v>
      </c>
      <c r="D81" s="58">
        <v>1</v>
      </c>
      <c r="E81" s="19">
        <v>5.2992929999999996</v>
      </c>
      <c r="F81" s="18">
        <v>268.05386900000002</v>
      </c>
      <c r="G81" s="5"/>
      <c r="H81" s="5"/>
      <c r="I81" s="5"/>
      <c r="J81" s="5"/>
      <c r="K81" s="5"/>
      <c r="L81" s="5"/>
      <c r="M81" s="5"/>
      <c r="N81" s="5"/>
    </row>
    <row r="82" spans="1:14" ht="15.75" customHeight="1">
      <c r="A82" s="9" t="s">
        <v>261</v>
      </c>
      <c r="B82" s="10" t="s">
        <v>262</v>
      </c>
      <c r="C82" s="51">
        <v>107.268742</v>
      </c>
      <c r="D82" s="34">
        <v>1</v>
      </c>
      <c r="E82" s="13">
        <v>2.9662660000000001</v>
      </c>
      <c r="F82" s="12">
        <v>135.58722599999999</v>
      </c>
      <c r="G82" s="5"/>
      <c r="H82" s="5"/>
      <c r="I82" s="5"/>
      <c r="J82" s="5"/>
      <c r="K82" s="5"/>
      <c r="L82" s="5"/>
      <c r="M82" s="5"/>
      <c r="N82" s="5"/>
    </row>
    <row r="83" spans="1:14" ht="15.75" customHeight="1">
      <c r="A83" s="15" t="s">
        <v>263</v>
      </c>
      <c r="B83" s="16" t="s">
        <v>264</v>
      </c>
      <c r="C83" s="52">
        <v>140.67136199999999</v>
      </c>
      <c r="D83" s="58">
        <v>1</v>
      </c>
      <c r="E83" s="19">
        <v>8.8154959999999996</v>
      </c>
      <c r="F83" s="18">
        <v>217.76908900000001</v>
      </c>
      <c r="G83" s="5"/>
      <c r="H83" s="5"/>
      <c r="I83" s="5"/>
      <c r="J83" s="5"/>
      <c r="K83" s="5"/>
      <c r="L83" s="5"/>
      <c r="M83" s="5"/>
      <c r="N83" s="5"/>
    </row>
    <row r="84" spans="1:14" ht="15.75" customHeight="1">
      <c r="A84" s="9" t="s">
        <v>265</v>
      </c>
      <c r="B84" s="10" t="s">
        <v>266</v>
      </c>
      <c r="C84" s="51">
        <v>124.273743</v>
      </c>
      <c r="D84" s="34">
        <v>1</v>
      </c>
      <c r="E84" s="13">
        <v>5.265962</v>
      </c>
      <c r="F84" s="12">
        <v>215.302121</v>
      </c>
      <c r="G84" s="5"/>
      <c r="H84" s="5"/>
      <c r="I84" s="5"/>
      <c r="J84" s="5"/>
      <c r="K84" s="5"/>
      <c r="L84" s="5"/>
      <c r="M84" s="5"/>
      <c r="N84" s="5"/>
    </row>
    <row r="85" spans="1:14" ht="15.75" customHeight="1">
      <c r="A85" s="15" t="s">
        <v>267</v>
      </c>
      <c r="B85" s="16" t="s">
        <v>268</v>
      </c>
      <c r="C85" s="52">
        <v>103.931538</v>
      </c>
      <c r="D85" s="58">
        <v>1</v>
      </c>
      <c r="E85" s="19">
        <v>6.332471</v>
      </c>
      <c r="F85" s="18">
        <v>208.58326600000001</v>
      </c>
      <c r="G85" s="5"/>
      <c r="H85" s="5"/>
      <c r="I85" s="5"/>
      <c r="J85" s="5"/>
      <c r="K85" s="5"/>
      <c r="L85" s="5"/>
      <c r="M85" s="5"/>
      <c r="N85" s="5"/>
    </row>
    <row r="86" spans="1:14" ht="15.75" customHeight="1">
      <c r="A86" s="9" t="s">
        <v>269</v>
      </c>
      <c r="B86" s="10" t="s">
        <v>270</v>
      </c>
      <c r="C86" s="51">
        <v>154.51101199999999</v>
      </c>
      <c r="D86" s="34">
        <v>1</v>
      </c>
      <c r="E86" s="13">
        <v>11.831751000000001</v>
      </c>
      <c r="F86" s="12">
        <v>199.17140800000001</v>
      </c>
      <c r="G86" s="5"/>
      <c r="H86" s="5"/>
      <c r="I86" s="5"/>
      <c r="J86" s="5"/>
      <c r="K86" s="5"/>
      <c r="L86" s="5"/>
      <c r="M86" s="5"/>
      <c r="N86" s="5"/>
    </row>
    <row r="87" spans="1:14" ht="15.75" customHeight="1">
      <c r="A87" s="15" t="s">
        <v>271</v>
      </c>
      <c r="B87" s="16" t="s">
        <v>272</v>
      </c>
      <c r="C87" s="52">
        <v>108.157178</v>
      </c>
      <c r="D87" s="58">
        <v>1</v>
      </c>
      <c r="E87" s="19">
        <v>9.3321609999999993</v>
      </c>
      <c r="F87" s="18">
        <v>183.325942</v>
      </c>
      <c r="G87" s="5"/>
      <c r="H87" s="5"/>
      <c r="I87" s="5"/>
      <c r="J87" s="5"/>
      <c r="K87" s="5"/>
      <c r="L87" s="5"/>
      <c r="M87" s="5"/>
      <c r="N87" s="5"/>
    </row>
    <row r="88" spans="1:14" ht="15.75" customHeight="1">
      <c r="A88" s="9" t="s">
        <v>273</v>
      </c>
      <c r="B88" s="10" t="s">
        <v>274</v>
      </c>
      <c r="C88" s="51">
        <v>72.529566000000003</v>
      </c>
      <c r="D88" s="34">
        <v>1</v>
      </c>
      <c r="E88" s="13">
        <v>10.715320999999999</v>
      </c>
      <c r="F88" s="12">
        <v>180.11094</v>
      </c>
      <c r="G88" s="5"/>
      <c r="H88" s="5"/>
      <c r="I88" s="5"/>
      <c r="J88" s="5"/>
      <c r="K88" s="5"/>
      <c r="L88" s="5"/>
      <c r="M88" s="5"/>
      <c r="N88" s="5"/>
    </row>
    <row r="89" spans="1:14" ht="15.75" customHeight="1">
      <c r="A89" s="21" t="s">
        <v>275</v>
      </c>
      <c r="B89" s="22" t="s">
        <v>276</v>
      </c>
      <c r="C89" s="53">
        <v>174.195426</v>
      </c>
      <c r="D89" s="59">
        <v>1</v>
      </c>
      <c r="E89" s="25">
        <v>17.530998</v>
      </c>
      <c r="F89" s="24">
        <v>380.42609900000002</v>
      </c>
      <c r="G89" s="5"/>
      <c r="H89" s="5"/>
      <c r="I89" s="5"/>
      <c r="J89" s="5"/>
      <c r="K89" s="5"/>
      <c r="L89" s="5"/>
      <c r="M89" s="5"/>
      <c r="N89" s="5"/>
    </row>
    <row r="90" spans="1:14" ht="15.75" customHeight="1">
      <c r="A90" s="27" t="s">
        <v>253</v>
      </c>
      <c r="B90" s="28"/>
      <c r="C90" s="54">
        <v>126.389591</v>
      </c>
      <c r="D90" s="29">
        <v>1</v>
      </c>
      <c r="E90" s="31">
        <v>10.584970999999999</v>
      </c>
      <c r="F90" s="30">
        <v>220.44452100000001</v>
      </c>
      <c r="G90" s="5"/>
      <c r="H90" s="5"/>
      <c r="I90" s="5"/>
      <c r="J90" s="5"/>
      <c r="K90" s="5"/>
      <c r="L90" s="5"/>
      <c r="M90" s="5"/>
      <c r="N90" s="5"/>
    </row>
    <row r="91" spans="1:14" ht="15.75" customHeight="1">
      <c r="A91" s="32" t="s">
        <v>254</v>
      </c>
      <c r="B91" s="33"/>
      <c r="C91" s="51">
        <v>124.273743</v>
      </c>
      <c r="D91" s="11">
        <v>1</v>
      </c>
      <c r="E91" s="13">
        <v>8.8154959999999996</v>
      </c>
      <c r="F91" s="12">
        <v>208.58326600000001</v>
      </c>
      <c r="G91" s="5"/>
      <c r="H91" s="5"/>
      <c r="I91" s="5"/>
      <c r="J91" s="5"/>
      <c r="K91" s="5"/>
      <c r="L91" s="5"/>
      <c r="M91" s="5"/>
      <c r="N91" s="5"/>
    </row>
    <row r="92" spans="1:14" ht="15.75" customHeight="1">
      <c r="A92" s="32" t="s">
        <v>255</v>
      </c>
      <c r="B92" s="33"/>
      <c r="C92" s="55">
        <v>11</v>
      </c>
      <c r="D92" s="36"/>
      <c r="E92" s="5"/>
      <c r="F92" s="37"/>
      <c r="G92" s="5"/>
      <c r="H92" s="5"/>
      <c r="I92" s="5"/>
      <c r="J92" s="5"/>
      <c r="K92" s="5"/>
      <c r="L92" s="5"/>
      <c r="M92" s="5"/>
      <c r="N92" s="5"/>
    </row>
    <row r="93" spans="1:14" ht="15.75" customHeight="1">
      <c r="A93" s="32" t="s">
        <v>277</v>
      </c>
      <c r="B93" s="33"/>
      <c r="C93" s="51">
        <v>987.34616401600374</v>
      </c>
      <c r="D93" s="11">
        <v>0</v>
      </c>
      <c r="E93" s="13">
        <v>77.876966723940015</v>
      </c>
      <c r="F93" s="12">
        <v>4291.8294728589271</v>
      </c>
      <c r="G93" s="5"/>
      <c r="H93" s="5"/>
      <c r="I93" s="5"/>
      <c r="J93" s="5"/>
      <c r="K93" s="5"/>
      <c r="L93" s="5"/>
      <c r="M93" s="5"/>
      <c r="N93" s="5"/>
    </row>
    <row r="94" spans="1:14" ht="15.75" customHeight="1">
      <c r="A94" s="38" t="s">
        <v>278</v>
      </c>
      <c r="B94" s="39"/>
      <c r="C94" s="56">
        <v>31.422065</v>
      </c>
      <c r="D94" s="40">
        <v>0</v>
      </c>
      <c r="E94" s="42">
        <v>8.8247929999999997</v>
      </c>
      <c r="F94" s="41">
        <v>65.512056000000001</v>
      </c>
      <c r="G94" s="5"/>
      <c r="H94" s="5"/>
      <c r="I94" s="5"/>
      <c r="J94" s="5"/>
      <c r="K94" s="5"/>
      <c r="L94" s="5"/>
      <c r="M94" s="5"/>
      <c r="N94" s="5"/>
    </row>
    <row r="95" spans="1:14" ht="15.75" customHeight="1">
      <c r="A95" s="5"/>
      <c r="B95" s="5"/>
      <c r="C95" s="5"/>
      <c r="D95" s="5"/>
      <c r="E95" s="5"/>
      <c r="F95" s="5"/>
      <c r="G95" s="5"/>
      <c r="H95" s="5"/>
      <c r="I95" s="5"/>
      <c r="J95" s="5"/>
      <c r="K95" s="5"/>
      <c r="L95" s="5"/>
      <c r="M95" s="5"/>
      <c r="N95" s="5"/>
    </row>
    <row r="96" spans="1:14" ht="15.75" customHeight="1">
      <c r="A96" s="4" t="s">
        <v>196</v>
      </c>
      <c r="B96" s="5"/>
      <c r="C96" s="5"/>
      <c r="D96" s="5"/>
      <c r="E96" s="5"/>
      <c r="F96" s="5"/>
      <c r="G96" s="5"/>
      <c r="H96" s="5"/>
      <c r="I96" s="5"/>
      <c r="J96" s="5"/>
      <c r="K96" s="5"/>
      <c r="L96" s="5"/>
      <c r="M96" s="5"/>
      <c r="N96" s="5"/>
    </row>
    <row r="97" spans="1:14" ht="15.75" customHeight="1">
      <c r="A97" s="6" t="s">
        <v>286</v>
      </c>
      <c r="B97" s="7" t="s">
        <v>250</v>
      </c>
      <c r="C97" s="49" t="s">
        <v>251</v>
      </c>
      <c r="D97" s="6" t="s">
        <v>255</v>
      </c>
      <c r="E97" s="8" t="s">
        <v>256</v>
      </c>
      <c r="F97" s="7" t="s">
        <v>257</v>
      </c>
      <c r="G97" s="5"/>
      <c r="H97" s="5"/>
      <c r="I97" s="5"/>
      <c r="J97" s="5"/>
      <c r="K97" s="5"/>
      <c r="L97" s="5"/>
      <c r="M97" s="5"/>
      <c r="N97" s="5"/>
    </row>
    <row r="98" spans="1:14" ht="15.75" customHeight="1">
      <c r="A98" s="43" t="s">
        <v>281</v>
      </c>
      <c r="B98" s="44" t="s">
        <v>251</v>
      </c>
      <c r="C98" s="50">
        <v>208.62701100000001</v>
      </c>
      <c r="D98" s="57">
        <v>1</v>
      </c>
      <c r="E98" s="46">
        <v>8.515523</v>
      </c>
      <c r="F98" s="47">
        <v>264.19275699999997</v>
      </c>
      <c r="G98" s="5"/>
      <c r="H98" s="5"/>
      <c r="I98" s="5"/>
      <c r="J98" s="5"/>
      <c r="K98" s="5"/>
      <c r="L98" s="5"/>
      <c r="M98" s="5"/>
      <c r="N98" s="5"/>
    </row>
    <row r="99" spans="1:14" ht="15.75" customHeight="1">
      <c r="A99" s="9" t="s">
        <v>258</v>
      </c>
      <c r="B99" s="10" t="s">
        <v>252</v>
      </c>
      <c r="C99" s="51">
        <v>108.765497</v>
      </c>
      <c r="D99" s="34">
        <v>1</v>
      </c>
      <c r="E99" s="13">
        <v>4.2161039999999996</v>
      </c>
      <c r="F99" s="12">
        <v>172.367009</v>
      </c>
      <c r="G99" s="5"/>
      <c r="H99" s="5"/>
      <c r="I99" s="5"/>
      <c r="J99" s="5"/>
      <c r="K99" s="5"/>
      <c r="L99" s="5"/>
      <c r="M99" s="5"/>
      <c r="N99" s="5"/>
    </row>
    <row r="100" spans="1:14" ht="15.75" customHeight="1">
      <c r="A100" s="15" t="s">
        <v>259</v>
      </c>
      <c r="B100" s="16" t="s">
        <v>260</v>
      </c>
      <c r="C100" s="52">
        <v>113.817621</v>
      </c>
      <c r="D100" s="58">
        <v>1</v>
      </c>
      <c r="E100" s="19">
        <v>11.26519</v>
      </c>
      <c r="F100" s="18">
        <v>268.05386900000002</v>
      </c>
      <c r="G100" s="5"/>
      <c r="H100" s="5"/>
      <c r="I100" s="5"/>
      <c r="J100" s="5"/>
      <c r="K100" s="5"/>
      <c r="L100" s="5"/>
      <c r="M100" s="5"/>
      <c r="N100" s="5"/>
    </row>
    <row r="101" spans="1:14" ht="15.75" customHeight="1">
      <c r="A101" s="9" t="s">
        <v>261</v>
      </c>
      <c r="B101" s="10" t="s">
        <v>262</v>
      </c>
      <c r="C101" s="51">
        <v>87.637988000000007</v>
      </c>
      <c r="D101" s="34">
        <v>1</v>
      </c>
      <c r="E101" s="13">
        <v>2.6996199999999999</v>
      </c>
      <c r="F101" s="12">
        <v>135.58722599999999</v>
      </c>
      <c r="G101" s="5"/>
      <c r="H101" s="5"/>
      <c r="I101" s="5"/>
      <c r="J101" s="5"/>
      <c r="K101" s="5"/>
      <c r="L101" s="5"/>
      <c r="M101" s="5"/>
      <c r="N101" s="5"/>
    </row>
    <row r="102" spans="1:14" ht="15.75" customHeight="1">
      <c r="A102" s="15" t="s">
        <v>263</v>
      </c>
      <c r="B102" s="16" t="s">
        <v>264</v>
      </c>
      <c r="C102" s="52">
        <v>159.98547500000001</v>
      </c>
      <c r="D102" s="58">
        <v>1</v>
      </c>
      <c r="E102" s="19">
        <v>11.465165000000001</v>
      </c>
      <c r="F102" s="18">
        <v>217.76908900000001</v>
      </c>
      <c r="G102" s="5"/>
      <c r="H102" s="5"/>
      <c r="I102" s="5"/>
      <c r="J102" s="5"/>
      <c r="K102" s="5"/>
      <c r="L102" s="5"/>
      <c r="M102" s="5"/>
      <c r="N102" s="5"/>
    </row>
    <row r="103" spans="1:14" ht="15.75" customHeight="1">
      <c r="A103" s="9" t="s">
        <v>265</v>
      </c>
      <c r="B103" s="10" t="s">
        <v>266</v>
      </c>
      <c r="C103" s="51">
        <v>164.80164199999999</v>
      </c>
      <c r="D103" s="34">
        <v>1</v>
      </c>
      <c r="E103" s="13">
        <v>3.2996560000000001</v>
      </c>
      <c r="F103" s="12">
        <v>215.302121</v>
      </c>
      <c r="G103" s="5"/>
      <c r="H103" s="5"/>
      <c r="I103" s="5"/>
      <c r="J103" s="5"/>
      <c r="K103" s="5"/>
      <c r="L103" s="5"/>
      <c r="M103" s="5"/>
      <c r="N103" s="5"/>
    </row>
    <row r="104" spans="1:14" ht="15.75" customHeight="1">
      <c r="A104" s="15" t="s">
        <v>267</v>
      </c>
      <c r="B104" s="16" t="s">
        <v>268</v>
      </c>
      <c r="C104" s="52">
        <v>112.830338</v>
      </c>
      <c r="D104" s="58">
        <v>1</v>
      </c>
      <c r="E104" s="19">
        <v>11.581806</v>
      </c>
      <c r="F104" s="18">
        <v>208.58326600000001</v>
      </c>
      <c r="G104" s="5"/>
      <c r="H104" s="5"/>
      <c r="I104" s="5"/>
      <c r="J104" s="5"/>
      <c r="K104" s="5"/>
      <c r="L104" s="5"/>
      <c r="M104" s="5"/>
      <c r="N104" s="5"/>
    </row>
    <row r="105" spans="1:14" ht="15.75" customHeight="1">
      <c r="A105" s="9" t="s">
        <v>269</v>
      </c>
      <c r="B105" s="10" t="s">
        <v>270</v>
      </c>
      <c r="C105" s="51">
        <v>97.768501999999998</v>
      </c>
      <c r="D105" s="34">
        <v>1</v>
      </c>
      <c r="E105" s="13">
        <v>11.865126999999999</v>
      </c>
      <c r="F105" s="12">
        <v>199.17140800000001</v>
      </c>
      <c r="G105" s="5"/>
      <c r="H105" s="5"/>
      <c r="I105" s="5"/>
      <c r="J105" s="5"/>
      <c r="K105" s="5"/>
      <c r="L105" s="5"/>
      <c r="M105" s="5"/>
      <c r="N105" s="5"/>
    </row>
    <row r="106" spans="1:14" ht="15.75" customHeight="1">
      <c r="A106" s="15" t="s">
        <v>271</v>
      </c>
      <c r="B106" s="16" t="s">
        <v>272</v>
      </c>
      <c r="C106" s="52">
        <v>130.737663</v>
      </c>
      <c r="D106" s="58">
        <v>1</v>
      </c>
      <c r="E106" s="19">
        <v>11.148524</v>
      </c>
      <c r="F106" s="18">
        <v>183.325942</v>
      </c>
      <c r="G106" s="5"/>
      <c r="H106" s="5"/>
      <c r="I106" s="5"/>
      <c r="J106" s="5"/>
      <c r="K106" s="5"/>
      <c r="L106" s="5"/>
      <c r="M106" s="5"/>
      <c r="N106" s="5"/>
    </row>
    <row r="107" spans="1:14" ht="15.75" customHeight="1">
      <c r="A107" s="9" t="s">
        <v>273</v>
      </c>
      <c r="B107" s="10" t="s">
        <v>274</v>
      </c>
      <c r="C107" s="51">
        <v>143.770241</v>
      </c>
      <c r="D107" s="34">
        <v>1</v>
      </c>
      <c r="E107" s="13">
        <v>12.148417</v>
      </c>
      <c r="F107" s="12">
        <v>180.11094</v>
      </c>
      <c r="G107" s="5"/>
      <c r="H107" s="5"/>
      <c r="I107" s="5"/>
      <c r="J107" s="5"/>
      <c r="K107" s="5"/>
      <c r="L107" s="5"/>
      <c r="M107" s="5"/>
      <c r="N107" s="5"/>
    </row>
    <row r="108" spans="1:14" ht="15.75" customHeight="1">
      <c r="A108" s="21" t="s">
        <v>275</v>
      </c>
      <c r="B108" s="22" t="s">
        <v>276</v>
      </c>
      <c r="C108" s="53">
        <v>202.74164999999999</v>
      </c>
      <c r="D108" s="59">
        <v>1</v>
      </c>
      <c r="E108" s="25">
        <v>16.231176000000001</v>
      </c>
      <c r="F108" s="24">
        <v>380.42609900000002</v>
      </c>
      <c r="G108" s="5"/>
      <c r="H108" s="5"/>
      <c r="I108" s="5"/>
      <c r="J108" s="5"/>
      <c r="K108" s="5"/>
      <c r="L108" s="5"/>
      <c r="M108" s="5"/>
      <c r="N108" s="5"/>
    </row>
    <row r="109" spans="1:14" ht="15.75" customHeight="1">
      <c r="A109" s="27" t="s">
        <v>253</v>
      </c>
      <c r="B109" s="28"/>
      <c r="C109" s="54">
        <v>139.225784</v>
      </c>
      <c r="D109" s="29">
        <v>1</v>
      </c>
      <c r="E109" s="31">
        <v>9.4942100000000007</v>
      </c>
      <c r="F109" s="30">
        <v>220.44452100000001</v>
      </c>
      <c r="G109" s="5"/>
      <c r="H109" s="5"/>
      <c r="I109" s="5"/>
      <c r="J109" s="5"/>
      <c r="K109" s="5"/>
      <c r="L109" s="5"/>
      <c r="M109" s="5"/>
      <c r="N109" s="5"/>
    </row>
    <row r="110" spans="1:14" ht="15.75" customHeight="1">
      <c r="A110" s="32" t="s">
        <v>254</v>
      </c>
      <c r="B110" s="33"/>
      <c r="C110" s="51">
        <v>130.737663</v>
      </c>
      <c r="D110" s="11">
        <v>1</v>
      </c>
      <c r="E110" s="13">
        <v>11.26519</v>
      </c>
      <c r="F110" s="12">
        <v>208.58326600000001</v>
      </c>
      <c r="G110" s="5"/>
      <c r="H110" s="5"/>
      <c r="I110" s="5"/>
      <c r="J110" s="5"/>
      <c r="K110" s="5"/>
      <c r="L110" s="5"/>
      <c r="M110" s="5"/>
      <c r="N110" s="5"/>
    </row>
    <row r="111" spans="1:14" ht="15.75" customHeight="1">
      <c r="A111" s="32" t="s">
        <v>255</v>
      </c>
      <c r="B111" s="33"/>
      <c r="C111" s="55">
        <v>11</v>
      </c>
      <c r="D111" s="36"/>
      <c r="E111" s="5"/>
      <c r="F111" s="37"/>
      <c r="G111" s="5"/>
      <c r="H111" s="5"/>
      <c r="I111" s="5"/>
      <c r="J111" s="5"/>
      <c r="K111" s="5"/>
      <c r="L111" s="5"/>
      <c r="M111" s="5"/>
      <c r="N111" s="5"/>
    </row>
    <row r="112" spans="1:14" ht="15.75" customHeight="1">
      <c r="A112" s="32" t="s">
        <v>277</v>
      </c>
      <c r="B112" s="33"/>
      <c r="C112" s="51">
        <v>1667.8715440883609</v>
      </c>
      <c r="D112" s="11">
        <v>0</v>
      </c>
      <c r="E112" s="13">
        <v>18.552380246535169</v>
      </c>
      <c r="F112" s="12">
        <v>4291.8294728589271</v>
      </c>
      <c r="G112" s="5"/>
      <c r="H112" s="5"/>
      <c r="I112" s="5"/>
      <c r="J112" s="5"/>
      <c r="K112" s="5"/>
      <c r="L112" s="5"/>
      <c r="M112" s="5"/>
      <c r="N112" s="5"/>
    </row>
    <row r="113" spans="1:14" ht="15.75" customHeight="1">
      <c r="A113" s="38" t="s">
        <v>278</v>
      </c>
      <c r="B113" s="39"/>
      <c r="C113" s="56">
        <v>40.839582999999998</v>
      </c>
      <c r="D113" s="40">
        <v>0</v>
      </c>
      <c r="E113" s="42">
        <v>4.3072470000000003</v>
      </c>
      <c r="F113" s="41">
        <v>65.512056000000001</v>
      </c>
      <c r="G113" s="5"/>
      <c r="H113" s="5"/>
      <c r="I113" s="5"/>
      <c r="J113" s="5"/>
      <c r="K113" s="5"/>
      <c r="L113" s="5"/>
      <c r="M113" s="5"/>
      <c r="N113" s="5"/>
    </row>
    <row r="114" spans="1:14" ht="15.75" customHeight="1">
      <c r="A114" s="5"/>
      <c r="B114" s="5"/>
      <c r="C114" s="5"/>
      <c r="D114" s="5"/>
      <c r="E114" s="5"/>
      <c r="F114" s="5"/>
      <c r="G114" s="5"/>
      <c r="H114" s="5"/>
      <c r="I114" s="5"/>
      <c r="J114" s="5"/>
      <c r="K114" s="5"/>
      <c r="L114" s="5"/>
      <c r="M114" s="5"/>
      <c r="N114" s="5"/>
    </row>
    <row r="115" spans="1:14" ht="15.75" customHeight="1">
      <c r="A115" s="4" t="s">
        <v>283</v>
      </c>
      <c r="B115" s="5"/>
      <c r="C115" s="5"/>
      <c r="D115" s="5"/>
      <c r="E115" s="5"/>
      <c r="F115" s="5"/>
      <c r="G115" s="5"/>
      <c r="H115" s="5"/>
      <c r="I115" s="5"/>
      <c r="J115" s="5"/>
      <c r="K115" s="5"/>
      <c r="L115" s="5"/>
      <c r="M115" s="5"/>
      <c r="N115" s="5"/>
    </row>
    <row r="116" spans="1:14" ht="15.75" customHeight="1">
      <c r="A116" s="6" t="s">
        <v>286</v>
      </c>
      <c r="B116" s="7" t="s">
        <v>250</v>
      </c>
      <c r="C116" s="49" t="s">
        <v>251</v>
      </c>
      <c r="D116" s="6" t="s">
        <v>255</v>
      </c>
      <c r="E116" s="8" t="s">
        <v>256</v>
      </c>
      <c r="F116" s="7" t="s">
        <v>257</v>
      </c>
      <c r="G116" s="5"/>
      <c r="H116" s="5"/>
      <c r="I116" s="5"/>
      <c r="J116" s="5"/>
      <c r="K116" s="5"/>
      <c r="L116" s="5"/>
      <c r="M116" s="5"/>
      <c r="N116" s="5"/>
    </row>
    <row r="117" spans="1:14" ht="15.75" customHeight="1">
      <c r="A117" s="43" t="s">
        <v>281</v>
      </c>
      <c r="B117" s="44" t="s">
        <v>251</v>
      </c>
      <c r="C117" s="50">
        <v>203.994271</v>
      </c>
      <c r="D117" s="57">
        <v>1</v>
      </c>
      <c r="E117" s="46">
        <v>4.4160870000000001</v>
      </c>
      <c r="F117" s="47">
        <v>264.19275699999997</v>
      </c>
      <c r="G117" s="5"/>
      <c r="H117" s="5"/>
      <c r="I117" s="5"/>
      <c r="J117" s="5"/>
      <c r="K117" s="5"/>
      <c r="L117" s="5"/>
      <c r="M117" s="5"/>
      <c r="N117" s="5"/>
    </row>
    <row r="118" spans="1:14" ht="15.75" customHeight="1">
      <c r="A118" s="9" t="s">
        <v>258</v>
      </c>
      <c r="B118" s="10" t="s">
        <v>252</v>
      </c>
      <c r="C118" s="51">
        <v>93.217544000000004</v>
      </c>
      <c r="D118" s="34">
        <v>1</v>
      </c>
      <c r="E118" s="13">
        <v>4.716037</v>
      </c>
      <c r="F118" s="12">
        <v>172.367009</v>
      </c>
      <c r="G118" s="5"/>
      <c r="H118" s="5"/>
      <c r="I118" s="5"/>
      <c r="J118" s="5"/>
      <c r="K118" s="5"/>
      <c r="L118" s="5"/>
      <c r="M118" s="5"/>
      <c r="N118" s="5"/>
    </row>
    <row r="119" spans="1:14" ht="15.75" customHeight="1">
      <c r="A119" s="15" t="s">
        <v>259</v>
      </c>
      <c r="B119" s="16" t="s">
        <v>260</v>
      </c>
      <c r="C119" s="52">
        <v>130.64873</v>
      </c>
      <c r="D119" s="58">
        <v>1</v>
      </c>
      <c r="E119" s="19">
        <v>18.814212999999999</v>
      </c>
      <c r="F119" s="18">
        <v>268.05386900000002</v>
      </c>
      <c r="G119" s="5"/>
      <c r="H119" s="5"/>
      <c r="I119" s="5"/>
      <c r="J119" s="5"/>
      <c r="K119" s="5"/>
      <c r="L119" s="5"/>
      <c r="M119" s="5"/>
      <c r="N119" s="5"/>
    </row>
    <row r="120" spans="1:14" ht="15.75" customHeight="1">
      <c r="A120" s="9" t="s">
        <v>261</v>
      </c>
      <c r="B120" s="10" t="s">
        <v>262</v>
      </c>
      <c r="C120" s="51">
        <v>92.587329999999994</v>
      </c>
      <c r="D120" s="34">
        <v>1</v>
      </c>
      <c r="E120" s="13">
        <v>3.01627</v>
      </c>
      <c r="F120" s="12">
        <v>135.58722599999999</v>
      </c>
      <c r="G120" s="5"/>
      <c r="H120" s="5"/>
      <c r="I120" s="5"/>
      <c r="J120" s="5"/>
      <c r="K120" s="5"/>
      <c r="L120" s="5"/>
      <c r="M120" s="5"/>
      <c r="N120" s="5"/>
    </row>
    <row r="121" spans="1:14" ht="15.75" customHeight="1">
      <c r="A121" s="15" t="s">
        <v>263</v>
      </c>
      <c r="B121" s="16" t="s">
        <v>264</v>
      </c>
      <c r="C121" s="52">
        <v>129.50617600000001</v>
      </c>
      <c r="D121" s="58">
        <v>1</v>
      </c>
      <c r="E121" s="19">
        <v>8.5321879999999997</v>
      </c>
      <c r="F121" s="18">
        <v>217.76908900000001</v>
      </c>
      <c r="G121" s="5"/>
      <c r="H121" s="5"/>
      <c r="I121" s="5"/>
      <c r="J121" s="5"/>
      <c r="K121" s="5"/>
      <c r="L121" s="5"/>
      <c r="M121" s="5"/>
      <c r="N121" s="5"/>
    </row>
    <row r="122" spans="1:14" ht="15.75" customHeight="1">
      <c r="A122" s="9" t="s">
        <v>265</v>
      </c>
      <c r="B122" s="10" t="s">
        <v>266</v>
      </c>
      <c r="C122" s="51">
        <v>158.10260500000001</v>
      </c>
      <c r="D122" s="34">
        <v>1</v>
      </c>
      <c r="E122" s="13">
        <v>4.4827349999999999</v>
      </c>
      <c r="F122" s="12">
        <v>215.302121</v>
      </c>
      <c r="G122" s="5"/>
      <c r="H122" s="5"/>
      <c r="I122" s="5"/>
      <c r="J122" s="5"/>
      <c r="K122" s="5"/>
      <c r="L122" s="5"/>
      <c r="M122" s="5"/>
      <c r="N122" s="5"/>
    </row>
    <row r="123" spans="1:14" ht="15.75" customHeight="1">
      <c r="A123" s="15" t="s">
        <v>267</v>
      </c>
      <c r="B123" s="16" t="s">
        <v>268</v>
      </c>
      <c r="C123" s="52">
        <v>90.616612000000003</v>
      </c>
      <c r="D123" s="58">
        <v>1</v>
      </c>
      <c r="E123" s="19">
        <v>11.415177</v>
      </c>
      <c r="F123" s="18">
        <v>208.58326600000001</v>
      </c>
      <c r="G123" s="5"/>
      <c r="H123" s="5"/>
      <c r="I123" s="5"/>
      <c r="J123" s="5"/>
      <c r="K123" s="5"/>
      <c r="L123" s="5"/>
      <c r="M123" s="5"/>
      <c r="N123" s="5"/>
    </row>
    <row r="124" spans="1:14" ht="15.75" customHeight="1">
      <c r="A124" s="9" t="s">
        <v>269</v>
      </c>
      <c r="B124" s="10" t="s">
        <v>270</v>
      </c>
      <c r="C124" s="51">
        <v>111.533345</v>
      </c>
      <c r="D124" s="34">
        <v>1</v>
      </c>
      <c r="E124" s="13">
        <v>11.748471</v>
      </c>
      <c r="F124" s="12">
        <v>199.17140800000001</v>
      </c>
      <c r="G124" s="5"/>
      <c r="H124" s="5"/>
      <c r="I124" s="5"/>
      <c r="J124" s="5"/>
      <c r="K124" s="5"/>
      <c r="L124" s="5"/>
      <c r="M124" s="5"/>
      <c r="N124" s="5"/>
    </row>
    <row r="125" spans="1:14" ht="15.75" customHeight="1">
      <c r="A125" s="15" t="s">
        <v>271</v>
      </c>
      <c r="B125" s="16" t="s">
        <v>272</v>
      </c>
      <c r="C125" s="52">
        <v>96.875467</v>
      </c>
      <c r="D125" s="58">
        <v>1</v>
      </c>
      <c r="E125" s="19">
        <v>8.8321520000000007</v>
      </c>
      <c r="F125" s="18">
        <v>183.325942</v>
      </c>
      <c r="G125" s="5"/>
      <c r="H125" s="5"/>
      <c r="I125" s="5"/>
      <c r="J125" s="5"/>
      <c r="K125" s="5"/>
      <c r="L125" s="5"/>
      <c r="M125" s="5"/>
      <c r="N125" s="5"/>
    </row>
    <row r="126" spans="1:14" ht="15.75" customHeight="1">
      <c r="A126" s="9" t="s">
        <v>273</v>
      </c>
      <c r="B126" s="10" t="s">
        <v>274</v>
      </c>
      <c r="C126" s="51">
        <v>132.021818</v>
      </c>
      <c r="D126" s="34">
        <v>1</v>
      </c>
      <c r="E126" s="13">
        <v>9.9819890000000004</v>
      </c>
      <c r="F126" s="12">
        <v>180.11094</v>
      </c>
      <c r="G126" s="5"/>
      <c r="H126" s="5"/>
      <c r="I126" s="5"/>
      <c r="J126" s="5"/>
      <c r="K126" s="5"/>
      <c r="L126" s="5"/>
      <c r="M126" s="5"/>
      <c r="N126" s="5"/>
    </row>
    <row r="127" spans="1:14" ht="15.75" customHeight="1">
      <c r="A127" s="21" t="s">
        <v>275</v>
      </c>
      <c r="B127" s="22" t="s">
        <v>276</v>
      </c>
      <c r="C127" s="53">
        <v>134.55059800000001</v>
      </c>
      <c r="D127" s="59">
        <v>1</v>
      </c>
      <c r="E127" s="25">
        <v>29.246206000000001</v>
      </c>
      <c r="F127" s="24">
        <v>380.42609900000002</v>
      </c>
      <c r="G127" s="5"/>
      <c r="H127" s="5"/>
      <c r="I127" s="5"/>
      <c r="J127" s="5"/>
      <c r="K127" s="5"/>
      <c r="L127" s="5"/>
      <c r="M127" s="5"/>
      <c r="N127" s="5"/>
    </row>
    <row r="128" spans="1:14" ht="15.75" customHeight="1">
      <c r="A128" s="27" t="s">
        <v>253</v>
      </c>
      <c r="B128" s="28"/>
      <c r="C128" s="54">
        <v>124.877681</v>
      </c>
      <c r="D128" s="29">
        <v>1</v>
      </c>
      <c r="E128" s="31">
        <v>10.472866</v>
      </c>
      <c r="F128" s="30">
        <v>220.44452100000001</v>
      </c>
      <c r="G128" s="5"/>
      <c r="H128" s="5"/>
      <c r="I128" s="5"/>
      <c r="J128" s="5"/>
      <c r="K128" s="5"/>
      <c r="L128" s="5"/>
      <c r="M128" s="5"/>
      <c r="N128" s="5"/>
    </row>
    <row r="129" spans="1:14" ht="15.75" customHeight="1">
      <c r="A129" s="32" t="s">
        <v>254</v>
      </c>
      <c r="B129" s="33"/>
      <c r="C129" s="51">
        <v>129.50617600000001</v>
      </c>
      <c r="D129" s="11">
        <v>1</v>
      </c>
      <c r="E129" s="13">
        <v>8.8321520000000007</v>
      </c>
      <c r="F129" s="12">
        <v>208.58326600000001</v>
      </c>
      <c r="G129" s="5"/>
      <c r="H129" s="5"/>
      <c r="I129" s="5"/>
      <c r="J129" s="5"/>
      <c r="K129" s="5"/>
      <c r="L129" s="5"/>
      <c r="M129" s="5"/>
      <c r="N129" s="5"/>
    </row>
    <row r="130" spans="1:14" ht="15.75" customHeight="1">
      <c r="A130" s="32" t="s">
        <v>255</v>
      </c>
      <c r="B130" s="33"/>
      <c r="C130" s="55">
        <v>11</v>
      </c>
      <c r="D130" s="36"/>
      <c r="E130" s="5"/>
      <c r="F130" s="37"/>
      <c r="G130" s="5"/>
      <c r="H130" s="5"/>
      <c r="I130" s="5"/>
      <c r="J130" s="5"/>
      <c r="K130" s="5"/>
      <c r="L130" s="5"/>
      <c r="M130" s="5"/>
      <c r="N130" s="5"/>
    </row>
    <row r="131" spans="1:14" ht="15.75" customHeight="1">
      <c r="A131" s="32" t="s">
        <v>277</v>
      </c>
      <c r="B131" s="33"/>
      <c r="C131" s="51">
        <v>1174.3709561090379</v>
      </c>
      <c r="D131" s="11">
        <v>0</v>
      </c>
      <c r="E131" s="13">
        <v>59.253876171982313</v>
      </c>
      <c r="F131" s="12">
        <v>4291.8294728589271</v>
      </c>
      <c r="G131" s="5"/>
      <c r="H131" s="5"/>
      <c r="I131" s="5"/>
      <c r="J131" s="5"/>
      <c r="K131" s="5"/>
      <c r="L131" s="5"/>
      <c r="M131" s="5"/>
      <c r="N131" s="5"/>
    </row>
    <row r="132" spans="1:14" ht="15.75" customHeight="1">
      <c r="A132" s="38" t="s">
        <v>278</v>
      </c>
      <c r="B132" s="39"/>
      <c r="C132" s="56">
        <v>34.269095999999998</v>
      </c>
      <c r="D132" s="40">
        <v>0</v>
      </c>
      <c r="E132" s="42">
        <v>7.697654</v>
      </c>
      <c r="F132" s="41">
        <v>65.512056000000001</v>
      </c>
      <c r="G132" s="5"/>
      <c r="H132" s="5"/>
      <c r="I132" s="5"/>
      <c r="J132" s="5"/>
      <c r="K132" s="5"/>
      <c r="L132" s="5"/>
      <c r="M132" s="5"/>
      <c r="N132" s="5"/>
    </row>
    <row r="133" spans="1:14" ht="15.75" customHeight="1">
      <c r="A133" s="5"/>
      <c r="B133" s="5"/>
      <c r="C133" s="5"/>
      <c r="D133" s="5"/>
      <c r="E133" s="5"/>
      <c r="F133" s="5"/>
      <c r="G133" s="5"/>
      <c r="H133" s="5"/>
      <c r="I133" s="5"/>
      <c r="J133" s="5"/>
      <c r="K133" s="5"/>
      <c r="L133" s="5"/>
      <c r="M133" s="5"/>
      <c r="N133" s="5"/>
    </row>
    <row r="134" spans="1:14" ht="15.75" customHeight="1">
      <c r="A134" s="4" t="s">
        <v>284</v>
      </c>
      <c r="B134" s="5"/>
      <c r="C134" s="5"/>
      <c r="D134" s="5"/>
      <c r="E134" s="5"/>
      <c r="F134" s="5"/>
      <c r="G134" s="5"/>
      <c r="H134" s="5"/>
      <c r="I134" s="5"/>
      <c r="J134" s="5"/>
      <c r="K134" s="5"/>
      <c r="L134" s="5"/>
      <c r="M134" s="5"/>
      <c r="N134" s="5"/>
    </row>
    <row r="135" spans="1:14" ht="15.75" customHeight="1">
      <c r="A135" s="6" t="s">
        <v>286</v>
      </c>
      <c r="B135" s="7" t="s">
        <v>250</v>
      </c>
      <c r="C135" s="49" t="s">
        <v>251</v>
      </c>
      <c r="D135" s="6" t="s">
        <v>255</v>
      </c>
      <c r="E135" s="8" t="s">
        <v>256</v>
      </c>
      <c r="F135" s="7" t="s">
        <v>257</v>
      </c>
      <c r="G135" s="5"/>
      <c r="H135" s="5"/>
      <c r="I135" s="5"/>
      <c r="J135" s="5"/>
      <c r="K135" s="5"/>
      <c r="L135" s="5"/>
      <c r="M135" s="5"/>
      <c r="N135" s="5"/>
    </row>
    <row r="136" spans="1:14" ht="15.75" customHeight="1">
      <c r="A136" s="43" t="s">
        <v>281</v>
      </c>
      <c r="B136" s="44" t="s">
        <v>251</v>
      </c>
      <c r="C136" s="50">
        <v>188.52967599999999</v>
      </c>
      <c r="D136" s="57">
        <v>1</v>
      </c>
      <c r="E136" s="46">
        <v>5.4992470000000004</v>
      </c>
      <c r="F136" s="47">
        <v>264.19275699999997</v>
      </c>
      <c r="G136" s="5"/>
      <c r="H136" s="5"/>
      <c r="I136" s="5"/>
      <c r="J136" s="5"/>
      <c r="K136" s="5"/>
      <c r="L136" s="5"/>
      <c r="M136" s="5"/>
      <c r="N136" s="5"/>
    </row>
    <row r="137" spans="1:14" ht="15.75" customHeight="1">
      <c r="A137" s="9" t="s">
        <v>258</v>
      </c>
      <c r="B137" s="10" t="s">
        <v>252</v>
      </c>
      <c r="C137" s="51">
        <v>127.229738</v>
      </c>
      <c r="D137" s="34">
        <v>1</v>
      </c>
      <c r="E137" s="13">
        <v>3.8827889999999998</v>
      </c>
      <c r="F137" s="12">
        <v>172.367009</v>
      </c>
      <c r="G137" s="5"/>
      <c r="H137" s="5"/>
      <c r="I137" s="5"/>
      <c r="J137" s="5"/>
      <c r="K137" s="5"/>
      <c r="L137" s="5"/>
      <c r="M137" s="5"/>
      <c r="N137" s="5"/>
    </row>
    <row r="138" spans="1:14" ht="15.75" customHeight="1">
      <c r="A138" s="15" t="s">
        <v>259</v>
      </c>
      <c r="B138" s="16" t="s">
        <v>260</v>
      </c>
      <c r="C138" s="52">
        <v>161.87792300000001</v>
      </c>
      <c r="D138" s="58">
        <v>1</v>
      </c>
      <c r="E138" s="19">
        <v>5.4326230000000004</v>
      </c>
      <c r="F138" s="18">
        <v>268.05386900000002</v>
      </c>
      <c r="G138" s="5"/>
      <c r="H138" s="5"/>
      <c r="I138" s="5"/>
      <c r="J138" s="5"/>
      <c r="K138" s="5"/>
      <c r="L138" s="5"/>
      <c r="M138" s="5"/>
      <c r="N138" s="5"/>
    </row>
    <row r="139" spans="1:14" ht="15.75" customHeight="1">
      <c r="A139" s="9" t="s">
        <v>261</v>
      </c>
      <c r="B139" s="10" t="s">
        <v>262</v>
      </c>
      <c r="C139" s="51">
        <v>102.469354</v>
      </c>
      <c r="D139" s="34">
        <v>1</v>
      </c>
      <c r="E139" s="13">
        <v>2.6829839999999998</v>
      </c>
      <c r="F139" s="12">
        <v>135.58722599999999</v>
      </c>
      <c r="G139" s="5"/>
      <c r="H139" s="5"/>
      <c r="I139" s="5"/>
      <c r="J139" s="5"/>
      <c r="K139" s="5"/>
      <c r="L139" s="5"/>
      <c r="M139" s="5"/>
      <c r="N139" s="5"/>
    </row>
    <row r="140" spans="1:14" ht="15.75" customHeight="1">
      <c r="A140" s="15" t="s">
        <v>263</v>
      </c>
      <c r="B140" s="16" t="s">
        <v>264</v>
      </c>
      <c r="C140" s="52">
        <v>173.90030400000001</v>
      </c>
      <c r="D140" s="58">
        <v>1</v>
      </c>
      <c r="E140" s="19">
        <v>10.381940999999999</v>
      </c>
      <c r="F140" s="18">
        <v>217.76908900000001</v>
      </c>
      <c r="G140" s="5"/>
      <c r="H140" s="5"/>
      <c r="I140" s="5"/>
      <c r="J140" s="5"/>
      <c r="K140" s="5"/>
      <c r="L140" s="5"/>
      <c r="M140" s="5"/>
      <c r="N140" s="5"/>
    </row>
    <row r="141" spans="1:14" ht="15.75" customHeight="1">
      <c r="A141" s="9" t="s">
        <v>265</v>
      </c>
      <c r="B141" s="10" t="s">
        <v>266</v>
      </c>
      <c r="C141" s="51">
        <v>144.904324</v>
      </c>
      <c r="D141" s="34">
        <v>1</v>
      </c>
      <c r="E141" s="13">
        <v>6.0492400000000002</v>
      </c>
      <c r="F141" s="12">
        <v>215.302121</v>
      </c>
      <c r="G141" s="5"/>
      <c r="H141" s="5"/>
      <c r="I141" s="5"/>
      <c r="J141" s="5"/>
      <c r="K141" s="5"/>
      <c r="L141" s="5"/>
      <c r="M141" s="5"/>
      <c r="N141" s="5"/>
    </row>
    <row r="142" spans="1:14" ht="15.75" customHeight="1">
      <c r="A142" s="15" t="s">
        <v>267</v>
      </c>
      <c r="B142" s="16" t="s">
        <v>268</v>
      </c>
      <c r="C142" s="52">
        <v>150.00879499999999</v>
      </c>
      <c r="D142" s="58">
        <v>1</v>
      </c>
      <c r="E142" s="19">
        <v>9.6820529999999998</v>
      </c>
      <c r="F142" s="18">
        <v>208.58326600000001</v>
      </c>
      <c r="G142" s="5"/>
      <c r="H142" s="5"/>
      <c r="I142" s="5"/>
      <c r="J142" s="5"/>
      <c r="K142" s="5"/>
      <c r="L142" s="5"/>
      <c r="M142" s="5"/>
      <c r="N142" s="5"/>
    </row>
    <row r="143" spans="1:14" ht="15.75" customHeight="1">
      <c r="A143" s="9" t="s">
        <v>269</v>
      </c>
      <c r="B143" s="10" t="s">
        <v>270</v>
      </c>
      <c r="C143" s="51">
        <v>141.01281499999999</v>
      </c>
      <c r="D143" s="34">
        <v>1</v>
      </c>
      <c r="E143" s="13">
        <v>10.965223</v>
      </c>
      <c r="F143" s="12">
        <v>199.17140800000001</v>
      </c>
      <c r="G143" s="5"/>
      <c r="H143" s="5"/>
      <c r="I143" s="5"/>
      <c r="J143" s="5"/>
      <c r="K143" s="5"/>
      <c r="L143" s="5"/>
      <c r="M143" s="5"/>
      <c r="N143" s="5"/>
    </row>
    <row r="144" spans="1:14" ht="15.75" customHeight="1">
      <c r="A144" s="15" t="s">
        <v>271</v>
      </c>
      <c r="B144" s="16" t="s">
        <v>272</v>
      </c>
      <c r="C144" s="52">
        <v>143.885921</v>
      </c>
      <c r="D144" s="58">
        <v>1</v>
      </c>
      <c r="E144" s="19">
        <v>10.748578999999999</v>
      </c>
      <c r="F144" s="18">
        <v>183.325942</v>
      </c>
      <c r="G144" s="5"/>
      <c r="H144" s="5"/>
      <c r="I144" s="5"/>
      <c r="J144" s="5"/>
      <c r="K144" s="5"/>
      <c r="L144" s="5"/>
      <c r="M144" s="5"/>
      <c r="N144" s="5"/>
    </row>
    <row r="145" spans="1:14" ht="15.75" customHeight="1">
      <c r="A145" s="9" t="s">
        <v>273</v>
      </c>
      <c r="B145" s="10" t="s">
        <v>274</v>
      </c>
      <c r="C145" s="51">
        <v>108.708209</v>
      </c>
      <c r="D145" s="34">
        <v>1</v>
      </c>
      <c r="E145" s="13">
        <v>9.1821260000000002</v>
      </c>
      <c r="F145" s="12">
        <v>180.11094</v>
      </c>
      <c r="G145" s="5"/>
      <c r="H145" s="5"/>
      <c r="I145" s="5"/>
      <c r="J145" s="5"/>
      <c r="K145" s="5"/>
      <c r="L145" s="5"/>
      <c r="M145" s="5"/>
      <c r="N145" s="5"/>
    </row>
    <row r="146" spans="1:14" ht="15.75" customHeight="1">
      <c r="A146" s="21" t="s">
        <v>275</v>
      </c>
      <c r="B146" s="22" t="s">
        <v>276</v>
      </c>
      <c r="C146" s="53">
        <v>289.13027799999998</v>
      </c>
      <c r="D146" s="59">
        <v>1</v>
      </c>
      <c r="E146" s="25">
        <v>19.597428000000001</v>
      </c>
      <c r="F146" s="24">
        <v>380.42609900000002</v>
      </c>
      <c r="G146" s="5"/>
      <c r="H146" s="5"/>
      <c r="I146" s="5"/>
      <c r="J146" s="5"/>
      <c r="K146" s="5"/>
      <c r="L146" s="5"/>
      <c r="M146" s="5"/>
      <c r="N146" s="5"/>
    </row>
    <row r="147" spans="1:14" ht="15.75" customHeight="1">
      <c r="A147" s="27" t="s">
        <v>253</v>
      </c>
      <c r="B147" s="28"/>
      <c r="C147" s="54">
        <v>157.423394</v>
      </c>
      <c r="D147" s="29">
        <v>1</v>
      </c>
      <c r="E147" s="31">
        <v>8.5549300000000006</v>
      </c>
      <c r="F147" s="30">
        <v>220.44452100000001</v>
      </c>
      <c r="G147" s="5"/>
      <c r="H147" s="5"/>
      <c r="I147" s="5"/>
      <c r="J147" s="5"/>
      <c r="K147" s="5"/>
      <c r="L147" s="5"/>
      <c r="M147" s="5"/>
      <c r="N147" s="5"/>
    </row>
    <row r="148" spans="1:14" ht="15.75" customHeight="1">
      <c r="A148" s="32" t="s">
        <v>254</v>
      </c>
      <c r="B148" s="33"/>
      <c r="C148" s="51">
        <v>144.904324</v>
      </c>
      <c r="D148" s="11">
        <v>1</v>
      </c>
      <c r="E148" s="13">
        <v>9.1821260000000002</v>
      </c>
      <c r="F148" s="12">
        <v>208.58326600000001</v>
      </c>
      <c r="G148" s="5"/>
      <c r="H148" s="5"/>
      <c r="I148" s="5"/>
      <c r="J148" s="5"/>
      <c r="K148" s="5"/>
      <c r="L148" s="5"/>
      <c r="M148" s="5"/>
      <c r="N148" s="5"/>
    </row>
    <row r="149" spans="1:14" ht="15.75" customHeight="1">
      <c r="A149" s="32" t="s">
        <v>255</v>
      </c>
      <c r="B149" s="33"/>
      <c r="C149" s="55">
        <v>11</v>
      </c>
      <c r="D149" s="36"/>
      <c r="E149" s="5"/>
      <c r="F149" s="37"/>
      <c r="G149" s="5"/>
      <c r="H149" s="5"/>
      <c r="I149" s="5"/>
      <c r="J149" s="5"/>
      <c r="K149" s="5"/>
      <c r="L149" s="5"/>
      <c r="M149" s="5"/>
      <c r="N149" s="5"/>
    </row>
    <row r="150" spans="1:14" ht="15.75" customHeight="1">
      <c r="A150" s="32" t="s">
        <v>277</v>
      </c>
      <c r="B150" s="33"/>
      <c r="C150" s="51">
        <v>2557.468175950175</v>
      </c>
      <c r="D150" s="11">
        <v>0</v>
      </c>
      <c r="E150" s="13">
        <v>21.92332539603542</v>
      </c>
      <c r="F150" s="12">
        <v>4291.8294728589271</v>
      </c>
      <c r="G150" s="5"/>
      <c r="H150" s="5"/>
      <c r="I150" s="5"/>
      <c r="J150" s="5"/>
      <c r="K150" s="5"/>
      <c r="L150" s="5"/>
      <c r="M150" s="5"/>
      <c r="N150" s="5"/>
    </row>
    <row r="151" spans="1:14" ht="15.75" customHeight="1">
      <c r="A151" s="38" t="s">
        <v>278</v>
      </c>
      <c r="B151" s="39"/>
      <c r="C151" s="56">
        <v>50.571416999999997</v>
      </c>
      <c r="D151" s="40">
        <v>0</v>
      </c>
      <c r="E151" s="42">
        <v>4.6822350000000004</v>
      </c>
      <c r="F151" s="41">
        <v>65.512056000000001</v>
      </c>
      <c r="G151" s="5"/>
      <c r="H151" s="5"/>
      <c r="I151" s="5"/>
      <c r="J151" s="5"/>
      <c r="K151" s="5"/>
      <c r="L151" s="5"/>
      <c r="M151" s="5"/>
      <c r="N151" s="5"/>
    </row>
    <row r="152" spans="1:14" ht="15.75" customHeight="1">
      <c r="A152" s="5"/>
      <c r="B152" s="5"/>
      <c r="C152" s="5"/>
      <c r="D152" s="5"/>
      <c r="E152" s="5"/>
      <c r="F152" s="5"/>
      <c r="G152" s="5"/>
      <c r="H152" s="5"/>
      <c r="I152" s="5"/>
      <c r="J152" s="5"/>
      <c r="K152" s="5"/>
      <c r="L152" s="5"/>
      <c r="M152" s="5"/>
      <c r="N152" s="5"/>
    </row>
    <row r="153" spans="1:14" ht="15.75" customHeight="1">
      <c r="A153" s="4" t="s">
        <v>191</v>
      </c>
      <c r="B153" s="5"/>
      <c r="C153" s="5"/>
      <c r="D153" s="5"/>
      <c r="E153" s="5"/>
      <c r="F153" s="5"/>
      <c r="G153" s="5"/>
      <c r="H153" s="5"/>
      <c r="I153" s="5"/>
      <c r="J153" s="5"/>
      <c r="K153" s="5"/>
      <c r="L153" s="5"/>
      <c r="M153" s="5"/>
      <c r="N153" s="5"/>
    </row>
    <row r="154" spans="1:14" ht="15.75" customHeight="1">
      <c r="A154" s="6" t="s">
        <v>286</v>
      </c>
      <c r="B154" s="7" t="s">
        <v>250</v>
      </c>
      <c r="C154" s="49" t="s">
        <v>251</v>
      </c>
      <c r="D154" s="6" t="s">
        <v>255</v>
      </c>
      <c r="E154" s="8" t="s">
        <v>256</v>
      </c>
      <c r="F154" s="7" t="s">
        <v>257</v>
      </c>
      <c r="G154" s="5"/>
      <c r="H154" s="5"/>
      <c r="I154" s="5"/>
      <c r="J154" s="5"/>
      <c r="K154" s="5"/>
      <c r="L154" s="5"/>
      <c r="M154" s="5"/>
      <c r="N154" s="5"/>
    </row>
    <row r="155" spans="1:14" ht="15.75" customHeight="1">
      <c r="A155" s="43" t="s">
        <v>281</v>
      </c>
      <c r="B155" s="44" t="s">
        <v>251</v>
      </c>
      <c r="C155" s="50">
        <v>107.190354</v>
      </c>
      <c r="D155" s="57">
        <v>1</v>
      </c>
      <c r="E155" s="46">
        <v>26.713145000000001</v>
      </c>
      <c r="F155" s="47">
        <v>264.19275699999997</v>
      </c>
      <c r="G155" s="5"/>
      <c r="H155" s="5"/>
      <c r="I155" s="5"/>
      <c r="J155" s="5"/>
      <c r="K155" s="5"/>
      <c r="L155" s="5"/>
      <c r="M155" s="5"/>
      <c r="N155" s="5"/>
    </row>
    <row r="156" spans="1:14" ht="15.75" customHeight="1">
      <c r="A156" s="9" t="s">
        <v>258</v>
      </c>
      <c r="B156" s="10" t="s">
        <v>252</v>
      </c>
      <c r="C156" s="51">
        <v>67.954206999999997</v>
      </c>
      <c r="D156" s="34">
        <v>1</v>
      </c>
      <c r="E156" s="13">
        <v>7.9989350000000004</v>
      </c>
      <c r="F156" s="12">
        <v>172.367009</v>
      </c>
      <c r="G156" s="5"/>
      <c r="H156" s="5"/>
      <c r="I156" s="5"/>
      <c r="J156" s="5"/>
      <c r="K156" s="5"/>
      <c r="L156" s="5"/>
      <c r="M156" s="5"/>
      <c r="N156" s="5"/>
    </row>
    <row r="157" spans="1:14" ht="15.75" customHeight="1">
      <c r="A157" s="15" t="s">
        <v>259</v>
      </c>
      <c r="B157" s="16" t="s">
        <v>260</v>
      </c>
      <c r="C157" s="52">
        <v>99.969436999999999</v>
      </c>
      <c r="D157" s="58">
        <v>1</v>
      </c>
      <c r="E157" s="19">
        <v>12.26506</v>
      </c>
      <c r="F157" s="18">
        <v>268.05386900000002</v>
      </c>
      <c r="G157" s="5"/>
      <c r="H157" s="5"/>
      <c r="I157" s="5"/>
      <c r="J157" s="5"/>
      <c r="K157" s="5"/>
      <c r="L157" s="5"/>
      <c r="M157" s="5"/>
      <c r="N157" s="5"/>
    </row>
    <row r="158" spans="1:14" ht="15.75" customHeight="1">
      <c r="A158" s="9" t="s">
        <v>261</v>
      </c>
      <c r="B158" s="10" t="s">
        <v>262</v>
      </c>
      <c r="C158" s="51">
        <v>82.555336999999994</v>
      </c>
      <c r="D158" s="34">
        <v>1</v>
      </c>
      <c r="E158" s="13">
        <v>2.8162859999999998</v>
      </c>
      <c r="F158" s="12">
        <v>135.58722599999999</v>
      </c>
      <c r="G158" s="5"/>
      <c r="H158" s="5"/>
      <c r="I158" s="5"/>
      <c r="J158" s="5"/>
      <c r="K158" s="5"/>
      <c r="L158" s="5"/>
      <c r="M158" s="5"/>
      <c r="N158" s="5"/>
    </row>
    <row r="159" spans="1:14" ht="15.75" customHeight="1">
      <c r="A159" s="15" t="s">
        <v>263</v>
      </c>
      <c r="B159" s="16" t="s">
        <v>264</v>
      </c>
      <c r="C159" s="52">
        <v>151.486603</v>
      </c>
      <c r="D159" s="58">
        <v>1</v>
      </c>
      <c r="E159" s="19">
        <v>7.0823919999999996</v>
      </c>
      <c r="F159" s="18">
        <v>217.76908900000001</v>
      </c>
      <c r="G159" s="5"/>
      <c r="H159" s="5"/>
      <c r="I159" s="5"/>
      <c r="J159" s="5"/>
      <c r="K159" s="5"/>
      <c r="L159" s="5"/>
      <c r="M159" s="5"/>
      <c r="N159" s="5"/>
    </row>
    <row r="160" spans="1:14" ht="15.75" customHeight="1">
      <c r="A160" s="9" t="s">
        <v>265</v>
      </c>
      <c r="B160" s="10" t="s">
        <v>266</v>
      </c>
      <c r="C160" s="51">
        <v>114.17504099999999</v>
      </c>
      <c r="D160" s="34">
        <v>1</v>
      </c>
      <c r="E160" s="13">
        <v>6.0325540000000002</v>
      </c>
      <c r="F160" s="12">
        <v>215.302121</v>
      </c>
      <c r="G160" s="5"/>
      <c r="H160" s="5"/>
      <c r="I160" s="5"/>
      <c r="J160" s="5"/>
      <c r="K160" s="5"/>
      <c r="L160" s="5"/>
      <c r="M160" s="5"/>
      <c r="N160" s="5"/>
    </row>
    <row r="161" spans="1:14" ht="15.75" customHeight="1">
      <c r="A161" s="15" t="s">
        <v>267</v>
      </c>
      <c r="B161" s="16" t="s">
        <v>268</v>
      </c>
      <c r="C161" s="52">
        <v>66.153136000000003</v>
      </c>
      <c r="D161" s="58">
        <v>1</v>
      </c>
      <c r="E161" s="19">
        <v>10.781934</v>
      </c>
      <c r="F161" s="18">
        <v>208.58326600000001</v>
      </c>
      <c r="G161" s="5"/>
      <c r="H161" s="5"/>
      <c r="I161" s="5"/>
      <c r="J161" s="5"/>
      <c r="K161" s="5"/>
      <c r="L161" s="5"/>
      <c r="M161" s="5"/>
      <c r="N161" s="5"/>
    </row>
    <row r="162" spans="1:14" ht="15.75" customHeight="1">
      <c r="A162" s="9" t="s">
        <v>269</v>
      </c>
      <c r="B162" s="10" t="s">
        <v>270</v>
      </c>
      <c r="C162" s="51">
        <v>83.920325000000005</v>
      </c>
      <c r="D162" s="34">
        <v>1</v>
      </c>
      <c r="E162" s="13">
        <v>11.331849999999999</v>
      </c>
      <c r="F162" s="12">
        <v>199.17140800000001</v>
      </c>
      <c r="G162" s="5"/>
      <c r="H162" s="5"/>
      <c r="I162" s="5"/>
      <c r="J162" s="5"/>
      <c r="K162" s="5"/>
      <c r="L162" s="5"/>
      <c r="M162" s="5"/>
      <c r="N162" s="5"/>
    </row>
    <row r="163" spans="1:14" ht="15.75" customHeight="1">
      <c r="A163" s="15" t="s">
        <v>271</v>
      </c>
      <c r="B163" s="16" t="s">
        <v>272</v>
      </c>
      <c r="C163" s="52">
        <v>119.222487</v>
      </c>
      <c r="D163" s="58">
        <v>1</v>
      </c>
      <c r="E163" s="19">
        <v>10.415307</v>
      </c>
      <c r="F163" s="18">
        <v>183.325942</v>
      </c>
      <c r="G163" s="5"/>
      <c r="H163" s="5"/>
      <c r="I163" s="5"/>
      <c r="J163" s="5"/>
      <c r="K163" s="5"/>
      <c r="L163" s="5"/>
      <c r="M163" s="5"/>
      <c r="N163" s="5"/>
    </row>
    <row r="164" spans="1:14" ht="15.75" customHeight="1">
      <c r="A164" s="9" t="s">
        <v>273</v>
      </c>
      <c r="B164" s="10" t="s">
        <v>274</v>
      </c>
      <c r="C164" s="51">
        <v>52.048985999999999</v>
      </c>
      <c r="D164" s="34">
        <v>1</v>
      </c>
      <c r="E164" s="13">
        <v>18.630884000000002</v>
      </c>
      <c r="F164" s="12">
        <v>180.11094</v>
      </c>
      <c r="G164" s="5"/>
      <c r="H164" s="5"/>
      <c r="I164" s="5"/>
      <c r="J164" s="5"/>
      <c r="K164" s="5"/>
      <c r="L164" s="5"/>
      <c r="M164" s="5"/>
      <c r="N164" s="5"/>
    </row>
    <row r="165" spans="1:14" ht="15.75" customHeight="1">
      <c r="A165" s="21" t="s">
        <v>275</v>
      </c>
      <c r="B165" s="22" t="s">
        <v>276</v>
      </c>
      <c r="C165" s="53">
        <v>81.041009000000003</v>
      </c>
      <c r="D165" s="59">
        <v>1</v>
      </c>
      <c r="E165" s="25">
        <v>16.614521</v>
      </c>
      <c r="F165" s="24">
        <v>380.42609900000002</v>
      </c>
      <c r="G165" s="5"/>
      <c r="H165" s="5"/>
      <c r="I165" s="5"/>
      <c r="J165" s="5"/>
      <c r="K165" s="5"/>
      <c r="L165" s="5"/>
      <c r="M165" s="5"/>
      <c r="N165" s="5"/>
    </row>
    <row r="166" spans="1:14" ht="15.75" customHeight="1">
      <c r="A166" s="27" t="s">
        <v>253</v>
      </c>
      <c r="B166" s="28"/>
      <c r="C166" s="54">
        <v>93.246993000000003</v>
      </c>
      <c r="D166" s="29">
        <v>1</v>
      </c>
      <c r="E166" s="31">
        <v>11.880261000000001</v>
      </c>
      <c r="F166" s="30">
        <v>220.44452100000001</v>
      </c>
      <c r="G166" s="5"/>
      <c r="H166" s="5"/>
      <c r="I166" s="5"/>
      <c r="J166" s="5"/>
      <c r="K166" s="5"/>
      <c r="L166" s="5"/>
      <c r="M166" s="5"/>
      <c r="N166" s="5"/>
    </row>
    <row r="167" spans="1:14" ht="15.75" customHeight="1">
      <c r="A167" s="32" t="s">
        <v>254</v>
      </c>
      <c r="B167" s="33"/>
      <c r="C167" s="51">
        <v>83.920325000000005</v>
      </c>
      <c r="D167" s="11">
        <v>1</v>
      </c>
      <c r="E167" s="13">
        <v>10.781934</v>
      </c>
      <c r="F167" s="12">
        <v>208.58326600000001</v>
      </c>
      <c r="G167" s="5"/>
      <c r="H167" s="5"/>
      <c r="I167" s="5"/>
      <c r="J167" s="5"/>
      <c r="K167" s="5"/>
      <c r="L167" s="5"/>
      <c r="M167" s="5"/>
      <c r="N167" s="5"/>
    </row>
    <row r="168" spans="1:14" ht="15.75" customHeight="1">
      <c r="A168" s="32" t="s">
        <v>255</v>
      </c>
      <c r="B168" s="33"/>
      <c r="C168" s="55">
        <v>11</v>
      </c>
      <c r="D168" s="36"/>
      <c r="E168" s="5"/>
      <c r="F168" s="37"/>
      <c r="G168" s="5"/>
      <c r="H168" s="5"/>
      <c r="I168" s="5"/>
      <c r="J168" s="5"/>
      <c r="K168" s="5"/>
      <c r="L168" s="5"/>
      <c r="M168" s="5"/>
      <c r="N168" s="5"/>
    </row>
    <row r="169" spans="1:14" ht="15.75" customHeight="1">
      <c r="A169" s="32" t="s">
        <v>277</v>
      </c>
      <c r="B169" s="33"/>
      <c r="C169" s="51">
        <v>816.55324048590069</v>
      </c>
      <c r="D169" s="11">
        <v>0</v>
      </c>
      <c r="E169" s="13">
        <v>44.623537212746207</v>
      </c>
      <c r="F169" s="12">
        <v>4291.8294728589271</v>
      </c>
      <c r="G169" s="5"/>
      <c r="H169" s="5"/>
      <c r="I169" s="5"/>
      <c r="J169" s="5"/>
      <c r="K169" s="5"/>
      <c r="L169" s="5"/>
      <c r="M169" s="5"/>
      <c r="N169" s="5"/>
    </row>
    <row r="170" spans="1:14" ht="15.75" customHeight="1">
      <c r="A170" s="38" t="s">
        <v>278</v>
      </c>
      <c r="B170" s="39"/>
      <c r="C170" s="56">
        <v>28.575396000000001</v>
      </c>
      <c r="D170" s="40">
        <v>0</v>
      </c>
      <c r="E170" s="42">
        <v>6.6800850000000001</v>
      </c>
      <c r="F170" s="41">
        <v>65.512056000000001</v>
      </c>
      <c r="G170" s="5"/>
      <c r="H170" s="5"/>
      <c r="I170" s="5"/>
      <c r="J170" s="5"/>
      <c r="K170" s="5"/>
      <c r="L170" s="5"/>
      <c r="M170" s="5"/>
      <c r="N170" s="5"/>
    </row>
    <row r="171" spans="1:14" ht="15.75" customHeight="1">
      <c r="A171" s="5"/>
      <c r="B171" s="5"/>
      <c r="C171" s="5"/>
      <c r="D171" s="5"/>
      <c r="E171" s="5"/>
      <c r="F171" s="5"/>
      <c r="G171" s="5"/>
      <c r="H171" s="5"/>
      <c r="I171" s="5"/>
      <c r="J171" s="5"/>
      <c r="K171" s="5"/>
      <c r="L171" s="5"/>
      <c r="M171" s="5"/>
      <c r="N171" s="5"/>
    </row>
    <row r="172" spans="1:14" ht="15.75" customHeight="1">
      <c r="A172" s="4" t="s">
        <v>192</v>
      </c>
      <c r="B172" s="5"/>
      <c r="C172" s="5"/>
      <c r="D172" s="5"/>
      <c r="E172" s="5"/>
      <c r="F172" s="5"/>
      <c r="G172" s="5"/>
      <c r="H172" s="5"/>
      <c r="I172" s="5"/>
      <c r="J172" s="5"/>
      <c r="K172" s="5"/>
      <c r="L172" s="5"/>
      <c r="M172" s="5"/>
      <c r="N172" s="5"/>
    </row>
    <row r="173" spans="1:14" ht="15.75" customHeight="1">
      <c r="A173" s="6" t="s">
        <v>286</v>
      </c>
      <c r="B173" s="7" t="s">
        <v>250</v>
      </c>
      <c r="C173" s="49" t="s">
        <v>251</v>
      </c>
      <c r="D173" s="6" t="s">
        <v>255</v>
      </c>
      <c r="E173" s="8" t="s">
        <v>256</v>
      </c>
      <c r="F173" s="7" t="s">
        <v>257</v>
      </c>
      <c r="G173" s="5"/>
      <c r="H173" s="5"/>
      <c r="I173" s="5"/>
      <c r="J173" s="5"/>
      <c r="K173" s="5"/>
      <c r="L173" s="5"/>
      <c r="M173" s="5"/>
      <c r="N173" s="5"/>
    </row>
    <row r="174" spans="1:14" ht="15.75" customHeight="1">
      <c r="A174" s="43" t="s">
        <v>281</v>
      </c>
      <c r="B174" s="44" t="s">
        <v>251</v>
      </c>
      <c r="C174" s="50">
        <v>168.34896499999999</v>
      </c>
      <c r="D174" s="57">
        <v>1</v>
      </c>
      <c r="E174" s="46">
        <v>10.481949999999999</v>
      </c>
      <c r="F174" s="47">
        <v>264.19275699999997</v>
      </c>
      <c r="G174" s="5"/>
      <c r="H174" s="5"/>
      <c r="I174" s="5"/>
      <c r="J174" s="5"/>
      <c r="K174" s="5"/>
      <c r="L174" s="5"/>
      <c r="M174" s="5"/>
      <c r="N174" s="5"/>
    </row>
    <row r="175" spans="1:14" ht="15.75" customHeight="1">
      <c r="A175" s="9" t="s">
        <v>258</v>
      </c>
      <c r="B175" s="10" t="s">
        <v>252</v>
      </c>
      <c r="C175" s="51">
        <v>115.597942</v>
      </c>
      <c r="D175" s="34">
        <v>1</v>
      </c>
      <c r="E175" s="13">
        <v>4.5827200000000001</v>
      </c>
      <c r="F175" s="12">
        <v>172.367009</v>
      </c>
      <c r="G175" s="5"/>
      <c r="H175" s="5"/>
      <c r="I175" s="5"/>
      <c r="J175" s="5"/>
      <c r="K175" s="5"/>
      <c r="L175" s="5"/>
      <c r="M175" s="5"/>
      <c r="N175" s="5"/>
    </row>
    <row r="176" spans="1:14" ht="15.75" customHeight="1">
      <c r="A176" s="15" t="s">
        <v>259</v>
      </c>
      <c r="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9" t="s">
        <v>261</v>
      </c>
      <c r="B177" s="10" t="s">
        <v>262</v>
      </c>
      <c r="C177" s="51">
        <v>70.956828000000002</v>
      </c>
      <c r="D177" s="34">
        <v>1</v>
      </c>
      <c r="E177" s="13">
        <v>4.616072</v>
      </c>
      <c r="F177" s="12">
        <v>135.58722599999999</v>
      </c>
      <c r="G177" s="5"/>
      <c r="H177" s="5"/>
      <c r="I177" s="5"/>
      <c r="J177" s="5"/>
      <c r="K177" s="5"/>
      <c r="L177" s="5"/>
      <c r="M177" s="5"/>
      <c r="N177" s="5"/>
    </row>
    <row r="178" spans="1:14" ht="15.75" customHeight="1">
      <c r="A178" s="15" t="s">
        <v>263</v>
      </c>
      <c r="B178" s="16" t="s">
        <v>264</v>
      </c>
      <c r="C178" s="52">
        <v>102.992994</v>
      </c>
      <c r="D178" s="58">
        <v>1</v>
      </c>
      <c r="E178" s="19">
        <v>9.0654509999999995</v>
      </c>
      <c r="F178" s="18">
        <v>217.76908900000001</v>
      </c>
      <c r="G178" s="5"/>
      <c r="H178" s="5"/>
      <c r="I178" s="5"/>
      <c r="J178" s="5"/>
      <c r="K178" s="5"/>
      <c r="L178" s="5"/>
      <c r="M178" s="5"/>
      <c r="N178" s="5"/>
    </row>
    <row r="179" spans="1:14" ht="15.75" customHeight="1">
      <c r="A179" s="9" t="s">
        <v>265</v>
      </c>
      <c r="B179" s="10" t="s">
        <v>266</v>
      </c>
      <c r="C179" s="51">
        <v>132.07269299999999</v>
      </c>
      <c r="D179" s="34">
        <v>1</v>
      </c>
      <c r="E179" s="13">
        <v>4.2327839999999997</v>
      </c>
      <c r="F179" s="12">
        <v>215.302121</v>
      </c>
      <c r="G179" s="5"/>
      <c r="H179" s="5"/>
      <c r="I179" s="5"/>
      <c r="J179" s="5"/>
      <c r="K179" s="5"/>
      <c r="L179" s="5"/>
      <c r="M179" s="5"/>
      <c r="N179" s="5"/>
    </row>
    <row r="180" spans="1:14" ht="15.75" customHeight="1">
      <c r="A180" s="15" t="s">
        <v>267</v>
      </c>
      <c r="B180" s="16" t="s">
        <v>268</v>
      </c>
      <c r="C180" s="52">
        <v>126.51188399999999</v>
      </c>
      <c r="D180" s="58">
        <v>1</v>
      </c>
      <c r="E180" s="19">
        <v>10.281980000000001</v>
      </c>
      <c r="F180" s="18">
        <v>208.58326600000001</v>
      </c>
      <c r="G180" s="5"/>
      <c r="H180" s="5"/>
      <c r="I180" s="5"/>
      <c r="J180" s="5"/>
      <c r="K180" s="5"/>
      <c r="L180" s="5"/>
      <c r="M180" s="5"/>
      <c r="N180" s="5"/>
    </row>
    <row r="181" spans="1:14" ht="15.75" customHeight="1">
      <c r="A181" s="9" t="s">
        <v>269</v>
      </c>
      <c r="B181" s="10" t="s">
        <v>270</v>
      </c>
      <c r="C181" s="51">
        <v>57.640411999999998</v>
      </c>
      <c r="D181" s="34">
        <v>1</v>
      </c>
      <c r="E181" s="13">
        <v>11.448524000000001</v>
      </c>
      <c r="F181" s="12">
        <v>199.17140800000001</v>
      </c>
      <c r="G181" s="5"/>
      <c r="H181" s="5"/>
      <c r="I181" s="5"/>
      <c r="J181" s="5"/>
      <c r="K181" s="5"/>
      <c r="L181" s="5"/>
      <c r="M181" s="5"/>
      <c r="N181" s="5"/>
    </row>
    <row r="182" spans="1:14" ht="15.75" customHeight="1">
      <c r="A182" s="15" t="s">
        <v>271</v>
      </c>
      <c r="B182" s="16" t="s">
        <v>272</v>
      </c>
      <c r="C182" s="52">
        <v>71.462147999999999</v>
      </c>
      <c r="D182" s="58">
        <v>1</v>
      </c>
      <c r="E182" s="19">
        <v>12.115067</v>
      </c>
      <c r="F182" s="18">
        <v>183.325942</v>
      </c>
      <c r="G182" s="5"/>
      <c r="H182" s="5"/>
      <c r="I182" s="5"/>
      <c r="J182" s="5"/>
      <c r="K182" s="5"/>
      <c r="L182" s="5"/>
      <c r="M182" s="5"/>
      <c r="N182" s="5"/>
    </row>
    <row r="183" spans="1:14" ht="15.75" customHeight="1">
      <c r="A183" s="9" t="s">
        <v>273</v>
      </c>
      <c r="B183" s="10" t="s">
        <v>274</v>
      </c>
      <c r="C183" s="51">
        <v>84.627965000000003</v>
      </c>
      <c r="D183" s="34">
        <v>1</v>
      </c>
      <c r="E183" s="13">
        <v>9.1488689999999995</v>
      </c>
      <c r="F183" s="12">
        <v>180.11094</v>
      </c>
      <c r="G183" s="5"/>
      <c r="H183" s="5"/>
      <c r="I183" s="5"/>
      <c r="J183" s="5"/>
      <c r="K183" s="5"/>
      <c r="L183" s="5"/>
      <c r="M183" s="5"/>
      <c r="N183" s="5"/>
    </row>
    <row r="184" spans="1:14" ht="15.75" customHeight="1">
      <c r="A184" s="21" t="s">
        <v>275</v>
      </c>
      <c r="B184" s="22" t="s">
        <v>276</v>
      </c>
      <c r="C184" s="53">
        <v>232.504389</v>
      </c>
      <c r="D184" s="59">
        <v>1</v>
      </c>
      <c r="E184" s="25">
        <v>19.447451999999998</v>
      </c>
      <c r="F184" s="24">
        <v>380.42609900000002</v>
      </c>
      <c r="G184" s="5"/>
      <c r="H184" s="5"/>
      <c r="I184" s="5"/>
      <c r="J184" s="5"/>
      <c r="K184" s="5"/>
      <c r="L184" s="5"/>
      <c r="M184" s="5"/>
      <c r="N184" s="5"/>
    </row>
    <row r="185" spans="1:14" ht="15.75" customHeight="1">
      <c r="A185" s="27" t="s">
        <v>253</v>
      </c>
      <c r="B185" s="28"/>
      <c r="C185" s="54">
        <v>111.82484100000001</v>
      </c>
      <c r="D185" s="29">
        <v>1</v>
      </c>
      <c r="E185" s="31">
        <v>10.545593999999999</v>
      </c>
      <c r="F185" s="30">
        <v>220.44452100000001</v>
      </c>
      <c r="G185" s="5"/>
      <c r="H185" s="5"/>
      <c r="I185" s="5"/>
      <c r="J185" s="5"/>
      <c r="K185" s="5"/>
      <c r="L185" s="5"/>
      <c r="M185" s="5"/>
      <c r="N185" s="5"/>
    </row>
    <row r="186" spans="1:14" ht="15.75" customHeight="1">
      <c r="A186" s="32" t="s">
        <v>254</v>
      </c>
      <c r="B186" s="33"/>
      <c r="C186" s="51">
        <v>102.992994</v>
      </c>
      <c r="D186" s="11">
        <v>1</v>
      </c>
      <c r="E186" s="13">
        <v>10.281980000000001</v>
      </c>
      <c r="F186" s="12">
        <v>208.58326600000001</v>
      </c>
      <c r="G186" s="5"/>
      <c r="H186" s="5"/>
      <c r="I186" s="5"/>
      <c r="J186" s="5"/>
      <c r="K186" s="5"/>
      <c r="L186" s="5"/>
      <c r="M186" s="5"/>
      <c r="N186" s="5"/>
    </row>
    <row r="187" spans="1:14" ht="15.75" customHeight="1">
      <c r="A187" s="32" t="s">
        <v>255</v>
      </c>
      <c r="B187" s="33"/>
      <c r="C187" s="55">
        <v>11</v>
      </c>
      <c r="D187" s="36"/>
      <c r="E187" s="5"/>
      <c r="F187" s="37"/>
      <c r="G187" s="5"/>
      <c r="H187" s="5"/>
      <c r="I187" s="5"/>
      <c r="J187" s="5"/>
      <c r="K187" s="5"/>
      <c r="L187" s="5"/>
      <c r="M187" s="5"/>
      <c r="N187" s="5"/>
    </row>
    <row r="188" spans="1:14" ht="15.75" customHeight="1">
      <c r="A188" s="32" t="s">
        <v>277</v>
      </c>
      <c r="B188" s="33"/>
      <c r="C188" s="51">
        <v>2742.8802463928978</v>
      </c>
      <c r="D188" s="11">
        <v>0</v>
      </c>
      <c r="E188" s="13">
        <v>29.800614849024289</v>
      </c>
      <c r="F188" s="12">
        <v>4291.8294728589271</v>
      </c>
      <c r="G188" s="5"/>
      <c r="H188" s="5"/>
      <c r="I188" s="5"/>
      <c r="J188" s="5"/>
      <c r="K188" s="5"/>
      <c r="L188" s="5"/>
      <c r="M188" s="5"/>
      <c r="N188" s="5"/>
    </row>
    <row r="189" spans="1:14" ht="15.75" customHeight="1">
      <c r="A189" s="38" t="s">
        <v>278</v>
      </c>
      <c r="B189" s="39"/>
      <c r="C189" s="56">
        <v>52.372514000000002</v>
      </c>
      <c r="D189" s="40">
        <v>0</v>
      </c>
      <c r="E189" s="42">
        <v>5.4589939999999997</v>
      </c>
      <c r="F189" s="41">
        <v>65.512056000000001</v>
      </c>
      <c r="G189" s="5"/>
      <c r="H189" s="5"/>
      <c r="I189" s="5"/>
      <c r="J189" s="5"/>
      <c r="K189" s="5"/>
      <c r="L189" s="5"/>
      <c r="M189" s="5"/>
      <c r="N189" s="5"/>
    </row>
    <row r="190" spans="1:14" ht="15.75" customHeight="1">
      <c r="A190" s="5"/>
      <c r="B190" s="5"/>
      <c r="C190" s="5"/>
      <c r="D190" s="5"/>
      <c r="E190" s="5"/>
      <c r="F190" s="5"/>
      <c r="G190" s="5"/>
      <c r="H190" s="5"/>
      <c r="I190" s="5"/>
      <c r="J190" s="5"/>
      <c r="K190" s="5"/>
      <c r="L190" s="5"/>
      <c r="M190" s="5"/>
      <c r="N190" s="5"/>
    </row>
    <row r="191" spans="1:14" ht="15.75" customHeight="1">
      <c r="A191" s="4" t="s">
        <v>285</v>
      </c>
      <c r="B191" s="5"/>
      <c r="C191" s="5"/>
      <c r="D191" s="5"/>
      <c r="E191" s="5"/>
      <c r="F191" s="5"/>
      <c r="G191" s="5"/>
      <c r="H191" s="5"/>
      <c r="I191" s="5"/>
      <c r="J191" s="5"/>
      <c r="K191" s="5"/>
      <c r="L191" s="5"/>
      <c r="M191" s="5"/>
      <c r="N191" s="5"/>
    </row>
    <row r="192" spans="1:14" ht="15.75" customHeight="1">
      <c r="A192" s="6" t="s">
        <v>286</v>
      </c>
      <c r="B192" s="7" t="s">
        <v>250</v>
      </c>
      <c r="C192" s="49" t="s">
        <v>251</v>
      </c>
      <c r="D192" s="6" t="s">
        <v>255</v>
      </c>
      <c r="E192" s="8" t="s">
        <v>256</v>
      </c>
      <c r="F192" s="7" t="s">
        <v>257</v>
      </c>
      <c r="G192" s="5"/>
      <c r="H192" s="5"/>
      <c r="I192" s="5"/>
      <c r="J192" s="5"/>
      <c r="K192" s="5"/>
      <c r="L192" s="5"/>
      <c r="M192" s="5"/>
      <c r="N192" s="5"/>
    </row>
    <row r="193" spans="1:14" ht="15.75" customHeight="1">
      <c r="A193" s="43" t="s">
        <v>281</v>
      </c>
      <c r="B193" s="44" t="s">
        <v>251</v>
      </c>
      <c r="C193" s="50">
        <v>0</v>
      </c>
      <c r="D193" s="57">
        <v>1</v>
      </c>
      <c r="E193" s="46">
        <v>264.19275699999997</v>
      </c>
      <c r="F193" s="47">
        <v>264.19275699999997</v>
      </c>
      <c r="G193" s="5"/>
      <c r="H193" s="5"/>
      <c r="I193" s="5"/>
      <c r="J193" s="5"/>
      <c r="K193" s="5"/>
      <c r="L193" s="5"/>
      <c r="M193" s="5"/>
      <c r="N193" s="5"/>
    </row>
    <row r="194" spans="1:14" ht="15.75" customHeight="1">
      <c r="A194" s="9" t="s">
        <v>258</v>
      </c>
      <c r="B194" s="10" t="s">
        <v>252</v>
      </c>
      <c r="C194" s="51">
        <v>0</v>
      </c>
      <c r="D194" s="34">
        <v>1</v>
      </c>
      <c r="E194" s="13">
        <v>172.367009</v>
      </c>
      <c r="F194" s="12">
        <v>172.367009</v>
      </c>
      <c r="G194" s="5"/>
      <c r="H194" s="5"/>
      <c r="I194" s="5"/>
      <c r="J194" s="5"/>
      <c r="K194" s="5"/>
      <c r="L194" s="5"/>
      <c r="M194" s="5"/>
      <c r="N194" s="5"/>
    </row>
    <row r="195" spans="1:14" ht="15.75" customHeight="1">
      <c r="A195" s="15" t="s">
        <v>259</v>
      </c>
      <c r="B195" s="16" t="s">
        <v>260</v>
      </c>
      <c r="C195" s="52">
        <v>0</v>
      </c>
      <c r="D195" s="58">
        <v>1</v>
      </c>
      <c r="E195" s="19">
        <v>268.05386900000002</v>
      </c>
      <c r="F195" s="18">
        <v>268.05386900000002</v>
      </c>
      <c r="G195" s="5"/>
      <c r="H195" s="5"/>
      <c r="I195" s="5"/>
      <c r="J195" s="5"/>
      <c r="K195" s="5"/>
      <c r="L195" s="5"/>
      <c r="M195" s="5"/>
      <c r="N195" s="5"/>
    </row>
    <row r="196" spans="1:14" ht="15.75" customHeight="1">
      <c r="A196" s="9" t="s">
        <v>261</v>
      </c>
      <c r="B196" s="10" t="s">
        <v>262</v>
      </c>
      <c r="C196" s="51">
        <v>0</v>
      </c>
      <c r="D196" s="34">
        <v>1</v>
      </c>
      <c r="E196" s="13">
        <v>135.58722599999999</v>
      </c>
      <c r="F196" s="12">
        <v>135.58722599999999</v>
      </c>
      <c r="G196" s="5"/>
      <c r="H196" s="5"/>
      <c r="I196" s="5"/>
      <c r="J196" s="5"/>
      <c r="K196" s="5"/>
      <c r="L196" s="5"/>
      <c r="M196" s="5"/>
      <c r="N196" s="5"/>
    </row>
    <row r="197" spans="1:14" ht="15.75" customHeight="1">
      <c r="A197" s="15" t="s">
        <v>263</v>
      </c>
      <c r="B197" s="16" t="s">
        <v>264</v>
      </c>
      <c r="C197" s="52">
        <v>0</v>
      </c>
      <c r="D197" s="58">
        <v>1</v>
      </c>
      <c r="E197" s="19">
        <v>217.76908900000001</v>
      </c>
      <c r="F197" s="18">
        <v>217.76908900000001</v>
      </c>
      <c r="G197" s="5"/>
      <c r="H197" s="5"/>
      <c r="I197" s="5"/>
      <c r="J197" s="5"/>
      <c r="K197" s="5"/>
      <c r="L197" s="5"/>
      <c r="M197" s="5"/>
      <c r="N197" s="5"/>
    </row>
    <row r="198" spans="1:14" ht="15.75" customHeight="1">
      <c r="A198" s="9" t="s">
        <v>265</v>
      </c>
      <c r="B198" s="10" t="s">
        <v>266</v>
      </c>
      <c r="C198" s="51">
        <v>0</v>
      </c>
      <c r="D198" s="34">
        <v>1</v>
      </c>
      <c r="E198" s="13">
        <v>215.302121</v>
      </c>
      <c r="F198" s="12">
        <v>215.302121</v>
      </c>
      <c r="G198" s="5"/>
      <c r="H198" s="5"/>
      <c r="I198" s="5"/>
      <c r="J198" s="5"/>
      <c r="K198" s="5"/>
      <c r="L198" s="5"/>
      <c r="M198" s="5"/>
      <c r="N198" s="5"/>
    </row>
    <row r="199" spans="1:14" ht="15.75" customHeight="1">
      <c r="A199" s="15" t="s">
        <v>267</v>
      </c>
      <c r="B199" s="16" t="s">
        <v>268</v>
      </c>
      <c r="C199" s="52">
        <v>0</v>
      </c>
      <c r="D199" s="58">
        <v>1</v>
      </c>
      <c r="E199" s="19">
        <v>208.58326600000001</v>
      </c>
      <c r="F199" s="18">
        <v>208.58326600000001</v>
      </c>
      <c r="G199" s="5"/>
      <c r="H199" s="5"/>
      <c r="I199" s="5"/>
      <c r="J199" s="5"/>
      <c r="K199" s="5"/>
      <c r="L199" s="5"/>
      <c r="M199" s="5"/>
      <c r="N199" s="5"/>
    </row>
    <row r="200" spans="1:14" ht="15.75" customHeight="1">
      <c r="A200" s="9" t="s">
        <v>269</v>
      </c>
      <c r="B200" s="10" t="s">
        <v>270</v>
      </c>
      <c r="C200" s="51">
        <v>0</v>
      </c>
      <c r="D200" s="34">
        <v>1</v>
      </c>
      <c r="E200" s="13">
        <v>199.17140800000001</v>
      </c>
      <c r="F200" s="12">
        <v>199.17140800000001</v>
      </c>
      <c r="G200" s="5"/>
      <c r="H200" s="5"/>
      <c r="I200" s="5"/>
      <c r="J200" s="5"/>
      <c r="K200" s="5"/>
      <c r="L200" s="5"/>
      <c r="M200" s="5"/>
      <c r="N200" s="5"/>
    </row>
    <row r="201" spans="1:14" ht="15.75" customHeight="1">
      <c r="A201" s="15" t="s">
        <v>271</v>
      </c>
      <c r="B201" s="16" t="s">
        <v>272</v>
      </c>
      <c r="C201" s="52">
        <v>0</v>
      </c>
      <c r="D201" s="58">
        <v>1</v>
      </c>
      <c r="E201" s="19">
        <v>183.325942</v>
      </c>
      <c r="F201" s="18">
        <v>183.325942</v>
      </c>
      <c r="G201" s="5"/>
      <c r="H201" s="5"/>
      <c r="I201" s="5"/>
      <c r="J201" s="5"/>
      <c r="K201" s="5"/>
      <c r="L201" s="5"/>
      <c r="M201" s="5"/>
      <c r="N201" s="5"/>
    </row>
    <row r="202" spans="1:14" ht="15.75" customHeight="1">
      <c r="A202" s="9" t="s">
        <v>273</v>
      </c>
      <c r="B202" s="10" t="s">
        <v>274</v>
      </c>
      <c r="C202" s="51">
        <v>0</v>
      </c>
      <c r="D202" s="34">
        <v>1</v>
      </c>
      <c r="E202" s="13">
        <v>180.11094</v>
      </c>
      <c r="F202" s="12">
        <v>180.11094</v>
      </c>
      <c r="G202" s="5"/>
      <c r="H202" s="5"/>
      <c r="I202" s="5"/>
      <c r="J202" s="5"/>
      <c r="K202" s="5"/>
      <c r="L202" s="5"/>
      <c r="M202" s="5"/>
      <c r="N202" s="5"/>
    </row>
    <row r="203" spans="1:14" ht="15.75" customHeight="1">
      <c r="A203" s="21" t="s">
        <v>275</v>
      </c>
      <c r="B203" s="22" t="s">
        <v>276</v>
      </c>
      <c r="C203" s="53">
        <v>0</v>
      </c>
      <c r="D203" s="59">
        <v>1</v>
      </c>
      <c r="E203" s="25">
        <v>380.42609900000002</v>
      </c>
      <c r="F203" s="24">
        <v>380.42609900000002</v>
      </c>
      <c r="G203" s="5"/>
      <c r="H203" s="5"/>
      <c r="I203" s="5"/>
      <c r="J203" s="5"/>
      <c r="K203" s="5"/>
      <c r="L203" s="5"/>
      <c r="M203" s="5"/>
      <c r="N203" s="5"/>
    </row>
    <row r="204" spans="1:14" ht="15.75" customHeight="1">
      <c r="A204" s="27" t="s">
        <v>253</v>
      </c>
      <c r="B204" s="28"/>
      <c r="C204" s="54">
        <v>0</v>
      </c>
      <c r="D204" s="29">
        <v>1</v>
      </c>
      <c r="E204" s="31">
        <v>220.44452100000001</v>
      </c>
      <c r="F204" s="30">
        <v>220.44452100000001</v>
      </c>
      <c r="G204" s="5"/>
      <c r="H204" s="5"/>
      <c r="I204" s="5"/>
      <c r="J204" s="5"/>
      <c r="K204" s="5"/>
      <c r="L204" s="5"/>
      <c r="M204" s="5"/>
      <c r="N204" s="5"/>
    </row>
    <row r="205" spans="1:14" ht="15.75" customHeight="1">
      <c r="A205" s="32" t="s">
        <v>254</v>
      </c>
      <c r="B205" s="33"/>
      <c r="C205" s="51">
        <v>0</v>
      </c>
      <c r="D205" s="11">
        <v>1</v>
      </c>
      <c r="E205" s="13">
        <v>208.58326600000001</v>
      </c>
      <c r="F205" s="12">
        <v>208.58326600000001</v>
      </c>
      <c r="G205" s="5"/>
      <c r="H205" s="5"/>
      <c r="I205" s="5"/>
      <c r="J205" s="5"/>
      <c r="K205" s="5"/>
      <c r="L205" s="5"/>
      <c r="M205" s="5"/>
      <c r="N205" s="5"/>
    </row>
    <row r="206" spans="1:14" ht="15.75" customHeight="1">
      <c r="A206" s="32" t="s">
        <v>255</v>
      </c>
      <c r="B206" s="33"/>
      <c r="C206" s="55">
        <v>11</v>
      </c>
      <c r="D206" s="36"/>
      <c r="E206" s="5"/>
      <c r="F206" s="37"/>
      <c r="G206" s="5"/>
      <c r="H206" s="5"/>
      <c r="I206" s="5"/>
      <c r="J206" s="5"/>
      <c r="K206" s="5"/>
      <c r="L206" s="5"/>
      <c r="M206" s="5"/>
      <c r="N206" s="5"/>
    </row>
    <row r="207" spans="1:14" ht="15.75" customHeight="1">
      <c r="A207" s="32" t="s">
        <v>277</v>
      </c>
      <c r="B207" s="33"/>
      <c r="C207" s="51">
        <v>0</v>
      </c>
      <c r="D207" s="11">
        <v>0</v>
      </c>
      <c r="E207" s="13">
        <v>4291.8294728589271</v>
      </c>
      <c r="F207" s="12">
        <v>4291.8294728589271</v>
      </c>
      <c r="G207" s="5"/>
      <c r="H207" s="5"/>
      <c r="I207" s="5"/>
      <c r="J207" s="5"/>
      <c r="K207" s="5"/>
      <c r="L207" s="5"/>
      <c r="M207" s="5"/>
      <c r="N207" s="5"/>
    </row>
    <row r="208" spans="1:14" ht="15.75" customHeight="1">
      <c r="A208" s="38" t="s">
        <v>278</v>
      </c>
      <c r="B208" s="39"/>
      <c r="C208" s="56">
        <v>0</v>
      </c>
      <c r="D208" s="40">
        <v>0</v>
      </c>
      <c r="E208" s="42">
        <v>65.512056000000001</v>
      </c>
      <c r="F208" s="41">
        <v>65.512056000000001</v>
      </c>
      <c r="G208" s="5"/>
      <c r="H208" s="5"/>
      <c r="I208" s="5"/>
      <c r="J208" s="5"/>
      <c r="K208" s="5"/>
      <c r="L208" s="5"/>
      <c r="M208" s="5"/>
      <c r="N208" s="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000"/>
  <sheetViews>
    <sheetView workbookViewId="0">
      <selection activeCell="C23" sqref="C23"/>
    </sheetView>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287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2.0964710000000002</v>
      </c>
      <c r="D3" s="46">
        <v>1.83057</v>
      </c>
      <c r="E3" s="46">
        <v>6.373577</v>
      </c>
      <c r="F3" s="46">
        <v>6.3954319999999996</v>
      </c>
      <c r="G3" s="46">
        <v>2.6116990000000002</v>
      </c>
      <c r="H3" s="46">
        <v>0.981715</v>
      </c>
      <c r="I3" s="46">
        <v>3.4939650000000002</v>
      </c>
      <c r="J3" s="47">
        <v>3.0275129999999999</v>
      </c>
      <c r="K3" s="45">
        <v>3.3513679999999999</v>
      </c>
      <c r="L3" s="46">
        <v>2.8196059999999998</v>
      </c>
      <c r="M3" s="46">
        <v>26.810942000000001</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0.58242700000000003</v>
      </c>
      <c r="D4" s="13">
        <v>1.0818620000000001</v>
      </c>
      <c r="E4" s="13">
        <v>0.74905100000000002</v>
      </c>
      <c r="F4" s="13">
        <v>1.0151030000000001</v>
      </c>
      <c r="G4" s="13">
        <v>5.04155</v>
      </c>
      <c r="H4" s="13">
        <v>5.1417739999999998</v>
      </c>
      <c r="I4" s="13">
        <v>3.0949879999999999</v>
      </c>
      <c r="J4" s="12">
        <v>3.0088840000000001</v>
      </c>
      <c r="K4" s="11">
        <v>2.4644550000000001</v>
      </c>
      <c r="L4" s="13">
        <v>2.0453730000000001</v>
      </c>
      <c r="M4" s="13">
        <v>19.715638999999999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10.548861</v>
      </c>
      <c r="D5" s="19">
        <v>1.231136</v>
      </c>
      <c r="E5" s="19">
        <v>1.597677</v>
      </c>
      <c r="F5" s="19">
        <v>1.7799430000000001</v>
      </c>
      <c r="G5" s="19">
        <v>7.0376770000000004</v>
      </c>
      <c r="H5" s="19">
        <v>2.5453929999999998</v>
      </c>
      <c r="I5" s="19">
        <v>12.097927</v>
      </c>
      <c r="J5" s="18">
        <v>20.880299000000001</v>
      </c>
      <c r="K5" s="17">
        <v>7.2148640000000004</v>
      </c>
      <c r="L5" s="19">
        <v>4.7915349999999997</v>
      </c>
      <c r="M5" s="19">
        <v>57.718913000000001</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2.1797629999999999</v>
      </c>
      <c r="D6" s="13">
        <v>0.79835100000000003</v>
      </c>
      <c r="E6" s="13">
        <v>1.397848</v>
      </c>
      <c r="F6" s="13">
        <v>1.5309520000000001</v>
      </c>
      <c r="G6" s="13">
        <v>1.3810960000000001</v>
      </c>
      <c r="H6" s="13">
        <v>3.563015</v>
      </c>
      <c r="I6" s="13">
        <v>2.1300430000000001</v>
      </c>
      <c r="J6" s="12">
        <v>1.5975950000000001</v>
      </c>
      <c r="K6" s="11">
        <v>1.822333</v>
      </c>
      <c r="L6" s="13">
        <v>1.5642739999999999</v>
      </c>
      <c r="M6" s="13">
        <v>14.578663000000001</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3.9133840000000002</v>
      </c>
      <c r="D7" s="19">
        <v>1.0317069999999999</v>
      </c>
      <c r="E7" s="19">
        <v>1.531193</v>
      </c>
      <c r="F7" s="19">
        <v>2.2894549999999998</v>
      </c>
      <c r="G7" s="19">
        <v>2.7121550000000001</v>
      </c>
      <c r="H7" s="19">
        <v>1.18144</v>
      </c>
      <c r="I7" s="19">
        <v>2.1963309999999998</v>
      </c>
      <c r="J7" s="18">
        <v>3.4600930000000001</v>
      </c>
      <c r="K7" s="17">
        <v>2.2894700000000001</v>
      </c>
      <c r="L7" s="19">
        <v>2.242893</v>
      </c>
      <c r="M7" s="19">
        <v>18.315757999999999</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1.1150439999999999</v>
      </c>
      <c r="D8" s="13">
        <v>1.264567</v>
      </c>
      <c r="E8" s="13">
        <v>1.930463</v>
      </c>
      <c r="F8" s="13">
        <v>4.7752480000000004</v>
      </c>
      <c r="G8" s="13">
        <v>3.7106330000000001</v>
      </c>
      <c r="H8" s="13">
        <v>0.89866000000000001</v>
      </c>
      <c r="I8" s="13">
        <v>1.4471700000000001</v>
      </c>
      <c r="J8" s="12">
        <v>9.2909640000000007</v>
      </c>
      <c r="K8" s="11">
        <v>3.0540940000000001</v>
      </c>
      <c r="L8" s="13">
        <v>1.6888160000000001</v>
      </c>
      <c r="M8" s="13">
        <v>24.432749000000001</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4.4792920000000001</v>
      </c>
      <c r="D9" s="19">
        <v>1.829547</v>
      </c>
      <c r="E9" s="19">
        <v>2.9823550000000001</v>
      </c>
      <c r="F9" s="19">
        <v>6.2088029999999996</v>
      </c>
      <c r="G9" s="19">
        <v>3.530243</v>
      </c>
      <c r="H9" s="19">
        <v>2.2287689999999998</v>
      </c>
      <c r="I9" s="19">
        <v>2.9424269999999999</v>
      </c>
      <c r="J9" s="18">
        <v>2.644253</v>
      </c>
      <c r="K9" s="17">
        <v>3.3557109999999999</v>
      </c>
      <c r="L9" s="19">
        <v>2.9623910000000002</v>
      </c>
      <c r="M9" s="19">
        <v>26.845689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2.5287289999999998</v>
      </c>
      <c r="D10" s="13">
        <v>1.1986159999999999</v>
      </c>
      <c r="E10" s="13">
        <v>2.7616079999999998</v>
      </c>
      <c r="F10" s="13">
        <v>2.2122519999999999</v>
      </c>
      <c r="G10" s="13">
        <v>1.946839</v>
      </c>
      <c r="H10" s="13">
        <v>2.3787280000000002</v>
      </c>
      <c r="I10" s="13">
        <v>2.2607659999999998</v>
      </c>
      <c r="J10" s="12">
        <v>3.4587400000000001</v>
      </c>
      <c r="K10" s="11">
        <v>2.3432849999999998</v>
      </c>
      <c r="L10" s="13">
        <v>2.319747</v>
      </c>
      <c r="M10" s="13">
        <v>18.746278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1.6262049999999999</v>
      </c>
      <c r="D11" s="19">
        <v>1.8143629999999999</v>
      </c>
      <c r="E11" s="19">
        <v>2.0302570000000002</v>
      </c>
      <c r="F11" s="19">
        <v>2.1131000000000002</v>
      </c>
      <c r="G11" s="19">
        <v>1.5141199999999999</v>
      </c>
      <c r="H11" s="19">
        <v>0.51611300000000004</v>
      </c>
      <c r="I11" s="19">
        <v>1.181041</v>
      </c>
      <c r="J11" s="18">
        <v>2.4455480000000001</v>
      </c>
      <c r="K11" s="17">
        <v>1.6550929999999999</v>
      </c>
      <c r="L11" s="19">
        <v>1.7202839999999999</v>
      </c>
      <c r="M11" s="19">
        <v>13.240747000000001</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1.0984689999999999</v>
      </c>
      <c r="D12" s="13">
        <v>0.94868300000000005</v>
      </c>
      <c r="E12" s="13">
        <v>1.664884</v>
      </c>
      <c r="F12" s="13">
        <v>1.68015</v>
      </c>
      <c r="G12" s="13">
        <v>4.1944749999999997</v>
      </c>
      <c r="H12" s="13">
        <v>1.763987</v>
      </c>
      <c r="I12" s="13">
        <v>1.281371</v>
      </c>
      <c r="J12" s="12">
        <v>3.0841539999999998</v>
      </c>
      <c r="K12" s="11">
        <v>1.9645220000000001</v>
      </c>
      <c r="L12" s="13">
        <v>1.672517</v>
      </c>
      <c r="M12" s="13">
        <v>15.716173</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1.081728</v>
      </c>
      <c r="D13" s="25">
        <v>2.2298399999999998</v>
      </c>
      <c r="E13" s="25">
        <v>3.3610890000000002</v>
      </c>
      <c r="F13" s="25">
        <v>13.186882000000001</v>
      </c>
      <c r="G13" s="25">
        <v>1.9634130000000001</v>
      </c>
      <c r="H13" s="25">
        <v>2.4124829999999999</v>
      </c>
      <c r="I13" s="25">
        <v>9.5670660000000005</v>
      </c>
      <c r="J13" s="24">
        <v>7.65299</v>
      </c>
      <c r="K13" s="23">
        <v>5.1819360000000003</v>
      </c>
      <c r="L13" s="25">
        <v>2.8867859999999999</v>
      </c>
      <c r="M13" s="25">
        <v>41.455491000000002</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2.8409430000000002</v>
      </c>
      <c r="D14" s="31">
        <v>1.3872040000000001</v>
      </c>
      <c r="E14" s="31">
        <v>2.3981819999999998</v>
      </c>
      <c r="F14" s="31">
        <v>3.9261200000000001</v>
      </c>
      <c r="G14" s="31">
        <v>3.2403550000000001</v>
      </c>
      <c r="H14" s="31">
        <v>2.1465519999999998</v>
      </c>
      <c r="I14" s="31">
        <v>3.7902809999999998</v>
      </c>
      <c r="J14" s="30">
        <v>5.5046390000000001</v>
      </c>
      <c r="K14" s="29">
        <v>3.1542849999999998</v>
      </c>
      <c r="L14" s="31">
        <v>2.428566</v>
      </c>
      <c r="M14" s="31">
        <v>25.234276999999999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11.258270055345569</v>
      </c>
      <c r="D15" s="13">
        <v>5.4972997370582259</v>
      </c>
      <c r="E15" s="13">
        <v>9.5036685346621717</v>
      </c>
      <c r="F15" s="13">
        <v>15.558678660463571</v>
      </c>
      <c r="G15" s="13">
        <v>12.84108359364965</v>
      </c>
      <c r="H15" s="13">
        <v>8.5064949283521791</v>
      </c>
      <c r="I15" s="13">
        <v>15.02036865138148</v>
      </c>
      <c r="J15" s="12">
        <v>21.81413583908715</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8.0021455517988009</v>
      </c>
      <c r="D17" s="13">
        <v>0.21183638445416361</v>
      </c>
      <c r="E17" s="13">
        <v>2.3208927021331989</v>
      </c>
      <c r="F17" s="13">
        <v>13.055523865565201</v>
      </c>
      <c r="G17" s="13">
        <v>2.929419864819673</v>
      </c>
      <c r="H17" s="13">
        <v>1.7918389194480719</v>
      </c>
      <c r="I17" s="13">
        <v>12.99077338089506</v>
      </c>
      <c r="J17" s="12">
        <v>31.475699303308051</v>
      </c>
      <c r="K17" s="11">
        <v>2.8007822964348552</v>
      </c>
      <c r="L17" s="13">
        <v>0.87921265942125437</v>
      </c>
      <c r="M17" s="13">
        <v>179.25009048621601</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2.8288060000000002</v>
      </c>
      <c r="D18" s="42">
        <v>0.46025700000000003</v>
      </c>
      <c r="E18" s="42">
        <v>1.5234479999999999</v>
      </c>
      <c r="F18" s="42">
        <v>3.6132430000000002</v>
      </c>
      <c r="G18" s="42">
        <v>1.7115549999999999</v>
      </c>
      <c r="H18" s="42">
        <v>1.3385959999999999</v>
      </c>
      <c r="I18" s="42">
        <v>3.6042719999999999</v>
      </c>
      <c r="J18" s="41">
        <v>5.6103209999999999</v>
      </c>
      <c r="K18" s="40">
        <v>1.673554</v>
      </c>
      <c r="L18" s="42">
        <v>0.93766300000000002</v>
      </c>
      <c r="M18" s="42">
        <v>13.388431000000001</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287</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5.150042</v>
      </c>
      <c r="F22" s="60"/>
      <c r="G22" s="45">
        <v>2.1491769999999999</v>
      </c>
      <c r="H22" s="46">
        <v>1.131278</v>
      </c>
      <c r="I22" s="46">
        <v>6.4475319999999998</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2.5673189999999999</v>
      </c>
      <c r="F23" s="37"/>
      <c r="G23" s="11">
        <v>1.4168240000000001</v>
      </c>
      <c r="H23" s="13">
        <v>1.4168240000000001</v>
      </c>
      <c r="I23" s="13">
        <v>2.8336480000000002</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0.415821</v>
      </c>
      <c r="D24" s="19">
        <v>0.31596600000000002</v>
      </c>
      <c r="E24" s="19">
        <v>5.2466730000000004</v>
      </c>
      <c r="F24" s="18">
        <v>5.5230000000000001E-3</v>
      </c>
      <c r="G24" s="17">
        <v>1.4959960000000001</v>
      </c>
      <c r="H24" s="19">
        <v>0.365894</v>
      </c>
      <c r="I24" s="19">
        <v>5.9839830000000003</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2.680431</v>
      </c>
      <c r="F25" s="37"/>
      <c r="G25" s="11">
        <v>2.680431</v>
      </c>
      <c r="H25" s="13">
        <v>2.680431</v>
      </c>
      <c r="I25" s="13">
        <v>2.680431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5.5403560000000001</v>
      </c>
      <c r="F26" s="18">
        <v>9.9793000000000007E-2</v>
      </c>
      <c r="G26" s="17">
        <v>2.2628029999999999</v>
      </c>
      <c r="H26" s="19">
        <v>1.1482600000000001</v>
      </c>
      <c r="I26" s="19">
        <v>6.7884089999999997</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2.101839</v>
      </c>
      <c r="F27" s="37"/>
      <c r="G27" s="11">
        <v>1.117383</v>
      </c>
      <c r="H27" s="13">
        <v>1.117383</v>
      </c>
      <c r="I27" s="13">
        <v>2.234766</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0.88219899999999996</v>
      </c>
      <c r="D28" s="62"/>
      <c r="E28" s="19">
        <v>5.3229870000000004</v>
      </c>
      <c r="F28" s="63"/>
      <c r="G28" s="17">
        <v>3.1025930000000002</v>
      </c>
      <c r="H28" s="19">
        <v>3.1025930000000002</v>
      </c>
      <c r="I28" s="19">
        <v>6.2051860000000003</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2.7114799999999999</v>
      </c>
      <c r="E29" s="13">
        <v>4.1029999999999998</v>
      </c>
      <c r="F29" s="12">
        <v>0.99846299999999999</v>
      </c>
      <c r="G29" s="11">
        <v>2.286063</v>
      </c>
      <c r="H29" s="13">
        <v>2.0213950000000001</v>
      </c>
      <c r="I29" s="13">
        <v>9.1442530000000009</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1.8678110000000001</v>
      </c>
      <c r="F30" s="18">
        <v>6.6476999999999994E-2</v>
      </c>
      <c r="G30" s="17">
        <v>0.77229700000000001</v>
      </c>
      <c r="H30" s="19">
        <v>0.382602</v>
      </c>
      <c r="I30" s="19">
        <v>2.3168899999999999</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10.223741</v>
      </c>
      <c r="F31" s="12">
        <v>1.0152939999999999</v>
      </c>
      <c r="G31" s="11">
        <v>3.8349890000000002</v>
      </c>
      <c r="H31" s="13">
        <v>1.0152939999999999</v>
      </c>
      <c r="I31" s="13">
        <v>11.504967000000001</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12.105081</v>
      </c>
      <c r="F32" s="24">
        <v>1.6134729999999999</v>
      </c>
      <c r="G32" s="23">
        <v>3.8705270000000001</v>
      </c>
      <c r="H32" s="25">
        <v>1.5387459999999999</v>
      </c>
      <c r="I32" s="25">
        <v>15.482108</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0.75080999999999998</v>
      </c>
      <c r="D33" s="31">
        <v>0.81789800000000001</v>
      </c>
      <c r="E33" s="31">
        <v>5.1735709999999999</v>
      </c>
      <c r="F33" s="30">
        <v>0.63317000000000001</v>
      </c>
      <c r="G33" s="29">
        <v>2.2717350000000001</v>
      </c>
      <c r="H33" s="31">
        <v>1.447336</v>
      </c>
      <c r="I33" s="31">
        <v>6.511107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8.3863470604277826</v>
      </c>
      <c r="D34" s="13">
        <v>6.8517692139834958</v>
      </c>
      <c r="E34" s="13">
        <v>79.457628296198152</v>
      </c>
      <c r="F34" s="12">
        <v>5.3042554293905599</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0.26742298172028572</v>
      </c>
      <c r="D36" s="13">
        <v>0.98895756903746646</v>
      </c>
      <c r="E36" s="13">
        <v>10.82308072730949</v>
      </c>
      <c r="F36" s="12">
        <v>0.44800488720389992</v>
      </c>
      <c r="G36" s="11">
        <v>1.078604856972164</v>
      </c>
      <c r="H36" s="13">
        <v>0.7387273196030546</v>
      </c>
      <c r="I36" s="13">
        <v>17.68796719533885</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0.51712999999999998</v>
      </c>
      <c r="D37" s="42">
        <v>0.99446299999999999</v>
      </c>
      <c r="E37" s="42">
        <v>3.2898450000000001</v>
      </c>
      <c r="F37" s="41">
        <v>0.66933200000000004</v>
      </c>
      <c r="G37" s="40">
        <v>1.038559</v>
      </c>
      <c r="H37" s="42">
        <v>0.85949200000000003</v>
      </c>
      <c r="I37" s="42">
        <v>4.2057070000000003</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287</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4.4250299999999996</v>
      </c>
      <c r="D41" s="46">
        <v>0.44911299999999998</v>
      </c>
      <c r="E41" s="64"/>
      <c r="F41" s="46">
        <v>1.3150219999999999</v>
      </c>
      <c r="G41" s="47">
        <v>1.2213959999999999</v>
      </c>
      <c r="H41" s="45">
        <v>1.8526400000000001</v>
      </c>
      <c r="I41" s="46">
        <v>1.2682089999999999</v>
      </c>
      <c r="J41" s="46">
        <v>7.4105610000000004</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3.661225</v>
      </c>
      <c r="D42" s="5"/>
      <c r="E42" s="5"/>
      <c r="F42" s="5"/>
      <c r="G42" s="37"/>
      <c r="H42" s="11">
        <v>3.661225</v>
      </c>
      <c r="I42" s="13">
        <v>3.661225</v>
      </c>
      <c r="J42" s="13">
        <v>3.661225</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7.4684730000000004</v>
      </c>
      <c r="D43" s="62"/>
      <c r="E43" s="62"/>
      <c r="F43" s="62"/>
      <c r="G43" s="63"/>
      <c r="H43" s="17">
        <v>7.4684730000000004</v>
      </c>
      <c r="I43" s="19">
        <v>7.4684730000000004</v>
      </c>
      <c r="J43" s="19">
        <v>7.4684730000000004</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2.8001459999999998</v>
      </c>
      <c r="D44" s="5"/>
      <c r="E44" s="5"/>
      <c r="F44" s="5"/>
      <c r="G44" s="37"/>
      <c r="H44" s="11">
        <v>2.8001459999999998</v>
      </c>
      <c r="I44" s="13">
        <v>2.8001459999999998</v>
      </c>
      <c r="J44" s="13">
        <v>2.8001459999999998</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9.4428859999999997</v>
      </c>
      <c r="D45" s="62"/>
      <c r="E45" s="19">
        <v>0.76539100000000004</v>
      </c>
      <c r="F45" s="62"/>
      <c r="G45" s="18">
        <v>0.51607400000000003</v>
      </c>
      <c r="H45" s="17">
        <v>3.5747840000000002</v>
      </c>
      <c r="I45" s="19">
        <v>0.76539100000000004</v>
      </c>
      <c r="J45" s="19">
        <v>10.724351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2.7956020000000001</v>
      </c>
      <c r="D46" s="5"/>
      <c r="E46" s="5"/>
      <c r="F46" s="5"/>
      <c r="G46" s="37"/>
      <c r="H46" s="11">
        <v>2.7956020000000001</v>
      </c>
      <c r="I46" s="13">
        <v>2.7956020000000001</v>
      </c>
      <c r="J46" s="13">
        <v>2.7956020000000001</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6.4876690000000004</v>
      </c>
      <c r="D47" s="62"/>
      <c r="E47" s="62"/>
      <c r="F47" s="19">
        <v>9.9876999999999994E-2</v>
      </c>
      <c r="G47" s="18">
        <v>0.18271599999999999</v>
      </c>
      <c r="H47" s="17">
        <v>2.2567539999999999</v>
      </c>
      <c r="I47" s="19">
        <v>0.18271599999999999</v>
      </c>
      <c r="J47" s="19">
        <v>6.7702619999999998</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6.5935290000000002</v>
      </c>
      <c r="D48" s="13">
        <v>0.81507600000000002</v>
      </c>
      <c r="E48" s="5"/>
      <c r="F48" s="13">
        <v>0.48214299999999999</v>
      </c>
      <c r="G48" s="12">
        <v>1.697182</v>
      </c>
      <c r="H48" s="11">
        <v>2.3969819999999999</v>
      </c>
      <c r="I48" s="13">
        <v>1.2561290000000001</v>
      </c>
      <c r="J48" s="13">
        <v>9.5879300000000001</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7.9670350000000001</v>
      </c>
      <c r="D49" s="19">
        <v>6.6433000000000006E-2</v>
      </c>
      <c r="E49" s="19">
        <v>0.34908699999999998</v>
      </c>
      <c r="F49" s="19">
        <v>2.0464440000000002</v>
      </c>
      <c r="G49" s="18">
        <v>0.26631199999999999</v>
      </c>
      <c r="H49" s="17">
        <v>2.139062</v>
      </c>
      <c r="I49" s="19">
        <v>0.34908699999999998</v>
      </c>
      <c r="J49" s="19">
        <v>10.695311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6.5498289999999999</v>
      </c>
      <c r="D50" s="13">
        <v>0.86587999999999998</v>
      </c>
      <c r="E50" s="5"/>
      <c r="F50" s="13">
        <v>0.28257100000000002</v>
      </c>
      <c r="G50" s="12">
        <v>1.7373130000000001</v>
      </c>
      <c r="H50" s="11">
        <v>2.3588979999999999</v>
      </c>
      <c r="I50" s="13">
        <v>1.301596</v>
      </c>
      <c r="J50" s="13">
        <v>9.4355930000000008</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8.8999100000000002</v>
      </c>
      <c r="D51" s="25">
        <v>0.68245199999999995</v>
      </c>
      <c r="E51" s="25">
        <v>0.38266600000000001</v>
      </c>
      <c r="F51" s="25">
        <v>1.4475709999999999</v>
      </c>
      <c r="G51" s="24">
        <v>0.28306900000000002</v>
      </c>
      <c r="H51" s="23">
        <v>2.339134</v>
      </c>
      <c r="I51" s="25">
        <v>0.68245199999999995</v>
      </c>
      <c r="J51" s="25">
        <v>11.695668</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6.0992119999999996</v>
      </c>
      <c r="D52" s="31">
        <v>0.57579100000000005</v>
      </c>
      <c r="E52" s="31">
        <v>0.49904799999999999</v>
      </c>
      <c r="F52" s="31">
        <v>0.94560500000000003</v>
      </c>
      <c r="G52" s="30">
        <v>0.84343699999999999</v>
      </c>
      <c r="H52" s="29">
        <v>3.0585179999999998</v>
      </c>
      <c r="I52" s="31">
        <v>2.0482749999999998</v>
      </c>
      <c r="J52" s="31">
        <v>7.5495570000000001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80.789012508163935</v>
      </c>
      <c r="D53" s="13">
        <v>3.4667346265082251</v>
      </c>
      <c r="E53" s="13">
        <v>1.8028078759400219</v>
      </c>
      <c r="F53" s="13">
        <v>6.8319822565857624</v>
      </c>
      <c r="G53" s="12">
        <v>7.1094627328020534</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5.5530348854705638</v>
      </c>
      <c r="D55" s="13">
        <v>0.1070695989787</v>
      </c>
      <c r="E55" s="13">
        <v>5.3485832547000033E-2</v>
      </c>
      <c r="F55" s="13">
        <v>0.59399044990986671</v>
      </c>
      <c r="G55" s="12">
        <v>0.47692536145661912</v>
      </c>
      <c r="H55" s="11">
        <v>2.4600348287737641</v>
      </c>
      <c r="I55" s="13">
        <v>4.4776303552596923</v>
      </c>
      <c r="J55" s="13">
        <v>10.578673180696271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2.3564880000000001</v>
      </c>
      <c r="D56" s="42">
        <v>0.32721499999999998</v>
      </c>
      <c r="E56" s="42">
        <v>0.23127</v>
      </c>
      <c r="F56" s="42">
        <v>0.77070799999999995</v>
      </c>
      <c r="G56" s="41">
        <v>0.69059800000000005</v>
      </c>
      <c r="H56" s="40">
        <v>1.5684499999999999</v>
      </c>
      <c r="I56" s="42">
        <v>2.1160410000000001</v>
      </c>
      <c r="J56" s="42">
        <v>3.2524869999999999</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287</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13.196806</v>
      </c>
      <c r="F60" s="64"/>
      <c r="G60" s="47">
        <v>2.7624420000000001</v>
      </c>
      <c r="H60" s="45">
        <v>5.4306830000000001</v>
      </c>
      <c r="I60" s="46">
        <v>2.7624420000000001</v>
      </c>
      <c r="J60" s="46">
        <v>16.292048000000001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3.823029</v>
      </c>
      <c r="F61" s="5"/>
      <c r="G61" s="37"/>
      <c r="H61" s="11">
        <v>3.823029</v>
      </c>
      <c r="I61" s="13">
        <v>3.823029</v>
      </c>
      <c r="J61" s="13">
        <v>3.823029</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4.9996239999999998</v>
      </c>
      <c r="F62" s="62"/>
      <c r="G62" s="63"/>
      <c r="H62" s="17">
        <v>4.9996239999999998</v>
      </c>
      <c r="I62" s="19">
        <v>4.9996239999999998</v>
      </c>
      <c r="J62" s="19">
        <v>4.9996239999999998</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2.7002739999999998</v>
      </c>
      <c r="F63" s="5"/>
      <c r="G63" s="37"/>
      <c r="H63" s="11">
        <v>2.7002739999999998</v>
      </c>
      <c r="I63" s="13">
        <v>2.7002739999999998</v>
      </c>
      <c r="J63" s="13">
        <v>2.7002739999999998</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3.4671479999999999</v>
      </c>
      <c r="F64" s="62"/>
      <c r="G64" s="63"/>
      <c r="H64" s="17">
        <v>3.4671479999999999</v>
      </c>
      <c r="I64" s="19">
        <v>3.4671479999999999</v>
      </c>
      <c r="J64" s="19">
        <v>3.4671479999999999</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4.1822549999999996</v>
      </c>
      <c r="F65" s="5"/>
      <c r="G65" s="37"/>
      <c r="H65" s="11">
        <v>4.1822549999999996</v>
      </c>
      <c r="I65" s="13">
        <v>4.1822549999999996</v>
      </c>
      <c r="J65" s="13">
        <v>4.1822549999999996</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4.7715310000000004</v>
      </c>
      <c r="F66" s="62"/>
      <c r="G66" s="63"/>
      <c r="H66" s="17">
        <v>2.4192309999999999</v>
      </c>
      <c r="I66" s="19">
        <v>2.4192309999999999</v>
      </c>
      <c r="J66" s="19">
        <v>4.8384619999999998</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6.74519</v>
      </c>
      <c r="F67" s="13">
        <v>0.44933699999999999</v>
      </c>
      <c r="G67" s="12">
        <v>0.74889700000000003</v>
      </c>
      <c r="H67" s="11">
        <v>2.6478079999999999</v>
      </c>
      <c r="I67" s="13">
        <v>0.74889700000000003</v>
      </c>
      <c r="J67" s="13">
        <v>7.9434240000000003</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0.74812400000000001</v>
      </c>
      <c r="F68" s="62"/>
      <c r="G68" s="63"/>
      <c r="H68" s="17">
        <v>0.74812400000000001</v>
      </c>
      <c r="I68" s="19">
        <v>0.74812400000000001</v>
      </c>
      <c r="J68" s="19">
        <v>0.74812400000000001</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1.9803710000000001</v>
      </c>
      <c r="D69" s="5"/>
      <c r="E69" s="13">
        <v>8.8987590000000001</v>
      </c>
      <c r="F69" s="5"/>
      <c r="G69" s="37"/>
      <c r="H69" s="11">
        <v>5.439565</v>
      </c>
      <c r="I69" s="13">
        <v>5.439565</v>
      </c>
      <c r="J69" s="13">
        <v>10.87913</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0.83169300000000002</v>
      </c>
      <c r="D70" s="25">
        <v>0.24961</v>
      </c>
      <c r="E70" s="25">
        <v>14.555605999999999</v>
      </c>
      <c r="F70" s="66"/>
      <c r="G70" s="67"/>
      <c r="H70" s="23">
        <v>5.2123030000000004</v>
      </c>
      <c r="I70" s="25">
        <v>0.83169300000000002</v>
      </c>
      <c r="J70" s="25">
        <v>15.636908999999999</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1.4060319999999999</v>
      </c>
      <c r="D71" s="31">
        <v>0.216447</v>
      </c>
      <c r="E71" s="31">
        <v>6.1898499999999999</v>
      </c>
      <c r="F71" s="31">
        <v>0.44933699999999999</v>
      </c>
      <c r="G71" s="30">
        <v>1.7556700000000001</v>
      </c>
      <c r="H71" s="29">
        <v>3.7336399999999998</v>
      </c>
      <c r="I71" s="31">
        <v>2.920207</v>
      </c>
      <c r="J71" s="31">
        <v>6.8645839999999998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3.7240737626871052</v>
      </c>
      <c r="D72" s="13">
        <v>0.85993554241191072</v>
      </c>
      <c r="E72" s="13">
        <v>90.170786612026433</v>
      </c>
      <c r="F72" s="13">
        <v>0.59506616218711084</v>
      </c>
      <c r="G72" s="12">
        <v>4.6501379206874294</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0.65973057384200018</v>
      </c>
      <c r="D74" s="13">
        <v>1.8496419717000001E-2</v>
      </c>
      <c r="E74" s="13">
        <v>18.899307106991049</v>
      </c>
      <c r="F74" s="5"/>
      <c r="G74" s="12">
        <v>2.0271817335125002</v>
      </c>
      <c r="H74" s="11">
        <v>2.2747411830624551</v>
      </c>
      <c r="I74" s="13">
        <v>2.7496796642994719</v>
      </c>
      <c r="J74" s="13">
        <v>27.343556263318209</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0.81223800000000002</v>
      </c>
      <c r="D75" s="42">
        <v>0.13600200000000001</v>
      </c>
      <c r="E75" s="42">
        <v>4.3473329999999999</v>
      </c>
      <c r="F75" s="68"/>
      <c r="G75" s="41">
        <v>1.423791</v>
      </c>
      <c r="H75" s="40">
        <v>1.5082249999999999</v>
      </c>
      <c r="I75" s="42">
        <v>1.6582159999999999</v>
      </c>
      <c r="J75" s="42">
        <v>5.2291069999999999</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287</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3.0620810000000001</v>
      </c>
      <c r="D79" s="46">
        <v>2.6048499999999999</v>
      </c>
      <c r="E79" s="60"/>
      <c r="F79" s="45">
        <v>2.833466</v>
      </c>
      <c r="G79" s="46">
        <v>2.833466</v>
      </c>
      <c r="H79" s="46">
        <v>5.6669309999999999</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3.783906</v>
      </c>
      <c r="E80" s="37"/>
      <c r="F80" s="11">
        <v>3.783906</v>
      </c>
      <c r="G80" s="13">
        <v>3.783906</v>
      </c>
      <c r="H80" s="13">
        <v>3.783906</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2.1961010000000001</v>
      </c>
      <c r="D81" s="19">
        <v>6.6891629999999997</v>
      </c>
      <c r="E81" s="18">
        <v>0.28299400000000002</v>
      </c>
      <c r="F81" s="17">
        <v>3.0560860000000001</v>
      </c>
      <c r="G81" s="19">
        <v>2.1961010000000001</v>
      </c>
      <c r="H81" s="19">
        <v>9.1682579999999998</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2.5001009999999999</v>
      </c>
      <c r="E82" s="12">
        <v>0.16638800000000001</v>
      </c>
      <c r="F82" s="11">
        <v>1.3332440000000001</v>
      </c>
      <c r="G82" s="13">
        <v>1.3332440000000001</v>
      </c>
      <c r="H82" s="13">
        <v>2.6664889999999999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5.2556029999999998</v>
      </c>
      <c r="E83" s="18">
        <v>6.6647999999999999E-2</v>
      </c>
      <c r="F83" s="17">
        <v>1.940474</v>
      </c>
      <c r="G83" s="19">
        <v>0.499172</v>
      </c>
      <c r="H83" s="19">
        <v>5.8214230000000002</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2.8082029999999998</v>
      </c>
      <c r="E84" s="37"/>
      <c r="F84" s="11">
        <v>2.8082029999999998</v>
      </c>
      <c r="G84" s="13">
        <v>2.8082029999999998</v>
      </c>
      <c r="H84" s="13">
        <v>2.8082029999999998</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2.4625840000000001</v>
      </c>
      <c r="D85" s="19">
        <v>4.9936090000000002</v>
      </c>
      <c r="E85" s="63"/>
      <c r="F85" s="17">
        <v>3.7280959999999999</v>
      </c>
      <c r="G85" s="19">
        <v>3.7280959999999999</v>
      </c>
      <c r="H85" s="19">
        <v>7.4561929999999998</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1.679832</v>
      </c>
      <c r="D86" s="13">
        <v>6.5957910000000002</v>
      </c>
      <c r="E86" s="12">
        <v>1.081655</v>
      </c>
      <c r="F86" s="11">
        <v>3.1190929999999999</v>
      </c>
      <c r="G86" s="13">
        <v>1.679832</v>
      </c>
      <c r="H86" s="13">
        <v>9.3572780000000009</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0.81511</v>
      </c>
      <c r="D87" s="19">
        <v>2.247709</v>
      </c>
      <c r="E87" s="63"/>
      <c r="F87" s="17">
        <v>1.5314099999999999</v>
      </c>
      <c r="G87" s="19">
        <v>1.5314099999999999</v>
      </c>
      <c r="H87" s="19">
        <v>3.0628190000000002</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2.4127260000000001</v>
      </c>
      <c r="D88" s="13">
        <v>8.6048010000000001</v>
      </c>
      <c r="E88" s="37"/>
      <c r="F88" s="11">
        <v>5.5087640000000002</v>
      </c>
      <c r="G88" s="13">
        <v>5.5087640000000002</v>
      </c>
      <c r="H88" s="13">
        <v>11.017526999999999</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13.484781999999999</v>
      </c>
      <c r="E89" s="24">
        <v>0.39933099999999999</v>
      </c>
      <c r="F89" s="23">
        <v>4.6946130000000004</v>
      </c>
      <c r="G89" s="25">
        <v>0.39933099999999999</v>
      </c>
      <c r="H89" s="25">
        <v>14.083838</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1.665916</v>
      </c>
      <c r="D90" s="31">
        <v>5.4153200000000004</v>
      </c>
      <c r="E90" s="30">
        <v>0.39940300000000001</v>
      </c>
      <c r="F90" s="29">
        <v>3.121578</v>
      </c>
      <c r="G90" s="31">
        <v>2.3910480000000001</v>
      </c>
      <c r="H90" s="31">
        <v>6.8084420000000003</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17.795194508849409</v>
      </c>
      <c r="D91" s="13">
        <v>79.538308489066338</v>
      </c>
      <c r="E91" s="12">
        <v>2.666497002084244</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1.093978576354554</v>
      </c>
      <c r="D93" s="13">
        <v>11.43981170541716</v>
      </c>
      <c r="E93" s="12">
        <v>0.1610101830547</v>
      </c>
      <c r="F93" s="11">
        <v>1.6286925788782181</v>
      </c>
      <c r="G93" s="13">
        <v>2.3765546532262181</v>
      </c>
      <c r="H93" s="13">
        <v>14.17451116150302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1.0459339999999999</v>
      </c>
      <c r="D94" s="42">
        <v>3.382279</v>
      </c>
      <c r="E94" s="41">
        <v>0.40126099999999998</v>
      </c>
      <c r="F94" s="40">
        <v>1.2762020000000001</v>
      </c>
      <c r="G94" s="42">
        <v>1.5416080000000001</v>
      </c>
      <c r="H94" s="42">
        <v>3.7649050000000002</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287</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3.451749</v>
      </c>
      <c r="G98" s="60"/>
      <c r="H98" s="45">
        <v>3.451749</v>
      </c>
      <c r="I98" s="46">
        <v>3.451749</v>
      </c>
      <c r="J98" s="46">
        <v>3.451749</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0.59980900000000004</v>
      </c>
      <c r="F99" s="13">
        <v>3.6768070000000002</v>
      </c>
      <c r="G99" s="12">
        <v>1.120973</v>
      </c>
      <c r="H99" s="11">
        <v>1.799196</v>
      </c>
      <c r="I99" s="13">
        <v>1.120973</v>
      </c>
      <c r="J99" s="13">
        <v>5.397589</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16.515542</v>
      </c>
      <c r="G100" s="18">
        <v>16.270599000000001</v>
      </c>
      <c r="H100" s="17">
        <v>16.393070000000002</v>
      </c>
      <c r="I100" s="19">
        <v>16.393070000000002</v>
      </c>
      <c r="J100" s="19">
        <v>32.786141000000001</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2.849923</v>
      </c>
      <c r="G101" s="12">
        <v>1.065083</v>
      </c>
      <c r="H101" s="11">
        <v>1.957503</v>
      </c>
      <c r="I101" s="13">
        <v>1.957503</v>
      </c>
      <c r="J101" s="13">
        <v>3.915006</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4.8802269999999996</v>
      </c>
      <c r="G102" s="18">
        <v>1.2811980000000001</v>
      </c>
      <c r="H102" s="17">
        <v>2.0925579999999999</v>
      </c>
      <c r="I102" s="19">
        <v>1.2811980000000001</v>
      </c>
      <c r="J102" s="19">
        <v>6.2776740000000002</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3.9945909999999998</v>
      </c>
      <c r="G103" s="37"/>
      <c r="H103" s="11">
        <v>3.9945909999999998</v>
      </c>
      <c r="I103" s="13">
        <v>3.9945909999999998</v>
      </c>
      <c r="J103" s="13">
        <v>3.9945909999999998</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0.215387</v>
      </c>
      <c r="E104" s="62"/>
      <c r="F104" s="19">
        <v>7.6167959999999999</v>
      </c>
      <c r="G104" s="18">
        <v>2.8413560000000002</v>
      </c>
      <c r="H104" s="17">
        <v>2.7267009999999998</v>
      </c>
      <c r="I104" s="19">
        <v>1.53731</v>
      </c>
      <c r="J104" s="19">
        <v>10.906803999999999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0.74799000000000004</v>
      </c>
      <c r="D105" s="5"/>
      <c r="E105" s="13">
        <v>1.4970319999999999</v>
      </c>
      <c r="F105" s="13">
        <v>7.5537390000000002</v>
      </c>
      <c r="G105" s="12">
        <v>3.3044030000000002</v>
      </c>
      <c r="H105" s="11">
        <v>3.2757909999999999</v>
      </c>
      <c r="I105" s="13">
        <v>2.4007179999999999</v>
      </c>
      <c r="J105" s="13">
        <v>13.103164</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0.21623300000000001</v>
      </c>
      <c r="G106" s="63"/>
      <c r="H106" s="17">
        <v>0.21623300000000001</v>
      </c>
      <c r="I106" s="19">
        <v>0.21623300000000001</v>
      </c>
      <c r="J106" s="19">
        <v>0.21623300000000001</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8.1862030000000008</v>
      </c>
      <c r="G107" s="12">
        <v>1.4344749999999999</v>
      </c>
      <c r="H107" s="11">
        <v>4.8103389999999999</v>
      </c>
      <c r="I107" s="13">
        <v>4.8103389999999999</v>
      </c>
      <c r="J107" s="13">
        <v>9.6206779999999998</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2.928439</v>
      </c>
      <c r="F108" s="25">
        <v>21.52373</v>
      </c>
      <c r="G108" s="24">
        <v>13.678633</v>
      </c>
      <c r="H108" s="23">
        <v>7.829135</v>
      </c>
      <c r="I108" s="25">
        <v>2.928439</v>
      </c>
      <c r="J108" s="25">
        <v>39.145673000000002</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0.51560899999999998</v>
      </c>
      <c r="D109" s="31">
        <v>0.26031199999999999</v>
      </c>
      <c r="E109" s="31">
        <v>1.6750929999999999</v>
      </c>
      <c r="F109" s="31">
        <v>7.3150490000000001</v>
      </c>
      <c r="G109" s="30">
        <v>5.1245900000000004</v>
      </c>
      <c r="H109" s="29">
        <v>4.4133509999999996</v>
      </c>
      <c r="I109" s="31">
        <v>3.6447379999999998</v>
      </c>
      <c r="J109" s="31">
        <v>11.710482000000001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1.2008099783052171</v>
      </c>
      <c r="D110" s="13">
        <v>0.60624396936941549</v>
      </c>
      <c r="E110" s="13">
        <v>3.9011514330805208</v>
      </c>
      <c r="F110" s="13">
        <v>62.46582413011771</v>
      </c>
      <c r="G110" s="12">
        <v>31.82597048912714</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6.8107682433000014E-2</v>
      </c>
      <c r="D112" s="13">
        <v>2.9244244881333328E-2</v>
      </c>
      <c r="E112" s="13">
        <v>1.379408798046333</v>
      </c>
      <c r="F112" s="13">
        <v>40.288885070237903</v>
      </c>
      <c r="G112" s="12">
        <v>38.118366204611718</v>
      </c>
      <c r="H112" s="11">
        <v>19.64445918637648</v>
      </c>
      <c r="I112" s="13">
        <v>19.709727872921281</v>
      </c>
      <c r="J112" s="13">
        <v>159.38227213540461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0.26097399999999998</v>
      </c>
      <c r="D113" s="42">
        <v>0.17100899999999999</v>
      </c>
      <c r="E113" s="42">
        <v>1.174482</v>
      </c>
      <c r="F113" s="42">
        <v>6.347353</v>
      </c>
      <c r="G113" s="41">
        <v>6.1740069999999996</v>
      </c>
      <c r="H113" s="40">
        <v>4.432207</v>
      </c>
      <c r="I113" s="42">
        <v>4.4395639999999998</v>
      </c>
      <c r="J113" s="42">
        <v>12.624669000000001</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287</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1.7139420000000001</v>
      </c>
      <c r="D117" s="46">
        <v>0.38136300000000001</v>
      </c>
      <c r="E117" s="46">
        <v>2.7279339999999999</v>
      </c>
      <c r="F117" s="47">
        <v>8.2873000000000002E-2</v>
      </c>
      <c r="G117" s="45">
        <v>1.2265280000000001</v>
      </c>
      <c r="H117" s="46">
        <v>1.047652</v>
      </c>
      <c r="I117" s="46">
        <v>4.9061120000000003</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3.0011559999999999</v>
      </c>
      <c r="F118" s="12">
        <v>2.4515690000000001</v>
      </c>
      <c r="G118" s="11">
        <v>2.726362</v>
      </c>
      <c r="H118" s="13">
        <v>2.726362</v>
      </c>
      <c r="I118" s="13">
        <v>5.452725</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4.9672130000000001</v>
      </c>
      <c r="F119" s="18">
        <v>4.5188980000000001</v>
      </c>
      <c r="G119" s="17">
        <v>3.2618670000000001</v>
      </c>
      <c r="H119" s="19">
        <v>4.5188980000000001</v>
      </c>
      <c r="I119" s="19">
        <v>9.7856000000000005</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0.14970900000000001</v>
      </c>
      <c r="D120" s="5"/>
      <c r="E120" s="13">
        <v>2.2111649999999998</v>
      </c>
      <c r="F120" s="12">
        <v>1.7637560000000001</v>
      </c>
      <c r="G120" s="11">
        <v>1.3748769999999999</v>
      </c>
      <c r="H120" s="13">
        <v>1.7637560000000001</v>
      </c>
      <c r="I120" s="13">
        <v>4.1246299999999998</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5.7041690000000003</v>
      </c>
      <c r="F121" s="18">
        <v>1.9774590000000001</v>
      </c>
      <c r="G121" s="17">
        <v>2.6492930000000001</v>
      </c>
      <c r="H121" s="19">
        <v>1.9774590000000001</v>
      </c>
      <c r="I121" s="19">
        <v>7.9478790000000004</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4.2904330000000002</v>
      </c>
      <c r="F122" s="12">
        <v>3.8078099999999999</v>
      </c>
      <c r="G122" s="11">
        <v>4.0491219999999997</v>
      </c>
      <c r="H122" s="13">
        <v>4.0491219999999997</v>
      </c>
      <c r="I122" s="13">
        <v>8.0982430000000001</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6.7427339999999996</v>
      </c>
      <c r="F123" s="18">
        <v>6.1753650000000002</v>
      </c>
      <c r="G123" s="17">
        <v>3.2880039999999999</v>
      </c>
      <c r="H123" s="19">
        <v>3.1461939999999999</v>
      </c>
      <c r="I123" s="19">
        <v>13.152013999999999</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1.497341</v>
      </c>
      <c r="D124" s="13">
        <v>0.99829100000000004</v>
      </c>
      <c r="E124" s="13">
        <v>6.8721100000000002</v>
      </c>
      <c r="F124" s="12">
        <v>4.8312489999999997</v>
      </c>
      <c r="G124" s="11">
        <v>3.5497480000000001</v>
      </c>
      <c r="H124" s="13">
        <v>3.1642950000000001</v>
      </c>
      <c r="I124" s="13">
        <v>14.198990999999999</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2.0136150000000002</v>
      </c>
      <c r="D125" s="19">
        <v>0.23308999999999999</v>
      </c>
      <c r="E125" s="19">
        <v>5.9863249999999999</v>
      </c>
      <c r="F125" s="18">
        <v>1.081456</v>
      </c>
      <c r="G125" s="17">
        <v>2.3286220000000002</v>
      </c>
      <c r="H125" s="19">
        <v>1.547536</v>
      </c>
      <c r="I125" s="19">
        <v>9.3144860000000005</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7.9853810000000003</v>
      </c>
      <c r="F126" s="12">
        <v>4.5410550000000001</v>
      </c>
      <c r="G126" s="11">
        <v>3.743188</v>
      </c>
      <c r="H126" s="13">
        <v>3.1026600000000002</v>
      </c>
      <c r="I126" s="13">
        <v>14.972753000000001</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17.565946</v>
      </c>
      <c r="F127" s="24">
        <v>10.940471000000001</v>
      </c>
      <c r="G127" s="23">
        <v>9.6019900000000007</v>
      </c>
      <c r="H127" s="25">
        <v>10.940471000000001</v>
      </c>
      <c r="I127" s="25">
        <v>28.805969000000001</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1.1926490000000001</v>
      </c>
      <c r="D128" s="31">
        <v>0.422122</v>
      </c>
      <c r="E128" s="31">
        <v>6.1867789999999996</v>
      </c>
      <c r="F128" s="30">
        <v>3.833815</v>
      </c>
      <c r="G128" s="29">
        <v>3.4363269999999999</v>
      </c>
      <c r="H128" s="31">
        <v>3.453128</v>
      </c>
      <c r="I128" s="31">
        <v>10.978127000000001</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5.925745640906702</v>
      </c>
      <c r="D129" s="13">
        <v>2.7964530662382709</v>
      </c>
      <c r="E129" s="13">
        <v>56.355500998588923</v>
      </c>
      <c r="F129" s="12">
        <v>34.922300294266122</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0.70113711336016671</v>
      </c>
      <c r="D131" s="13">
        <v>9.2348299099142855E-2</v>
      </c>
      <c r="E131" s="13">
        <v>17.677304821731621</v>
      </c>
      <c r="F131" s="12">
        <v>8.9239345702682549</v>
      </c>
      <c r="G131" s="11">
        <v>5.0033652850390551</v>
      </c>
      <c r="H131" s="13">
        <v>7.2829201769594176</v>
      </c>
      <c r="I131" s="13">
        <v>48.492454822051073</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0.83733900000000006</v>
      </c>
      <c r="D132" s="42">
        <v>0.30388900000000002</v>
      </c>
      <c r="E132" s="42">
        <v>4.2044389999999998</v>
      </c>
      <c r="F132" s="41">
        <v>2.9872960000000002</v>
      </c>
      <c r="G132" s="40">
        <v>2.2368199999999998</v>
      </c>
      <c r="H132" s="42">
        <v>2.6986889999999999</v>
      </c>
      <c r="I132" s="42">
        <v>6.9636519999999997</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287</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3.3441839999999998</v>
      </c>
      <c r="F136" s="46">
        <v>16.377033000000001</v>
      </c>
      <c r="G136" s="47">
        <v>2.6946659999999998</v>
      </c>
      <c r="H136" s="45">
        <v>7.4719610000000003</v>
      </c>
      <c r="I136" s="46">
        <v>3.3441839999999998</v>
      </c>
      <c r="J136" s="46">
        <v>22.415883000000001</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6.6621519999999999</v>
      </c>
      <c r="G137" s="12">
        <v>6.8618189999999997</v>
      </c>
      <c r="H137" s="11">
        <v>6.7619860000000003</v>
      </c>
      <c r="I137" s="13">
        <v>6.7619860000000003</v>
      </c>
      <c r="J137" s="13">
        <v>13.523971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8.9263080000000006</v>
      </c>
      <c r="G138" s="18">
        <v>9.6008119999999995</v>
      </c>
      <c r="H138" s="17">
        <v>9.26356</v>
      </c>
      <c r="I138" s="19">
        <v>9.26356</v>
      </c>
      <c r="J138" s="19">
        <v>18.52712</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2.3078270000000001</v>
      </c>
      <c r="G139" s="12">
        <v>2.5407700000000002</v>
      </c>
      <c r="H139" s="11">
        <v>2.4242979999999998</v>
      </c>
      <c r="I139" s="13">
        <v>2.4242979999999998</v>
      </c>
      <c r="J139" s="13">
        <v>4.8485969999999998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2.7119589999999998</v>
      </c>
      <c r="G140" s="18">
        <v>1.197954</v>
      </c>
      <c r="H140" s="17">
        <v>1.9549559999999999</v>
      </c>
      <c r="I140" s="19">
        <v>1.9549559999999999</v>
      </c>
      <c r="J140" s="19">
        <v>3.909913</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2.1127760000000002</v>
      </c>
      <c r="G141" s="12">
        <v>0.86458999999999997</v>
      </c>
      <c r="H141" s="11">
        <v>1.488683</v>
      </c>
      <c r="I141" s="13">
        <v>1.488683</v>
      </c>
      <c r="J141" s="13">
        <v>2.977366</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7.0562310000000004</v>
      </c>
      <c r="G142" s="18">
        <v>6.6378360000000001</v>
      </c>
      <c r="H142" s="17">
        <v>6.8470339999999998</v>
      </c>
      <c r="I142" s="19">
        <v>6.8470339999999998</v>
      </c>
      <c r="J142" s="19">
        <v>13.694067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9.9758610000000001</v>
      </c>
      <c r="G143" s="12">
        <v>8.7612900000000007</v>
      </c>
      <c r="H143" s="11">
        <v>9.3685759999999991</v>
      </c>
      <c r="I143" s="13">
        <v>9.3685759999999991</v>
      </c>
      <c r="J143" s="13">
        <v>18.737151000000001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3.3166060000000002</v>
      </c>
      <c r="G144" s="18">
        <v>1.248067</v>
      </c>
      <c r="H144" s="17">
        <v>2.2823359999999999</v>
      </c>
      <c r="I144" s="19">
        <v>2.2823359999999999</v>
      </c>
      <c r="J144" s="19">
        <v>4.564673</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15.503539</v>
      </c>
      <c r="G145" s="12">
        <v>12.435646999999999</v>
      </c>
      <c r="H145" s="11">
        <v>9.3742300000000007</v>
      </c>
      <c r="I145" s="13">
        <v>12.435646999999999</v>
      </c>
      <c r="J145" s="13">
        <v>28.122689999999999</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10.438294000000001</v>
      </c>
      <c r="G146" s="24">
        <v>8.8209009999999992</v>
      </c>
      <c r="H146" s="23">
        <v>9.6295979999999997</v>
      </c>
      <c r="I146" s="25">
        <v>9.6295979999999997</v>
      </c>
      <c r="J146" s="25">
        <v>19.259194999999998</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3.3441839999999998</v>
      </c>
      <c r="F147" s="31">
        <v>7.7625989999999998</v>
      </c>
      <c r="G147" s="30">
        <v>5.6058500000000002</v>
      </c>
      <c r="H147" s="29">
        <v>6.0788380000000002</v>
      </c>
      <c r="I147" s="31">
        <v>5.9818959999999999</v>
      </c>
      <c r="J147" s="31">
        <v>13.689147999999999</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0.1218642828593368</v>
      </c>
      <c r="E148" s="13">
        <v>2.2208594085669429</v>
      </c>
      <c r="F148" s="13">
        <v>56.706223282668518</v>
      </c>
      <c r="G148" s="12">
        <v>40.95105302590521</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25.620351129450022</v>
      </c>
      <c r="G150" s="12">
        <v>16.431073009977158</v>
      </c>
      <c r="H150" s="11">
        <v>11.327495903619401</v>
      </c>
      <c r="I150" s="13">
        <v>14.825853719436161</v>
      </c>
      <c r="J150" s="13">
        <v>73.621117381685551</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5.061655</v>
      </c>
      <c r="G151" s="41">
        <v>4.0535259999999997</v>
      </c>
      <c r="H151" s="40">
        <v>3.3656350000000002</v>
      </c>
      <c r="I151" s="42">
        <v>3.8504360000000002</v>
      </c>
      <c r="J151" s="42">
        <v>8.5802750000000003</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287</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3.385713</v>
      </c>
      <c r="D155" s="46">
        <v>4.2914099999999999</v>
      </c>
      <c r="E155" s="47">
        <v>1.0314680000000001</v>
      </c>
      <c r="F155" s="45">
        <v>2.9028640000000001</v>
      </c>
      <c r="G155" s="46">
        <v>3.385713</v>
      </c>
      <c r="H155" s="46">
        <v>8.7085910000000002</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0.43267800000000001</v>
      </c>
      <c r="D156" s="13">
        <v>3.6842229999999998</v>
      </c>
      <c r="E156" s="12">
        <v>2.262969</v>
      </c>
      <c r="F156" s="11">
        <v>2.1266229999999999</v>
      </c>
      <c r="G156" s="13">
        <v>2.262969</v>
      </c>
      <c r="H156" s="13">
        <v>6.3798700000000004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1.1648050000000001</v>
      </c>
      <c r="D157" s="19">
        <v>17.574082000000001</v>
      </c>
      <c r="E157" s="18">
        <v>17.357568000000001</v>
      </c>
      <c r="F157" s="17">
        <v>12.032152</v>
      </c>
      <c r="G157" s="19">
        <v>17.357568000000001</v>
      </c>
      <c r="H157" s="19">
        <v>36.096454999999999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3.9050699999999998</v>
      </c>
      <c r="E158" s="12">
        <v>3.0895869999999999</v>
      </c>
      <c r="F158" s="11">
        <v>3.497328</v>
      </c>
      <c r="G158" s="13">
        <v>3.497328</v>
      </c>
      <c r="H158" s="13">
        <v>6.9946570000000001</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0.98168200000000005</v>
      </c>
      <c r="D159" s="19">
        <v>4.3882649999999996</v>
      </c>
      <c r="E159" s="18">
        <v>3.720215</v>
      </c>
      <c r="F159" s="17">
        <v>3.0300539999999998</v>
      </c>
      <c r="G159" s="19">
        <v>3.720215</v>
      </c>
      <c r="H159" s="19">
        <v>9.0901619999999994</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3.1613449999999998</v>
      </c>
      <c r="E160" s="37"/>
      <c r="F160" s="11">
        <v>3.1613449999999998</v>
      </c>
      <c r="G160" s="13">
        <v>3.1613449999999998</v>
      </c>
      <c r="H160" s="13">
        <v>3.1613449999999998</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0.31750299999999998</v>
      </c>
      <c r="D161" s="19">
        <v>7.2876890000000003</v>
      </c>
      <c r="E161" s="18">
        <v>7.0390069999999998</v>
      </c>
      <c r="F161" s="17">
        <v>4.8814000000000002</v>
      </c>
      <c r="G161" s="19">
        <v>7.0390069999999998</v>
      </c>
      <c r="H161" s="19">
        <v>14.644199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9.8014259999999993</v>
      </c>
      <c r="E162" s="12">
        <v>4.1613530000000001</v>
      </c>
      <c r="F162" s="11">
        <v>6.9813900000000002</v>
      </c>
      <c r="G162" s="13">
        <v>6.9813900000000002</v>
      </c>
      <c r="H162" s="13">
        <v>13.962778999999999</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0.73187199999999997</v>
      </c>
      <c r="D163" s="19">
        <v>5.3333630000000003</v>
      </c>
      <c r="E163" s="18">
        <v>0.43231700000000001</v>
      </c>
      <c r="F163" s="17">
        <v>2.165851</v>
      </c>
      <c r="G163" s="19">
        <v>0.73187199999999997</v>
      </c>
      <c r="H163" s="19">
        <v>6.4975519999999998</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3.0123060000000002</v>
      </c>
      <c r="D164" s="13">
        <v>4.854425</v>
      </c>
      <c r="E164" s="12">
        <v>2.9949819999999998</v>
      </c>
      <c r="F164" s="11">
        <v>3.620571</v>
      </c>
      <c r="G164" s="13">
        <v>3.0123060000000002</v>
      </c>
      <c r="H164" s="13">
        <v>10.861713</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16.811434999999999</v>
      </c>
      <c r="E165" s="24">
        <v>12.876092</v>
      </c>
      <c r="F165" s="23">
        <v>14.843764</v>
      </c>
      <c r="G165" s="25">
        <v>14.843764</v>
      </c>
      <c r="H165" s="25">
        <v>29.687526999999999</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1.432366</v>
      </c>
      <c r="D166" s="31">
        <v>7.3720670000000004</v>
      </c>
      <c r="E166" s="30">
        <v>5.496556</v>
      </c>
      <c r="F166" s="29">
        <v>5.385758</v>
      </c>
      <c r="G166" s="31">
        <v>5.9994069999999997</v>
      </c>
      <c r="H166" s="31">
        <v>13.280441</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6.8635173325639194</v>
      </c>
      <c r="D167" s="13">
        <v>55.510706962426291</v>
      </c>
      <c r="E167" s="12">
        <v>37.625775705009787</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1.553244552122286</v>
      </c>
      <c r="D169" s="13">
        <v>27.133048159167458</v>
      </c>
      <c r="E169" s="12">
        <v>30.061050150466841</v>
      </c>
      <c r="F169" s="11">
        <v>18.07627813630226</v>
      </c>
      <c r="G169" s="13">
        <v>28.624730484251401</v>
      </c>
      <c r="H169" s="13">
        <v>107.1931530210959</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1.246292</v>
      </c>
      <c r="D170" s="42">
        <v>5.208939</v>
      </c>
      <c r="E170" s="41">
        <v>5.4827959999999996</v>
      </c>
      <c r="F170" s="40">
        <v>4.2516210000000001</v>
      </c>
      <c r="G170" s="42">
        <v>5.3502080000000003</v>
      </c>
      <c r="H170" s="42">
        <v>10.353413</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287</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2.0964710000000002</v>
      </c>
      <c r="E174" s="46">
        <v>4.4250299999999996</v>
      </c>
      <c r="F174" s="46">
        <v>0.44911299999999998</v>
      </c>
      <c r="G174" s="64"/>
      <c r="H174" s="46">
        <v>1.3150219999999999</v>
      </c>
      <c r="I174" s="46">
        <v>1.2213959999999999</v>
      </c>
      <c r="J174" s="46">
        <v>1.131278</v>
      </c>
      <c r="K174" s="46">
        <v>0.166212</v>
      </c>
      <c r="L174" s="46">
        <v>1.83057</v>
      </c>
      <c r="M174" s="46">
        <v>6.373577</v>
      </c>
      <c r="N174" s="46">
        <v>5.150042</v>
      </c>
      <c r="O174" s="64"/>
      <c r="P174" s="46">
        <v>3.0620810000000001</v>
      </c>
      <c r="Q174" s="46">
        <v>6.3954319999999996</v>
      </c>
      <c r="R174" s="46">
        <v>2.6048499999999999</v>
      </c>
      <c r="S174" s="64"/>
      <c r="T174" s="46">
        <v>0.33279999999999998</v>
      </c>
      <c r="U174" s="46">
        <v>13.196806</v>
      </c>
      <c r="V174" s="64"/>
      <c r="W174" s="46">
        <v>2.7624420000000001</v>
      </c>
      <c r="X174" s="46">
        <v>2.6116990000000002</v>
      </c>
      <c r="Y174" s="64"/>
      <c r="Z174" s="64"/>
      <c r="AA174" s="64"/>
      <c r="AB174" s="46">
        <v>3.451749</v>
      </c>
      <c r="AC174" s="64"/>
      <c r="AD174" s="46">
        <v>1.7139420000000001</v>
      </c>
      <c r="AE174" s="46">
        <v>0.38136300000000001</v>
      </c>
      <c r="AF174" s="46">
        <v>0.981715</v>
      </c>
      <c r="AG174" s="46">
        <v>3.4939650000000002</v>
      </c>
      <c r="AH174" s="46">
        <v>2.7279339999999999</v>
      </c>
      <c r="AI174" s="46">
        <v>8.2873000000000002E-2</v>
      </c>
      <c r="AJ174" s="64"/>
      <c r="AK174" s="64"/>
      <c r="AL174" s="46">
        <v>3.3441839999999998</v>
      </c>
      <c r="AM174" s="46">
        <v>16.377033000000001</v>
      </c>
      <c r="AN174" s="46">
        <v>2.6946659999999998</v>
      </c>
      <c r="AO174" s="46">
        <v>3.385713</v>
      </c>
      <c r="AP174" s="46">
        <v>3.0275129999999999</v>
      </c>
      <c r="AQ174" s="46">
        <v>4.2914099999999999</v>
      </c>
      <c r="AR174" s="47">
        <v>1.0314680000000001</v>
      </c>
      <c r="AS174" s="45">
        <v>3.293882</v>
      </c>
      <c r="AT174" s="46">
        <v>2.6946659999999998</v>
      </c>
      <c r="AU174" s="46">
        <v>102.110349</v>
      </c>
      <c r="AV174" s="46">
        <v>264.19275699999997</v>
      </c>
      <c r="AW174" s="47">
        <v>264.19275699999997</v>
      </c>
    </row>
    <row r="175" spans="1:49" ht="15.75" customHeight="1">
      <c r="A175" s="9" t="s">
        <v>258</v>
      </c>
      <c r="B175" s="10" t="s">
        <v>252</v>
      </c>
      <c r="C175" s="36"/>
      <c r="D175" s="13">
        <v>0.58242700000000003</v>
      </c>
      <c r="E175" s="13">
        <v>3.661225</v>
      </c>
      <c r="F175" s="5"/>
      <c r="G175" s="5"/>
      <c r="H175" s="5"/>
      <c r="I175" s="5"/>
      <c r="J175" s="13">
        <v>0.26632899999999998</v>
      </c>
      <c r="K175" s="5"/>
      <c r="L175" s="13">
        <v>1.0818620000000001</v>
      </c>
      <c r="M175" s="13">
        <v>0.74905100000000002</v>
      </c>
      <c r="N175" s="13">
        <v>2.5673189999999999</v>
      </c>
      <c r="O175" s="5"/>
      <c r="P175" s="5"/>
      <c r="Q175" s="13">
        <v>1.0151030000000001</v>
      </c>
      <c r="R175" s="13">
        <v>3.783906</v>
      </c>
      <c r="S175" s="5"/>
      <c r="T175" s="5"/>
      <c r="U175" s="13">
        <v>3.823029</v>
      </c>
      <c r="V175" s="5"/>
      <c r="W175" s="5"/>
      <c r="X175" s="13">
        <v>5.04155</v>
      </c>
      <c r="Y175" s="5"/>
      <c r="Z175" s="5"/>
      <c r="AA175" s="13">
        <v>0.59980900000000004</v>
      </c>
      <c r="AB175" s="13">
        <v>3.6768070000000002</v>
      </c>
      <c r="AC175" s="13">
        <v>1.120973</v>
      </c>
      <c r="AD175" s="5"/>
      <c r="AE175" s="5"/>
      <c r="AF175" s="13">
        <v>5.1417739999999998</v>
      </c>
      <c r="AG175" s="13">
        <v>3.0949879999999999</v>
      </c>
      <c r="AH175" s="13">
        <v>3.0011559999999999</v>
      </c>
      <c r="AI175" s="13">
        <v>2.4515690000000001</v>
      </c>
      <c r="AJ175" s="5"/>
      <c r="AK175" s="5"/>
      <c r="AL175" s="5"/>
      <c r="AM175" s="13">
        <v>6.6621519999999999</v>
      </c>
      <c r="AN175" s="13">
        <v>6.8618189999999997</v>
      </c>
      <c r="AO175" s="13">
        <v>0.43267800000000001</v>
      </c>
      <c r="AP175" s="13">
        <v>3.0088840000000001</v>
      </c>
      <c r="AQ175" s="13">
        <v>3.6842229999999998</v>
      </c>
      <c r="AR175" s="12">
        <v>2.262969</v>
      </c>
      <c r="AS175" s="11">
        <v>2.807461</v>
      </c>
      <c r="AT175" s="13">
        <v>3.0011559999999999</v>
      </c>
      <c r="AU175" s="13">
        <v>64.571601999999999</v>
      </c>
      <c r="AV175" s="13">
        <v>172.367009</v>
      </c>
      <c r="AW175" s="12">
        <v>172.367009</v>
      </c>
    </row>
    <row r="176" spans="1:49" ht="15.75" customHeight="1">
      <c r="A176" s="15" t="s">
        <v>259</v>
      </c>
      <c r="B176" s="16" t="s">
        <v>260</v>
      </c>
      <c r="C176" s="61"/>
      <c r="D176" s="19">
        <v>10.548861</v>
      </c>
      <c r="E176" s="19">
        <v>7.4684730000000004</v>
      </c>
      <c r="F176" s="62"/>
      <c r="G176" s="62"/>
      <c r="H176" s="62"/>
      <c r="I176" s="62"/>
      <c r="J176" s="19">
        <v>0.415821</v>
      </c>
      <c r="K176" s="19">
        <v>0.31596600000000002</v>
      </c>
      <c r="L176" s="19">
        <v>1.231136</v>
      </c>
      <c r="M176" s="19">
        <v>1.597677</v>
      </c>
      <c r="N176" s="19">
        <v>5.2466730000000004</v>
      </c>
      <c r="O176" s="19">
        <v>5.5230000000000001E-3</v>
      </c>
      <c r="P176" s="19">
        <v>2.1961010000000001</v>
      </c>
      <c r="Q176" s="19">
        <v>1.7799430000000001</v>
      </c>
      <c r="R176" s="19">
        <v>6.6891629999999997</v>
      </c>
      <c r="S176" s="19">
        <v>0.28299400000000002</v>
      </c>
      <c r="T176" s="62"/>
      <c r="U176" s="19">
        <v>4.9996239999999998</v>
      </c>
      <c r="V176" s="62"/>
      <c r="W176" s="62"/>
      <c r="X176" s="19">
        <v>7.0376770000000004</v>
      </c>
      <c r="Y176" s="62"/>
      <c r="Z176" s="62"/>
      <c r="AA176" s="62"/>
      <c r="AB176" s="19">
        <v>16.515542</v>
      </c>
      <c r="AC176" s="19">
        <v>16.270599000000001</v>
      </c>
      <c r="AD176" s="62"/>
      <c r="AE176" s="19">
        <v>0.29948900000000001</v>
      </c>
      <c r="AF176" s="19">
        <v>2.5453929999999998</v>
      </c>
      <c r="AG176" s="19">
        <v>12.097927</v>
      </c>
      <c r="AH176" s="19">
        <v>4.9672130000000001</v>
      </c>
      <c r="AI176" s="19">
        <v>4.5188980000000001</v>
      </c>
      <c r="AJ176" s="62"/>
      <c r="AK176" s="62"/>
      <c r="AL176" s="62"/>
      <c r="AM176" s="19">
        <v>8.9263080000000006</v>
      </c>
      <c r="AN176" s="19">
        <v>9.6008119999999995</v>
      </c>
      <c r="AO176" s="19">
        <v>1.1648050000000001</v>
      </c>
      <c r="AP176" s="19">
        <v>20.880299000000001</v>
      </c>
      <c r="AQ176" s="19">
        <v>17.574082000000001</v>
      </c>
      <c r="AR176" s="18">
        <v>17.357568000000001</v>
      </c>
      <c r="AS176" s="17">
        <v>6.7605399999999998</v>
      </c>
      <c r="AT176" s="19">
        <v>4.9996239999999998</v>
      </c>
      <c r="AU176" s="19">
        <v>182.53456700000001</v>
      </c>
      <c r="AV176" s="19">
        <v>268.05386900000002</v>
      </c>
      <c r="AW176" s="18">
        <v>268.05386900000002</v>
      </c>
    </row>
    <row r="177" spans="1:49" ht="15.75" customHeight="1">
      <c r="A177" s="9" t="s">
        <v>261</v>
      </c>
      <c r="B177" s="10" t="s">
        <v>262</v>
      </c>
      <c r="C177" s="36"/>
      <c r="D177" s="13">
        <v>2.1797629999999999</v>
      </c>
      <c r="E177" s="13">
        <v>2.8001459999999998</v>
      </c>
      <c r="F177" s="5"/>
      <c r="G177" s="5"/>
      <c r="H177" s="5"/>
      <c r="I177" s="5"/>
      <c r="J177" s="5"/>
      <c r="K177" s="5"/>
      <c r="L177" s="13">
        <v>0.79835100000000003</v>
      </c>
      <c r="M177" s="13">
        <v>1.397848</v>
      </c>
      <c r="N177" s="13">
        <v>2.680431</v>
      </c>
      <c r="O177" s="5"/>
      <c r="P177" s="5"/>
      <c r="Q177" s="13">
        <v>1.5309520000000001</v>
      </c>
      <c r="R177" s="13">
        <v>2.5001009999999999</v>
      </c>
      <c r="S177" s="13">
        <v>0.16638800000000001</v>
      </c>
      <c r="T177" s="5"/>
      <c r="U177" s="13">
        <v>2.7002739999999998</v>
      </c>
      <c r="V177" s="5"/>
      <c r="W177" s="5"/>
      <c r="X177" s="13">
        <v>1.3810960000000001</v>
      </c>
      <c r="Y177" s="5"/>
      <c r="Z177" s="5"/>
      <c r="AA177" s="5"/>
      <c r="AB177" s="13">
        <v>2.849923</v>
      </c>
      <c r="AC177" s="13">
        <v>1.065083</v>
      </c>
      <c r="AD177" s="13">
        <v>0.14970900000000001</v>
      </c>
      <c r="AE177" s="5"/>
      <c r="AF177" s="13">
        <v>3.563015</v>
      </c>
      <c r="AG177" s="13">
        <v>2.1300430000000001</v>
      </c>
      <c r="AH177" s="13">
        <v>2.2111649999999998</v>
      </c>
      <c r="AI177" s="13">
        <v>1.7637560000000001</v>
      </c>
      <c r="AJ177" s="5"/>
      <c r="AK177" s="5"/>
      <c r="AL177" s="5"/>
      <c r="AM177" s="13">
        <v>2.3078270000000001</v>
      </c>
      <c r="AN177" s="13">
        <v>2.5407700000000002</v>
      </c>
      <c r="AO177" s="5"/>
      <c r="AP177" s="13">
        <v>1.5975950000000001</v>
      </c>
      <c r="AQ177" s="13">
        <v>3.9050699999999998</v>
      </c>
      <c r="AR177" s="12">
        <v>3.0895869999999999</v>
      </c>
      <c r="AS177" s="11">
        <v>2.0594950000000001</v>
      </c>
      <c r="AT177" s="13">
        <v>2.1954639999999999</v>
      </c>
      <c r="AU177" s="13">
        <v>45.308892999999998</v>
      </c>
      <c r="AV177" s="13">
        <v>135.58722599999999</v>
      </c>
      <c r="AW177" s="12">
        <v>135.58722599999999</v>
      </c>
    </row>
    <row r="178" spans="1:49" ht="15.75" customHeight="1">
      <c r="A178" s="15" t="s">
        <v>263</v>
      </c>
      <c r="B178" s="16" t="s">
        <v>264</v>
      </c>
      <c r="C178" s="61"/>
      <c r="D178" s="19">
        <v>3.9133840000000002</v>
      </c>
      <c r="E178" s="19">
        <v>9.4428859999999997</v>
      </c>
      <c r="F178" s="62"/>
      <c r="G178" s="19">
        <v>0.76539100000000004</v>
      </c>
      <c r="H178" s="62"/>
      <c r="I178" s="19">
        <v>0.51607400000000003</v>
      </c>
      <c r="J178" s="62"/>
      <c r="K178" s="19">
        <v>1.1482600000000001</v>
      </c>
      <c r="L178" s="19">
        <v>1.0317069999999999</v>
      </c>
      <c r="M178" s="19">
        <v>1.531193</v>
      </c>
      <c r="N178" s="19">
        <v>5.5403560000000001</v>
      </c>
      <c r="O178" s="19">
        <v>9.9793000000000007E-2</v>
      </c>
      <c r="P178" s="19">
        <v>0.499172</v>
      </c>
      <c r="Q178" s="19">
        <v>2.2894549999999998</v>
      </c>
      <c r="R178" s="19">
        <v>5.2556029999999998</v>
      </c>
      <c r="S178" s="19">
        <v>6.6647999999999999E-2</v>
      </c>
      <c r="T178" s="62"/>
      <c r="U178" s="19">
        <v>3.4671479999999999</v>
      </c>
      <c r="V178" s="62"/>
      <c r="W178" s="62"/>
      <c r="X178" s="19">
        <v>2.7121550000000001</v>
      </c>
      <c r="Y178" s="62"/>
      <c r="Z178" s="19">
        <v>0.11624900000000001</v>
      </c>
      <c r="AA178" s="62"/>
      <c r="AB178" s="19">
        <v>4.8802269999999996</v>
      </c>
      <c r="AC178" s="19">
        <v>1.2811980000000001</v>
      </c>
      <c r="AD178" s="62"/>
      <c r="AE178" s="19">
        <v>0.26625100000000002</v>
      </c>
      <c r="AF178" s="19">
        <v>1.18144</v>
      </c>
      <c r="AG178" s="19">
        <v>2.1963309999999998</v>
      </c>
      <c r="AH178" s="19">
        <v>5.7041690000000003</v>
      </c>
      <c r="AI178" s="19">
        <v>1.9774590000000001</v>
      </c>
      <c r="AJ178" s="62"/>
      <c r="AK178" s="62"/>
      <c r="AL178" s="62"/>
      <c r="AM178" s="19">
        <v>2.7119589999999998</v>
      </c>
      <c r="AN178" s="19">
        <v>1.197954</v>
      </c>
      <c r="AO178" s="19">
        <v>0.98168200000000005</v>
      </c>
      <c r="AP178" s="19">
        <v>3.4600930000000001</v>
      </c>
      <c r="AQ178" s="19">
        <v>4.3882649999999996</v>
      </c>
      <c r="AR178" s="18">
        <v>3.720215</v>
      </c>
      <c r="AS178" s="17">
        <v>2.4945759999999999</v>
      </c>
      <c r="AT178" s="19">
        <v>1.9774590000000001</v>
      </c>
      <c r="AU178" s="19">
        <v>72.342716999999993</v>
      </c>
      <c r="AV178" s="19">
        <v>217.76908900000001</v>
      </c>
      <c r="AW178" s="18">
        <v>217.76908900000001</v>
      </c>
    </row>
    <row r="179" spans="1:49" ht="15.75" customHeight="1">
      <c r="A179" s="9" t="s">
        <v>265</v>
      </c>
      <c r="B179" s="10" t="s">
        <v>266</v>
      </c>
      <c r="C179" s="36"/>
      <c r="D179" s="13">
        <v>1.1150439999999999</v>
      </c>
      <c r="E179" s="13">
        <v>2.7956020000000001</v>
      </c>
      <c r="F179" s="5"/>
      <c r="G179" s="5"/>
      <c r="H179" s="5"/>
      <c r="I179" s="5"/>
      <c r="J179" s="13">
        <v>0.13292699999999999</v>
      </c>
      <c r="K179" s="5"/>
      <c r="L179" s="13">
        <v>1.264567</v>
      </c>
      <c r="M179" s="13">
        <v>1.930463</v>
      </c>
      <c r="N179" s="13">
        <v>2.101839</v>
      </c>
      <c r="O179" s="5"/>
      <c r="P179" s="5"/>
      <c r="Q179" s="13">
        <v>4.7752480000000004</v>
      </c>
      <c r="R179" s="13">
        <v>2.8082029999999998</v>
      </c>
      <c r="S179" s="5"/>
      <c r="T179" s="5"/>
      <c r="U179" s="13">
        <v>4.1822549999999996</v>
      </c>
      <c r="V179" s="5"/>
      <c r="W179" s="5"/>
      <c r="X179" s="13">
        <v>3.7106330000000001</v>
      </c>
      <c r="Y179" s="5"/>
      <c r="Z179" s="5"/>
      <c r="AA179" s="5"/>
      <c r="AB179" s="13">
        <v>3.9945909999999998</v>
      </c>
      <c r="AC179" s="5"/>
      <c r="AD179" s="5"/>
      <c r="AE179" s="5"/>
      <c r="AF179" s="13">
        <v>0.89866000000000001</v>
      </c>
      <c r="AG179" s="13">
        <v>1.4471700000000001</v>
      </c>
      <c r="AH179" s="13">
        <v>4.2904330000000002</v>
      </c>
      <c r="AI179" s="13">
        <v>3.8078099999999999</v>
      </c>
      <c r="AJ179" s="5"/>
      <c r="AK179" s="5"/>
      <c r="AL179" s="5"/>
      <c r="AM179" s="13">
        <v>2.1127760000000002</v>
      </c>
      <c r="AN179" s="13">
        <v>0.86458999999999997</v>
      </c>
      <c r="AO179" s="5"/>
      <c r="AP179" s="13">
        <v>9.2909640000000007</v>
      </c>
      <c r="AQ179" s="13">
        <v>3.1613449999999998</v>
      </c>
      <c r="AR179" s="37"/>
      <c r="AS179" s="11">
        <v>2.8781639999999999</v>
      </c>
      <c r="AT179" s="13">
        <v>2.7956020000000001</v>
      </c>
      <c r="AU179" s="13">
        <v>54.685119999999998</v>
      </c>
      <c r="AV179" s="13">
        <v>215.302121</v>
      </c>
      <c r="AW179" s="12">
        <v>215.302121</v>
      </c>
    </row>
    <row r="180" spans="1:49" ht="15.75" customHeight="1">
      <c r="A180" s="15" t="s">
        <v>267</v>
      </c>
      <c r="B180" s="16" t="s">
        <v>268</v>
      </c>
      <c r="C180" s="61"/>
      <c r="D180" s="19">
        <v>4.4792920000000001</v>
      </c>
      <c r="E180" s="19">
        <v>6.4876690000000004</v>
      </c>
      <c r="F180" s="62"/>
      <c r="G180" s="62"/>
      <c r="H180" s="19">
        <v>9.9876999999999994E-2</v>
      </c>
      <c r="I180" s="19">
        <v>0.18271599999999999</v>
      </c>
      <c r="J180" s="19">
        <v>0.88219899999999996</v>
      </c>
      <c r="K180" s="62"/>
      <c r="L180" s="19">
        <v>1.829547</v>
      </c>
      <c r="M180" s="19">
        <v>2.9823550000000001</v>
      </c>
      <c r="N180" s="19">
        <v>5.3229870000000004</v>
      </c>
      <c r="O180" s="62"/>
      <c r="P180" s="19">
        <v>2.4625840000000001</v>
      </c>
      <c r="Q180" s="19">
        <v>6.2088029999999996</v>
      </c>
      <c r="R180" s="19">
        <v>4.9936090000000002</v>
      </c>
      <c r="S180" s="62"/>
      <c r="T180" s="19">
        <v>6.6931000000000004E-2</v>
      </c>
      <c r="U180" s="19">
        <v>4.7715310000000004</v>
      </c>
      <c r="V180" s="62"/>
      <c r="W180" s="62"/>
      <c r="X180" s="19">
        <v>3.530243</v>
      </c>
      <c r="Y180" s="19">
        <v>0.233265</v>
      </c>
      <c r="Z180" s="19">
        <v>0.215387</v>
      </c>
      <c r="AA180" s="62"/>
      <c r="AB180" s="19">
        <v>7.6167959999999999</v>
      </c>
      <c r="AC180" s="19">
        <v>2.8413560000000002</v>
      </c>
      <c r="AD180" s="19">
        <v>0.117023</v>
      </c>
      <c r="AE180" s="19">
        <v>0.116892</v>
      </c>
      <c r="AF180" s="19">
        <v>2.2287689999999998</v>
      </c>
      <c r="AG180" s="19">
        <v>2.9424269999999999</v>
      </c>
      <c r="AH180" s="19">
        <v>6.7427339999999996</v>
      </c>
      <c r="AI180" s="19">
        <v>6.1753650000000002</v>
      </c>
      <c r="AJ180" s="62"/>
      <c r="AK180" s="62"/>
      <c r="AL180" s="62"/>
      <c r="AM180" s="19">
        <v>7.0562310000000004</v>
      </c>
      <c r="AN180" s="19">
        <v>6.6378360000000001</v>
      </c>
      <c r="AO180" s="19">
        <v>0.31750299999999998</v>
      </c>
      <c r="AP180" s="19">
        <v>2.644253</v>
      </c>
      <c r="AQ180" s="19">
        <v>7.2876890000000003</v>
      </c>
      <c r="AR180" s="18">
        <v>7.0390069999999998</v>
      </c>
      <c r="AS180" s="17">
        <v>3.4837630000000002</v>
      </c>
      <c r="AT180" s="19">
        <v>2.9623910000000002</v>
      </c>
      <c r="AU180" s="19">
        <v>104.51287600000001</v>
      </c>
      <c r="AV180" s="19">
        <v>208.58326600000001</v>
      </c>
      <c r="AW180" s="18">
        <v>208.58326600000001</v>
      </c>
    </row>
    <row r="181" spans="1:49" ht="15.75" customHeight="1">
      <c r="A181" s="9" t="s">
        <v>269</v>
      </c>
      <c r="B181" s="10" t="s">
        <v>270</v>
      </c>
      <c r="C181" s="36"/>
      <c r="D181" s="13">
        <v>2.5287289999999998</v>
      </c>
      <c r="E181" s="13">
        <v>6.5935290000000002</v>
      </c>
      <c r="F181" s="13">
        <v>0.81507600000000002</v>
      </c>
      <c r="G181" s="5"/>
      <c r="H181" s="13">
        <v>0.48214299999999999</v>
      </c>
      <c r="I181" s="13">
        <v>1.697182</v>
      </c>
      <c r="J181" s="13">
        <v>1.33131</v>
      </c>
      <c r="K181" s="13">
        <v>2.7114799999999999</v>
      </c>
      <c r="L181" s="13">
        <v>1.1986159999999999</v>
      </c>
      <c r="M181" s="13">
        <v>2.7616079999999998</v>
      </c>
      <c r="N181" s="13">
        <v>4.1029999999999998</v>
      </c>
      <c r="O181" s="13">
        <v>0.99846299999999999</v>
      </c>
      <c r="P181" s="13">
        <v>1.679832</v>
      </c>
      <c r="Q181" s="13">
        <v>2.2122519999999999</v>
      </c>
      <c r="R181" s="13">
        <v>6.5957910000000002</v>
      </c>
      <c r="S181" s="13">
        <v>1.081655</v>
      </c>
      <c r="T181" s="5"/>
      <c r="U181" s="13">
        <v>6.74519</v>
      </c>
      <c r="V181" s="13">
        <v>0.44933699999999999</v>
      </c>
      <c r="W181" s="13">
        <v>0.74889700000000003</v>
      </c>
      <c r="X181" s="13">
        <v>1.946839</v>
      </c>
      <c r="Y181" s="13">
        <v>0.74799000000000004</v>
      </c>
      <c r="Z181" s="5"/>
      <c r="AA181" s="13">
        <v>1.4970319999999999</v>
      </c>
      <c r="AB181" s="13">
        <v>7.5537390000000002</v>
      </c>
      <c r="AC181" s="13">
        <v>3.3044030000000002</v>
      </c>
      <c r="AD181" s="13">
        <v>1.497341</v>
      </c>
      <c r="AE181" s="13">
        <v>0.99829100000000004</v>
      </c>
      <c r="AF181" s="13">
        <v>2.3787280000000002</v>
      </c>
      <c r="AG181" s="13">
        <v>2.2607659999999998</v>
      </c>
      <c r="AH181" s="13">
        <v>6.8721100000000002</v>
      </c>
      <c r="AI181" s="13">
        <v>4.8312489999999997</v>
      </c>
      <c r="AJ181" s="5"/>
      <c r="AK181" s="5"/>
      <c r="AL181" s="5"/>
      <c r="AM181" s="13">
        <v>9.9758610000000001</v>
      </c>
      <c r="AN181" s="13">
        <v>8.7612900000000007</v>
      </c>
      <c r="AO181" s="5"/>
      <c r="AP181" s="13">
        <v>3.4587400000000001</v>
      </c>
      <c r="AQ181" s="13">
        <v>9.8014259999999993</v>
      </c>
      <c r="AR181" s="12">
        <v>4.1613530000000001</v>
      </c>
      <c r="AS181" s="11">
        <v>3.3759190000000001</v>
      </c>
      <c r="AT181" s="13">
        <v>2.319747</v>
      </c>
      <c r="AU181" s="13">
        <v>114.78124800000001</v>
      </c>
      <c r="AV181" s="13">
        <v>199.17140800000001</v>
      </c>
      <c r="AW181" s="12">
        <v>199.17140800000001</v>
      </c>
    </row>
    <row r="182" spans="1:49" ht="15.75" customHeight="1">
      <c r="A182" s="15" t="s">
        <v>271</v>
      </c>
      <c r="B182" s="16" t="s">
        <v>272</v>
      </c>
      <c r="C182" s="61"/>
      <c r="D182" s="19">
        <v>1.6262049999999999</v>
      </c>
      <c r="E182" s="19">
        <v>7.9670350000000001</v>
      </c>
      <c r="F182" s="19">
        <v>6.6433000000000006E-2</v>
      </c>
      <c r="G182" s="19">
        <v>0.34908699999999998</v>
      </c>
      <c r="H182" s="19">
        <v>2.0464440000000002</v>
      </c>
      <c r="I182" s="19">
        <v>0.26631199999999999</v>
      </c>
      <c r="J182" s="19">
        <v>0.382602</v>
      </c>
      <c r="K182" s="62"/>
      <c r="L182" s="19">
        <v>1.8143629999999999</v>
      </c>
      <c r="M182" s="19">
        <v>2.0302570000000002</v>
      </c>
      <c r="N182" s="19">
        <v>1.8678110000000001</v>
      </c>
      <c r="O182" s="19">
        <v>6.6476999999999994E-2</v>
      </c>
      <c r="P182" s="19">
        <v>0.81511</v>
      </c>
      <c r="Q182" s="19">
        <v>2.1131000000000002</v>
      </c>
      <c r="R182" s="19">
        <v>2.247709</v>
      </c>
      <c r="S182" s="62"/>
      <c r="T182" s="62"/>
      <c r="U182" s="19">
        <v>0.74812400000000001</v>
      </c>
      <c r="V182" s="62"/>
      <c r="W182" s="62"/>
      <c r="X182" s="19">
        <v>1.5141199999999999</v>
      </c>
      <c r="Y182" s="62"/>
      <c r="Z182" s="62"/>
      <c r="AA182" s="62"/>
      <c r="AB182" s="19">
        <v>0.21623300000000001</v>
      </c>
      <c r="AC182" s="62"/>
      <c r="AD182" s="19">
        <v>2.0136150000000002</v>
      </c>
      <c r="AE182" s="19">
        <v>0.23308999999999999</v>
      </c>
      <c r="AF182" s="19">
        <v>0.51611300000000004</v>
      </c>
      <c r="AG182" s="19">
        <v>1.181041</v>
      </c>
      <c r="AH182" s="19">
        <v>5.9863249999999999</v>
      </c>
      <c r="AI182" s="19">
        <v>1.081456</v>
      </c>
      <c r="AJ182" s="62"/>
      <c r="AK182" s="62"/>
      <c r="AL182" s="62"/>
      <c r="AM182" s="19">
        <v>3.3166060000000002</v>
      </c>
      <c r="AN182" s="19">
        <v>1.248067</v>
      </c>
      <c r="AO182" s="19">
        <v>0.73187199999999997</v>
      </c>
      <c r="AP182" s="19">
        <v>2.4455480000000001</v>
      </c>
      <c r="AQ182" s="19">
        <v>5.3333630000000003</v>
      </c>
      <c r="AR182" s="18">
        <v>0.43231700000000001</v>
      </c>
      <c r="AS182" s="17">
        <v>1.7467870000000001</v>
      </c>
      <c r="AT182" s="19">
        <v>1.248067</v>
      </c>
      <c r="AU182" s="19">
        <v>50.656835000000001</v>
      </c>
      <c r="AV182" s="19">
        <v>183.325942</v>
      </c>
      <c r="AW182" s="18">
        <v>183.325942</v>
      </c>
    </row>
    <row r="183" spans="1:49" ht="15.75" customHeight="1">
      <c r="A183" s="9" t="s">
        <v>273</v>
      </c>
      <c r="B183" s="10" t="s">
        <v>274</v>
      </c>
      <c r="C183" s="11">
        <v>1.9803710000000001</v>
      </c>
      <c r="D183" s="13">
        <v>1.0984689999999999</v>
      </c>
      <c r="E183" s="13">
        <v>6.5498289999999999</v>
      </c>
      <c r="F183" s="13">
        <v>0.86587999999999998</v>
      </c>
      <c r="G183" s="5"/>
      <c r="H183" s="13">
        <v>0.28257100000000002</v>
      </c>
      <c r="I183" s="13">
        <v>1.7373130000000001</v>
      </c>
      <c r="J183" s="5"/>
      <c r="K183" s="13">
        <v>0.265932</v>
      </c>
      <c r="L183" s="13">
        <v>0.94868300000000005</v>
      </c>
      <c r="M183" s="13">
        <v>1.664884</v>
      </c>
      <c r="N183" s="13">
        <v>10.223741</v>
      </c>
      <c r="O183" s="13">
        <v>1.0152939999999999</v>
      </c>
      <c r="P183" s="13">
        <v>2.4127260000000001</v>
      </c>
      <c r="Q183" s="13">
        <v>1.68015</v>
      </c>
      <c r="R183" s="13">
        <v>8.6048010000000001</v>
      </c>
      <c r="S183" s="5"/>
      <c r="T183" s="5"/>
      <c r="U183" s="13">
        <v>8.8987590000000001</v>
      </c>
      <c r="V183" s="5"/>
      <c r="W183" s="5"/>
      <c r="X183" s="13">
        <v>4.1944749999999997</v>
      </c>
      <c r="Y183" s="5"/>
      <c r="Z183" s="5"/>
      <c r="AA183" s="5"/>
      <c r="AB183" s="13">
        <v>8.1862030000000008</v>
      </c>
      <c r="AC183" s="13">
        <v>1.4344749999999999</v>
      </c>
      <c r="AD183" s="13">
        <v>1.6642650000000001</v>
      </c>
      <c r="AE183" s="13">
        <v>0.78205199999999997</v>
      </c>
      <c r="AF183" s="13">
        <v>1.763987</v>
      </c>
      <c r="AG183" s="13">
        <v>1.281371</v>
      </c>
      <c r="AH183" s="13">
        <v>7.9853810000000003</v>
      </c>
      <c r="AI183" s="13">
        <v>4.5410550000000001</v>
      </c>
      <c r="AJ183" s="5"/>
      <c r="AK183" s="13">
        <v>0.183504</v>
      </c>
      <c r="AL183" s="5"/>
      <c r="AM183" s="13">
        <v>15.503539</v>
      </c>
      <c r="AN183" s="13">
        <v>12.435646999999999</v>
      </c>
      <c r="AO183" s="13">
        <v>3.0123060000000002</v>
      </c>
      <c r="AP183" s="13">
        <v>3.0841539999999998</v>
      </c>
      <c r="AQ183" s="13">
        <v>4.854425</v>
      </c>
      <c r="AR183" s="12">
        <v>2.9949819999999998</v>
      </c>
      <c r="AS183" s="11">
        <v>3.9397169999999999</v>
      </c>
      <c r="AT183" s="13">
        <v>1.9803710000000001</v>
      </c>
      <c r="AU183" s="13">
        <v>122.131224</v>
      </c>
      <c r="AV183" s="13">
        <v>180.11094</v>
      </c>
      <c r="AW183" s="12">
        <v>180.11094</v>
      </c>
    </row>
    <row r="184" spans="1:49" ht="15.75" customHeight="1">
      <c r="A184" s="21" t="s">
        <v>275</v>
      </c>
      <c r="B184" s="22" t="s">
        <v>276</v>
      </c>
      <c r="C184" s="23">
        <v>0.83169300000000002</v>
      </c>
      <c r="D184" s="25">
        <v>1.081728</v>
      </c>
      <c r="E184" s="25">
        <v>8.8999100000000002</v>
      </c>
      <c r="F184" s="25">
        <v>0.68245199999999995</v>
      </c>
      <c r="G184" s="25">
        <v>0.38266600000000001</v>
      </c>
      <c r="H184" s="25">
        <v>1.4475709999999999</v>
      </c>
      <c r="I184" s="25">
        <v>0.28306900000000002</v>
      </c>
      <c r="J184" s="25">
        <v>1.464018</v>
      </c>
      <c r="K184" s="25">
        <v>0.29953600000000002</v>
      </c>
      <c r="L184" s="25">
        <v>2.2298399999999998</v>
      </c>
      <c r="M184" s="25">
        <v>3.3610890000000002</v>
      </c>
      <c r="N184" s="25">
        <v>12.105081</v>
      </c>
      <c r="O184" s="25">
        <v>1.6134729999999999</v>
      </c>
      <c r="P184" s="25">
        <v>0.19972500000000001</v>
      </c>
      <c r="Q184" s="25">
        <v>13.186882000000001</v>
      </c>
      <c r="R184" s="25">
        <v>13.484781999999999</v>
      </c>
      <c r="S184" s="25">
        <v>0.39933099999999999</v>
      </c>
      <c r="T184" s="25">
        <v>0.24961</v>
      </c>
      <c r="U184" s="25">
        <v>14.555605999999999</v>
      </c>
      <c r="V184" s="66"/>
      <c r="W184" s="66"/>
      <c r="X184" s="25">
        <v>1.9634130000000001</v>
      </c>
      <c r="Y184" s="25">
        <v>0.56557199999999996</v>
      </c>
      <c r="Z184" s="25">
        <v>0.449299</v>
      </c>
      <c r="AA184" s="25">
        <v>2.928439</v>
      </c>
      <c r="AB184" s="25">
        <v>21.52373</v>
      </c>
      <c r="AC184" s="25">
        <v>13.678633</v>
      </c>
      <c r="AD184" s="66"/>
      <c r="AE184" s="25">
        <v>0.29955199999999998</v>
      </c>
      <c r="AF184" s="25">
        <v>2.4124829999999999</v>
      </c>
      <c r="AG184" s="25">
        <v>9.5670660000000005</v>
      </c>
      <c r="AH184" s="25">
        <v>17.565946</v>
      </c>
      <c r="AI184" s="25">
        <v>10.940471000000001</v>
      </c>
      <c r="AJ184" s="66"/>
      <c r="AK184" s="66"/>
      <c r="AL184" s="66"/>
      <c r="AM184" s="25">
        <v>10.438294000000001</v>
      </c>
      <c r="AN184" s="25">
        <v>8.8209009999999992</v>
      </c>
      <c r="AO184" s="66"/>
      <c r="AP184" s="25">
        <v>7.65299</v>
      </c>
      <c r="AQ184" s="25">
        <v>16.811434999999999</v>
      </c>
      <c r="AR184" s="24">
        <v>12.876092</v>
      </c>
      <c r="AS184" s="23">
        <v>6.1500680000000001</v>
      </c>
      <c r="AT184" s="25">
        <v>2.4124829999999999</v>
      </c>
      <c r="AU184" s="25">
        <v>215.25237799999999</v>
      </c>
      <c r="AV184" s="25">
        <v>380.42609900000002</v>
      </c>
      <c r="AW184" s="24">
        <v>380.42609900000002</v>
      </c>
    </row>
    <row r="185" spans="1:49" ht="15.75" customHeight="1">
      <c r="A185" s="27" t="s">
        <v>253</v>
      </c>
      <c r="B185" s="28"/>
      <c r="C185" s="29">
        <v>1.4060319999999999</v>
      </c>
      <c r="D185" s="31">
        <v>2.8409430000000002</v>
      </c>
      <c r="E185" s="31">
        <v>6.0992119999999996</v>
      </c>
      <c r="F185" s="31">
        <v>0.57579100000000005</v>
      </c>
      <c r="G185" s="31">
        <v>0.49904799999999999</v>
      </c>
      <c r="H185" s="31">
        <v>0.94560500000000003</v>
      </c>
      <c r="I185" s="31">
        <v>0.84343699999999999</v>
      </c>
      <c r="J185" s="31">
        <v>0.75080999999999998</v>
      </c>
      <c r="K185" s="31">
        <v>0.81789800000000001</v>
      </c>
      <c r="L185" s="31">
        <v>1.3872040000000001</v>
      </c>
      <c r="M185" s="31">
        <v>2.3981819999999998</v>
      </c>
      <c r="N185" s="31">
        <v>5.1735709999999999</v>
      </c>
      <c r="O185" s="31">
        <v>0.63317000000000001</v>
      </c>
      <c r="P185" s="31">
        <v>1.665916</v>
      </c>
      <c r="Q185" s="31">
        <v>3.9261200000000001</v>
      </c>
      <c r="R185" s="31">
        <v>5.4153200000000004</v>
      </c>
      <c r="S185" s="31">
        <v>0.39940300000000001</v>
      </c>
      <c r="T185" s="31">
        <v>0.216447</v>
      </c>
      <c r="U185" s="31">
        <v>6.1898499999999999</v>
      </c>
      <c r="V185" s="31">
        <v>0.44933699999999999</v>
      </c>
      <c r="W185" s="31">
        <v>1.7556700000000001</v>
      </c>
      <c r="X185" s="31">
        <v>3.2403550000000001</v>
      </c>
      <c r="Y185" s="31">
        <v>0.51560899999999998</v>
      </c>
      <c r="Z185" s="31">
        <v>0.26031199999999999</v>
      </c>
      <c r="AA185" s="31">
        <v>1.6750929999999999</v>
      </c>
      <c r="AB185" s="31">
        <v>7.3150490000000001</v>
      </c>
      <c r="AC185" s="31">
        <v>5.1245900000000004</v>
      </c>
      <c r="AD185" s="31">
        <v>1.1926490000000001</v>
      </c>
      <c r="AE185" s="31">
        <v>0.422122</v>
      </c>
      <c r="AF185" s="31">
        <v>2.1465519999999998</v>
      </c>
      <c r="AG185" s="31">
        <v>3.7902809999999998</v>
      </c>
      <c r="AH185" s="31">
        <v>6.1867789999999996</v>
      </c>
      <c r="AI185" s="31">
        <v>3.833815</v>
      </c>
      <c r="AJ185" s="72"/>
      <c r="AK185" s="31">
        <v>0.183504</v>
      </c>
      <c r="AL185" s="31">
        <v>3.3441839999999998</v>
      </c>
      <c r="AM185" s="31">
        <v>7.7625989999999998</v>
      </c>
      <c r="AN185" s="31">
        <v>5.6058500000000002</v>
      </c>
      <c r="AO185" s="31">
        <v>1.432366</v>
      </c>
      <c r="AP185" s="31">
        <v>5.5046390000000001</v>
      </c>
      <c r="AQ185" s="31">
        <v>7.3720670000000004</v>
      </c>
      <c r="AR185" s="30">
        <v>5.496556</v>
      </c>
      <c r="AS185" s="29">
        <v>3.5445790000000001</v>
      </c>
      <c r="AT185" s="31">
        <v>2.598821</v>
      </c>
      <c r="AU185" s="31">
        <v>102.626164</v>
      </c>
      <c r="AV185" s="31">
        <v>220.44452100000001</v>
      </c>
      <c r="AW185" s="30">
        <v>220.44452100000001</v>
      </c>
    </row>
    <row r="186" spans="1:49" ht="15.75" customHeight="1">
      <c r="A186" s="32" t="s">
        <v>297</v>
      </c>
      <c r="B186" s="33"/>
      <c r="C186" s="11">
        <v>0.2491003957683805</v>
      </c>
      <c r="D186" s="13">
        <v>2.7682443508431929</v>
      </c>
      <c r="E186" s="13">
        <v>5.9431356654857801</v>
      </c>
      <c r="F186" s="13">
        <v>0.25502569671208131</v>
      </c>
      <c r="G186" s="13">
        <v>0.13262115048670881</v>
      </c>
      <c r="H186" s="13">
        <v>0.50258563825096636</v>
      </c>
      <c r="I186" s="13">
        <v>0.52299811840735355</v>
      </c>
      <c r="J186" s="13">
        <v>0.53207094204699656</v>
      </c>
      <c r="K186" s="13">
        <v>0.43470980560478351</v>
      </c>
      <c r="L186" s="13">
        <v>1.351705800908334</v>
      </c>
      <c r="M186" s="13">
        <v>2.3368134361702539</v>
      </c>
      <c r="N186" s="13">
        <v>5.0411812003189063</v>
      </c>
      <c r="O186" s="13">
        <v>0.33652794987353779</v>
      </c>
      <c r="P186" s="13">
        <v>1.1805717887772851</v>
      </c>
      <c r="Q186" s="13">
        <v>3.8256520847945481</v>
      </c>
      <c r="R186" s="13">
        <v>5.2767438469166779</v>
      </c>
      <c r="S186" s="13">
        <v>0.17690119284475331</v>
      </c>
      <c r="T186" s="13">
        <v>5.7520419196944297E-2</v>
      </c>
      <c r="U186" s="13">
        <v>6.0314537420963514</v>
      </c>
      <c r="V186" s="13">
        <v>3.980351248526947E-2</v>
      </c>
      <c r="W186" s="13">
        <v>0.31104410659819598</v>
      </c>
      <c r="X186" s="13">
        <v>3.1574351069991931</v>
      </c>
      <c r="Y186" s="13">
        <v>0.13702220784634231</v>
      </c>
      <c r="Z186" s="13">
        <v>6.9177379166825606E-2</v>
      </c>
      <c r="AA186" s="13">
        <v>0.44515318173659191</v>
      </c>
      <c r="AB186" s="13">
        <v>7.1278597712272758</v>
      </c>
      <c r="AC186" s="13">
        <v>3.631602686569539</v>
      </c>
      <c r="AD186" s="13">
        <v>0.63388894298884224</v>
      </c>
      <c r="AE186" s="13">
        <v>0.29914221529165258</v>
      </c>
      <c r="AF186" s="13">
        <v>2.0916229949295171</v>
      </c>
      <c r="AG186" s="13">
        <v>3.6932895073898351</v>
      </c>
      <c r="AH186" s="13">
        <v>6.0284614163992618</v>
      </c>
      <c r="AI186" s="13">
        <v>3.735708780251342</v>
      </c>
      <c r="AJ186" s="13">
        <v>0</v>
      </c>
      <c r="AK186" s="13">
        <v>1.625529114027309E-2</v>
      </c>
      <c r="AL186" s="13">
        <v>0.29623705503227732</v>
      </c>
      <c r="AM186" s="13">
        <v>7.5639567828834613</v>
      </c>
      <c r="AN186" s="13">
        <v>5.462398611127175</v>
      </c>
      <c r="AO186" s="13">
        <v>0.88818028860474652</v>
      </c>
      <c r="AP186" s="13">
        <v>5.3637777392279373</v>
      </c>
      <c r="AQ186" s="13">
        <v>7.1834182594135871</v>
      </c>
      <c r="AR186" s="12">
        <v>4.8690009371870184</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0.65973057384200018</v>
      </c>
      <c r="D188" s="13">
        <v>8.0021455517988009</v>
      </c>
      <c r="E188" s="13">
        <v>5.5530348854705638</v>
      </c>
      <c r="F188" s="13">
        <v>0.1070695989787</v>
      </c>
      <c r="G188" s="13">
        <v>5.3485832547000033E-2</v>
      </c>
      <c r="H188" s="13">
        <v>0.59399044990986671</v>
      </c>
      <c r="I188" s="13">
        <v>0.47692536145661912</v>
      </c>
      <c r="J188" s="13">
        <v>0.26742298172028572</v>
      </c>
      <c r="K188" s="13">
        <v>0.98895756903746646</v>
      </c>
      <c r="L188" s="13">
        <v>0.21183638445416361</v>
      </c>
      <c r="M188" s="13">
        <v>2.3208927021331989</v>
      </c>
      <c r="N188" s="13">
        <v>10.82308072730949</v>
      </c>
      <c r="O188" s="13">
        <v>0.44800488720389992</v>
      </c>
      <c r="P188" s="13">
        <v>1.093978576354554</v>
      </c>
      <c r="Q188" s="13">
        <v>13.055523865565201</v>
      </c>
      <c r="R188" s="13">
        <v>11.43981170541716</v>
      </c>
      <c r="S188" s="13">
        <v>0.1610101830547</v>
      </c>
      <c r="T188" s="13">
        <v>1.8496419717000001E-2</v>
      </c>
      <c r="U188" s="13">
        <v>18.899307106991049</v>
      </c>
      <c r="V188" s="5"/>
      <c r="W188" s="13">
        <v>2.0271817335125002</v>
      </c>
      <c r="X188" s="13">
        <v>2.929419864819673</v>
      </c>
      <c r="Y188" s="13">
        <v>6.8107682433000014E-2</v>
      </c>
      <c r="Z188" s="13">
        <v>2.9244244881333328E-2</v>
      </c>
      <c r="AA188" s="13">
        <v>1.379408798046333</v>
      </c>
      <c r="AB188" s="13">
        <v>40.288885070237903</v>
      </c>
      <c r="AC188" s="13">
        <v>38.118366204611718</v>
      </c>
      <c r="AD188" s="13">
        <v>0.70113711336016671</v>
      </c>
      <c r="AE188" s="13">
        <v>9.2348299099142855E-2</v>
      </c>
      <c r="AF188" s="13">
        <v>1.7918389194480719</v>
      </c>
      <c r="AG188" s="13">
        <v>12.99077338089506</v>
      </c>
      <c r="AH188" s="13">
        <v>17.677304821731621</v>
      </c>
      <c r="AI188" s="13">
        <v>8.9239345702682549</v>
      </c>
      <c r="AJ188" s="5"/>
      <c r="AK188" s="5"/>
      <c r="AL188" s="5"/>
      <c r="AM188" s="13">
        <v>25.620351129450022</v>
      </c>
      <c r="AN188" s="13">
        <v>16.431073009977158</v>
      </c>
      <c r="AO188" s="13">
        <v>1.553244552122286</v>
      </c>
      <c r="AP188" s="13">
        <v>31.475699303308051</v>
      </c>
      <c r="AQ188" s="13">
        <v>27.133048159167458</v>
      </c>
      <c r="AR188" s="12">
        <v>30.061050150466841</v>
      </c>
      <c r="AS188" s="11">
        <v>2.4909594649428182</v>
      </c>
      <c r="AT188" s="13">
        <v>0.89742291911489092</v>
      </c>
      <c r="AU188" s="13">
        <v>3025.16973925413</v>
      </c>
      <c r="AV188" s="13">
        <v>4291.8294728589271</v>
      </c>
      <c r="AW188" s="12">
        <v>4291.8294728589271</v>
      </c>
    </row>
    <row r="189" spans="1:49" ht="15.75" customHeight="1">
      <c r="A189" s="38" t="s">
        <v>278</v>
      </c>
      <c r="B189" s="39"/>
      <c r="C189" s="40">
        <v>0.81223800000000002</v>
      </c>
      <c r="D189" s="42">
        <v>2.8288060000000002</v>
      </c>
      <c r="E189" s="42">
        <v>2.3564880000000001</v>
      </c>
      <c r="F189" s="42">
        <v>0.32721499999999998</v>
      </c>
      <c r="G189" s="42">
        <v>0.23127</v>
      </c>
      <c r="H189" s="42">
        <v>0.77070799999999995</v>
      </c>
      <c r="I189" s="42">
        <v>0.69059800000000005</v>
      </c>
      <c r="J189" s="42">
        <v>0.51712999999999998</v>
      </c>
      <c r="K189" s="42">
        <v>0.99446299999999999</v>
      </c>
      <c r="L189" s="42">
        <v>0.46025700000000003</v>
      </c>
      <c r="M189" s="42">
        <v>1.5234479999999999</v>
      </c>
      <c r="N189" s="42">
        <v>3.2898450000000001</v>
      </c>
      <c r="O189" s="42">
        <v>0.66933200000000004</v>
      </c>
      <c r="P189" s="42">
        <v>1.0459339999999999</v>
      </c>
      <c r="Q189" s="42">
        <v>3.6132430000000002</v>
      </c>
      <c r="R189" s="42">
        <v>3.382279</v>
      </c>
      <c r="S189" s="42">
        <v>0.40126099999999998</v>
      </c>
      <c r="T189" s="42">
        <v>0.13600200000000001</v>
      </c>
      <c r="U189" s="42">
        <v>4.3473329999999999</v>
      </c>
      <c r="V189" s="68"/>
      <c r="W189" s="42">
        <v>1.423791</v>
      </c>
      <c r="X189" s="42">
        <v>1.7115549999999999</v>
      </c>
      <c r="Y189" s="42">
        <v>0.26097399999999998</v>
      </c>
      <c r="Z189" s="42">
        <v>0.17100899999999999</v>
      </c>
      <c r="AA189" s="42">
        <v>1.174482</v>
      </c>
      <c r="AB189" s="42">
        <v>6.347353</v>
      </c>
      <c r="AC189" s="42">
        <v>6.1740069999999996</v>
      </c>
      <c r="AD189" s="42">
        <v>0.83733900000000006</v>
      </c>
      <c r="AE189" s="42">
        <v>0.30388900000000002</v>
      </c>
      <c r="AF189" s="42">
        <v>1.3385959999999999</v>
      </c>
      <c r="AG189" s="42">
        <v>3.6042719999999999</v>
      </c>
      <c r="AH189" s="42">
        <v>4.2044389999999998</v>
      </c>
      <c r="AI189" s="42">
        <v>2.9872960000000002</v>
      </c>
      <c r="AJ189" s="68"/>
      <c r="AK189" s="68"/>
      <c r="AL189" s="68"/>
      <c r="AM189" s="42">
        <v>5.061655</v>
      </c>
      <c r="AN189" s="42">
        <v>4.0535259999999997</v>
      </c>
      <c r="AO189" s="42">
        <v>1.246292</v>
      </c>
      <c r="AP189" s="42">
        <v>5.6103209999999999</v>
      </c>
      <c r="AQ189" s="42">
        <v>5.208939</v>
      </c>
      <c r="AR189" s="41">
        <v>5.4827959999999996</v>
      </c>
      <c r="AS189" s="40">
        <v>1.5782769999999999</v>
      </c>
      <c r="AT189" s="42">
        <v>0.94732400000000005</v>
      </c>
      <c r="AU189" s="42">
        <v>55.001542999999998</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Y990"/>
  <sheetViews>
    <sheetView tabSelected="1" topLeftCell="A4" zoomScale="50" workbookViewId="0">
      <selection activeCell="H30" sqref="H30"/>
    </sheetView>
  </sheetViews>
  <sheetFormatPr baseColWidth="10" defaultColWidth="14.5" defaultRowHeight="15" customHeight="1"/>
  <cols>
    <col min="1" max="2" width="14.5" style="165" customWidth="1"/>
    <col min="3" max="3" width="58.33203125" bestFit="1" customWidth="1"/>
    <col min="4" max="4" width="10.5" bestFit="1" customWidth="1"/>
    <col min="5" max="5" width="13" bestFit="1" customWidth="1"/>
    <col min="6" max="6" width="17.1640625" bestFit="1" customWidth="1"/>
    <col min="7" max="8" width="19.1640625" bestFit="1" customWidth="1"/>
    <col min="9" max="9" width="17.1640625" bestFit="1" customWidth="1"/>
    <col min="10" max="10" width="13" bestFit="1" customWidth="1"/>
    <col min="11" max="13" width="27" bestFit="1" customWidth="1"/>
    <col min="14" max="14" width="22.1640625" bestFit="1" customWidth="1"/>
    <col min="15" max="15" width="13" bestFit="1" customWidth="1"/>
    <col min="16" max="16" width="27" bestFit="1" customWidth="1"/>
    <col min="17" max="17" width="22.1640625" bestFit="1" customWidth="1"/>
    <col min="18" max="19" width="13" bestFit="1" customWidth="1"/>
    <col min="20" max="20" width="17.1640625" bestFit="1" customWidth="1"/>
    <col min="21" max="21" width="19.1640625" bestFit="1" customWidth="1"/>
    <col min="22" max="22" width="8.6640625" bestFit="1" customWidth="1"/>
    <col min="23" max="23" width="11.1640625" bestFit="1" customWidth="1"/>
    <col min="24" max="24" width="8.5" bestFit="1" customWidth="1"/>
    <col min="25" max="25" width="17.1640625" bestFit="1" customWidth="1"/>
    <col min="26" max="26" width="7.5" bestFit="1" customWidth="1"/>
    <col min="27" max="27" width="6.6640625" bestFit="1" customWidth="1"/>
    <col min="28" max="28" width="7" bestFit="1" customWidth="1"/>
    <col min="29" max="29" width="15.5" bestFit="1" customWidth="1"/>
    <col min="30" max="30" width="7.83203125" bestFit="1" customWidth="1"/>
    <col min="31" max="31" width="9.6640625" bestFit="1" customWidth="1"/>
    <col min="32" max="33" width="6.5" bestFit="1" customWidth="1"/>
    <col min="34" max="35" width="13" bestFit="1" customWidth="1"/>
    <col min="36" max="36" width="15.5" bestFit="1" customWidth="1"/>
    <col min="37" max="37" width="17.1640625" bestFit="1" customWidth="1"/>
    <col min="38" max="38" width="10.1640625" bestFit="1" customWidth="1"/>
    <col min="39" max="39" width="10.33203125" bestFit="1" customWidth="1"/>
    <col min="40" max="40" width="19.1640625" bestFit="1" customWidth="1"/>
    <col min="41" max="41" width="11.1640625" bestFit="1" customWidth="1"/>
    <col min="42" max="44" width="13" bestFit="1" customWidth="1"/>
    <col min="45" max="45" width="17.1640625" bestFit="1" customWidth="1"/>
    <col min="46" max="46" width="17.5" bestFit="1" customWidth="1"/>
    <col min="47" max="47" width="8.33203125" bestFit="1" customWidth="1"/>
    <col min="48" max="48" width="8" bestFit="1" customWidth="1"/>
    <col min="49" max="49" width="8.5" bestFit="1" customWidth="1"/>
    <col min="50" max="50" width="27" bestFit="1" customWidth="1"/>
    <col min="51" max="51" width="22.1640625" bestFit="1" customWidth="1"/>
  </cols>
  <sheetData>
    <row r="1" spans="1:51">
      <c r="A1" s="166" t="s">
        <v>332</v>
      </c>
      <c r="B1" s="166"/>
      <c r="C1" s="170" t="s">
        <v>248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c r="A2" s="166" t="s">
        <v>333</v>
      </c>
      <c r="B2" s="166"/>
      <c r="C2" s="8" t="s">
        <v>334</v>
      </c>
      <c r="D2" s="7" t="s">
        <v>250</v>
      </c>
      <c r="E2" s="6" t="s">
        <v>288</v>
      </c>
      <c r="F2" s="8" t="s">
        <v>289</v>
      </c>
      <c r="G2" s="8" t="s">
        <v>290</v>
      </c>
      <c r="H2" s="8" t="s">
        <v>291</v>
      </c>
      <c r="I2" s="8" t="s">
        <v>292</v>
      </c>
      <c r="J2" s="8" t="s">
        <v>293</v>
      </c>
      <c r="K2" s="8" t="s">
        <v>294</v>
      </c>
      <c r="L2" s="7" t="s">
        <v>295</v>
      </c>
      <c r="M2" s="6" t="s">
        <v>253</v>
      </c>
      <c r="N2" s="8" t="s">
        <v>254</v>
      </c>
      <c r="O2" s="8" t="s">
        <v>296</v>
      </c>
      <c r="P2" s="8" t="s">
        <v>256</v>
      </c>
      <c r="Q2" s="7" t="s">
        <v>257</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c r="A3" s="166">
        <v>1</v>
      </c>
      <c r="B3" s="177" t="s">
        <v>212</v>
      </c>
      <c r="C3" s="170" t="s">
        <v>258</v>
      </c>
      <c r="D3" s="10" t="s">
        <v>252</v>
      </c>
      <c r="E3" s="11">
        <v>0.58242700000000003</v>
      </c>
      <c r="F3" s="13">
        <v>1.0818620000000001</v>
      </c>
      <c r="G3" s="13">
        <v>0.74905100000000002</v>
      </c>
      <c r="H3" s="13">
        <v>1.0151030000000001</v>
      </c>
      <c r="I3" s="13">
        <v>5.04155</v>
      </c>
      <c r="J3" s="13">
        <v>5.1417739999999998</v>
      </c>
      <c r="K3" s="13">
        <v>3.0949879999999999</v>
      </c>
      <c r="L3" s="12">
        <v>3.0088840000000001</v>
      </c>
      <c r="M3" s="11">
        <v>2.4644550000000001</v>
      </c>
      <c r="N3" s="13">
        <v>2.0453730000000001</v>
      </c>
      <c r="O3" s="13">
        <v>19.715638999999999</v>
      </c>
      <c r="P3" s="13">
        <v>23.480225000000001</v>
      </c>
      <c r="Q3" s="12">
        <v>172.367009</v>
      </c>
      <c r="R3" s="163" t="s">
        <v>212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c r="A4" s="166">
        <v>1</v>
      </c>
      <c r="B4" s="178" t="s">
        <v>222</v>
      </c>
      <c r="C4" s="171" t="s">
        <v>259</v>
      </c>
      <c r="D4" s="16" t="s">
        <v>260</v>
      </c>
      <c r="E4" s="17">
        <v>10.548861</v>
      </c>
      <c r="F4" s="19">
        <v>1.231136</v>
      </c>
      <c r="G4" s="19">
        <v>1.597677</v>
      </c>
      <c r="H4" s="19">
        <v>1.7799430000000001</v>
      </c>
      <c r="I4" s="19">
        <v>7.0376770000000004</v>
      </c>
      <c r="J4" s="19">
        <v>2.5453929999999998</v>
      </c>
      <c r="K4" s="19">
        <v>12.097927</v>
      </c>
      <c r="L4" s="18">
        <v>20.880299000000001</v>
      </c>
      <c r="M4" s="17">
        <v>7.2148640000000004</v>
      </c>
      <c r="N4" s="19">
        <v>4.7915349999999997</v>
      </c>
      <c r="O4" s="19">
        <v>57.718913000000001</v>
      </c>
      <c r="P4" s="19">
        <v>62.825046999999998</v>
      </c>
      <c r="Q4" s="18">
        <v>268.05386900000002</v>
      </c>
      <c r="R4" s="164" t="s">
        <v>222</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c r="A5" s="166">
        <v>0</v>
      </c>
      <c r="B5" s="177" t="s">
        <v>228</v>
      </c>
      <c r="C5" s="170" t="s">
        <v>261</v>
      </c>
      <c r="D5" s="10" t="s">
        <v>262</v>
      </c>
      <c r="E5" s="11">
        <v>2.1797629999999999</v>
      </c>
      <c r="F5" s="13">
        <v>0.79835100000000003</v>
      </c>
      <c r="G5" s="13">
        <v>1.397848</v>
      </c>
      <c r="H5" s="13">
        <v>1.5309520000000001</v>
      </c>
      <c r="I5" s="13">
        <v>1.3810960000000001</v>
      </c>
      <c r="J5" s="13">
        <v>3.563015</v>
      </c>
      <c r="K5" s="13">
        <v>2.1300430000000001</v>
      </c>
      <c r="L5" s="12">
        <v>1.5975950000000001</v>
      </c>
      <c r="M5" s="11">
        <v>1.822333</v>
      </c>
      <c r="N5" s="13">
        <v>1.5642739999999999</v>
      </c>
      <c r="O5" s="13">
        <v>14.578663000000001</v>
      </c>
      <c r="P5" s="13">
        <v>20.213996999999999</v>
      </c>
      <c r="Q5" s="12">
        <v>135.58722599999999</v>
      </c>
      <c r="R5" s="163" t="s">
        <v>228</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c r="A6" s="166">
        <v>0</v>
      </c>
      <c r="B6" s="178" t="s">
        <v>228</v>
      </c>
      <c r="C6" s="171" t="s">
        <v>263</v>
      </c>
      <c r="D6" s="16" t="s">
        <v>264</v>
      </c>
      <c r="E6" s="17">
        <v>3.9133840000000002</v>
      </c>
      <c r="F6" s="19">
        <v>1.0317069999999999</v>
      </c>
      <c r="G6" s="19">
        <v>1.531193</v>
      </c>
      <c r="H6" s="19">
        <v>2.2894549999999998</v>
      </c>
      <c r="I6" s="19">
        <v>2.7121550000000001</v>
      </c>
      <c r="J6" s="19">
        <v>1.18144</v>
      </c>
      <c r="K6" s="19">
        <v>2.1963309999999998</v>
      </c>
      <c r="L6" s="18">
        <v>3.4600930000000001</v>
      </c>
      <c r="M6" s="17">
        <v>2.2894700000000001</v>
      </c>
      <c r="N6" s="19">
        <v>2.242893</v>
      </c>
      <c r="O6" s="19">
        <v>18.315757999999999</v>
      </c>
      <c r="P6" s="19">
        <v>29.829391999999999</v>
      </c>
      <c r="Q6" s="18">
        <v>217.76908900000001</v>
      </c>
      <c r="R6" s="164" t="s">
        <v>228</v>
      </c>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c r="A7" s="166">
        <v>0</v>
      </c>
      <c r="B7" s="177" t="s">
        <v>234</v>
      </c>
      <c r="C7" s="170" t="s">
        <v>265</v>
      </c>
      <c r="D7" s="10" t="s">
        <v>266</v>
      </c>
      <c r="E7" s="11">
        <v>1.1150439999999999</v>
      </c>
      <c r="F7" s="13">
        <v>1.264567</v>
      </c>
      <c r="G7" s="13">
        <v>1.930463</v>
      </c>
      <c r="H7" s="13">
        <v>4.7752480000000004</v>
      </c>
      <c r="I7" s="13">
        <v>3.7106330000000001</v>
      </c>
      <c r="J7" s="13">
        <v>0.89866000000000001</v>
      </c>
      <c r="K7" s="13">
        <v>1.4471700000000001</v>
      </c>
      <c r="L7" s="12">
        <v>9.2909640000000007</v>
      </c>
      <c r="M7" s="11">
        <v>3.0540940000000001</v>
      </c>
      <c r="N7" s="13">
        <v>1.6888160000000001</v>
      </c>
      <c r="O7" s="13">
        <v>24.432749000000001</v>
      </c>
      <c r="P7" s="13">
        <v>31.479151000000002</v>
      </c>
      <c r="Q7" s="12">
        <v>215.302121</v>
      </c>
      <c r="R7" s="163" t="s">
        <v>234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c r="A8" s="166">
        <v>0</v>
      </c>
      <c r="B8" s="178" t="s">
        <v>234</v>
      </c>
      <c r="C8" s="171" t="s">
        <v>267</v>
      </c>
      <c r="D8" s="16" t="s">
        <v>268</v>
      </c>
      <c r="E8" s="17">
        <v>4.4792920000000001</v>
      </c>
      <c r="F8" s="19">
        <v>1.829547</v>
      </c>
      <c r="G8" s="19">
        <v>2.9823550000000001</v>
      </c>
      <c r="H8" s="19">
        <v>6.2088029999999996</v>
      </c>
      <c r="I8" s="19">
        <v>3.530243</v>
      </c>
      <c r="J8" s="19">
        <v>2.2287689999999998</v>
      </c>
      <c r="K8" s="19">
        <v>2.9424269999999999</v>
      </c>
      <c r="L8" s="18">
        <v>2.644253</v>
      </c>
      <c r="M8" s="17">
        <v>3.3557109999999999</v>
      </c>
      <c r="N8" s="19">
        <v>2.9623910000000002</v>
      </c>
      <c r="O8" s="19">
        <v>26.845689</v>
      </c>
      <c r="P8" s="19">
        <v>43.594239000000002</v>
      </c>
      <c r="Q8" s="18">
        <v>208.58326600000001</v>
      </c>
      <c r="R8" s="164" t="s">
        <v>234</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c r="A9" s="166">
        <v>1</v>
      </c>
      <c r="B9" s="177" t="s">
        <v>222</v>
      </c>
      <c r="C9" s="170" t="s">
        <v>269</v>
      </c>
      <c r="D9" s="10" t="s">
        <v>270</v>
      </c>
      <c r="E9" s="11">
        <v>2.5287289999999998</v>
      </c>
      <c r="F9" s="13">
        <v>1.1986159999999999</v>
      </c>
      <c r="G9" s="13">
        <v>2.7616079999999998</v>
      </c>
      <c r="H9" s="13">
        <v>2.2122519999999999</v>
      </c>
      <c r="I9" s="13">
        <v>1.946839</v>
      </c>
      <c r="J9" s="13">
        <v>2.3787280000000002</v>
      </c>
      <c r="K9" s="13">
        <v>2.2607659999999998</v>
      </c>
      <c r="L9" s="12">
        <v>3.4587400000000001</v>
      </c>
      <c r="M9" s="11">
        <v>2.3432849999999998</v>
      </c>
      <c r="N9" s="13">
        <v>2.319747</v>
      </c>
      <c r="O9" s="13">
        <v>18.746278</v>
      </c>
      <c r="P9" s="13">
        <v>28.596242</v>
      </c>
      <c r="Q9" s="12">
        <v>199.17140800000001</v>
      </c>
      <c r="R9" s="163" t="s">
        <v>222</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c r="A10" s="166">
        <v>0</v>
      </c>
      <c r="B10" s="178" t="s">
        <v>234</v>
      </c>
      <c r="C10" s="171" t="s">
        <v>271</v>
      </c>
      <c r="D10" s="16" t="s">
        <v>272</v>
      </c>
      <c r="E10" s="17">
        <v>1.6262049999999999</v>
      </c>
      <c r="F10" s="19">
        <v>1.8143629999999999</v>
      </c>
      <c r="G10" s="19">
        <v>2.0302570000000002</v>
      </c>
      <c r="H10" s="19">
        <v>2.1131000000000002</v>
      </c>
      <c r="I10" s="19">
        <v>1.5141199999999999</v>
      </c>
      <c r="J10" s="19">
        <v>0.51611300000000004</v>
      </c>
      <c r="K10" s="19">
        <v>1.181041</v>
      </c>
      <c r="L10" s="18">
        <v>2.4455480000000001</v>
      </c>
      <c r="M10" s="17">
        <v>1.6550929999999999</v>
      </c>
      <c r="N10" s="19">
        <v>1.7202839999999999</v>
      </c>
      <c r="O10" s="19">
        <v>13.240747000000001</v>
      </c>
      <c r="P10" s="19">
        <v>24.130115</v>
      </c>
      <c r="Q10" s="18">
        <v>183.325942</v>
      </c>
      <c r="R10" s="164" t="s">
        <v>234</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c r="A11" s="166">
        <v>1</v>
      </c>
      <c r="B11" s="177" t="s">
        <v>222</v>
      </c>
      <c r="C11" s="170" t="s">
        <v>273</v>
      </c>
      <c r="D11" s="10" t="s">
        <v>274</v>
      </c>
      <c r="E11" s="11">
        <v>1.0984689999999999</v>
      </c>
      <c r="F11" s="13">
        <v>0.94868300000000005</v>
      </c>
      <c r="G11" s="13">
        <v>1.664884</v>
      </c>
      <c r="H11" s="13">
        <v>1.68015</v>
      </c>
      <c r="I11" s="13">
        <v>4.1944749999999997</v>
      </c>
      <c r="J11" s="13">
        <v>1.763987</v>
      </c>
      <c r="K11" s="13">
        <v>1.281371</v>
      </c>
      <c r="L11" s="12">
        <v>3.0841539999999998</v>
      </c>
      <c r="M11" s="11">
        <v>1.9645220000000001</v>
      </c>
      <c r="N11" s="13">
        <v>1.672517</v>
      </c>
      <c r="O11" s="13">
        <v>15.716173</v>
      </c>
      <c r="P11" s="13">
        <v>20.680555999999999</v>
      </c>
      <c r="Q11" s="12">
        <v>180.11094</v>
      </c>
      <c r="R11" s="163" t="s">
        <v>222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c r="A12" s="166">
        <v>1</v>
      </c>
      <c r="B12" s="178" t="s">
        <v>222</v>
      </c>
      <c r="C12" s="172" t="s">
        <v>275</v>
      </c>
      <c r="D12" s="22" t="s">
        <v>276</v>
      </c>
      <c r="E12" s="23">
        <v>1.081728</v>
      </c>
      <c r="F12" s="25">
        <v>2.2298399999999998</v>
      </c>
      <c r="G12" s="25">
        <v>3.3610890000000002</v>
      </c>
      <c r="H12" s="25">
        <v>13.186882000000001</v>
      </c>
      <c r="I12" s="25">
        <v>1.9634130000000001</v>
      </c>
      <c r="J12" s="25">
        <v>2.4124829999999999</v>
      </c>
      <c r="K12" s="25">
        <v>9.5670660000000005</v>
      </c>
      <c r="L12" s="24">
        <v>7.65299</v>
      </c>
      <c r="M12" s="23">
        <v>5.1819360000000003</v>
      </c>
      <c r="N12" s="25">
        <v>2.8867859999999999</v>
      </c>
      <c r="O12" s="25">
        <v>41.455491000000002</v>
      </c>
      <c r="P12" s="25">
        <v>47.793712999999997</v>
      </c>
      <c r="Q12" s="24">
        <v>380.42609900000002</v>
      </c>
      <c r="R12" s="164" t="s">
        <v>222</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c r="A13" s="166" t="s">
        <v>333</v>
      </c>
      <c r="B13" s="166"/>
      <c r="C13" s="173" t="s">
        <v>253</v>
      </c>
      <c r="D13" s="28"/>
      <c r="E13" s="29">
        <v>2.8409430000000002</v>
      </c>
      <c r="F13" s="31">
        <v>1.3872040000000001</v>
      </c>
      <c r="G13" s="31">
        <v>2.3981819999999998</v>
      </c>
      <c r="H13" s="31">
        <v>3.9261200000000001</v>
      </c>
      <c r="I13" s="31">
        <v>3.2403550000000001</v>
      </c>
      <c r="J13" s="31">
        <v>2.1465519999999998</v>
      </c>
      <c r="K13" s="31">
        <v>3.7902809999999998</v>
      </c>
      <c r="L13" s="30">
        <v>5.5046390000000001</v>
      </c>
      <c r="M13" s="29">
        <v>3.1542849999999998</v>
      </c>
      <c r="N13" s="31">
        <v>2.428566</v>
      </c>
      <c r="O13" s="31">
        <v>25.234276999999999</v>
      </c>
      <c r="P13" s="31">
        <v>34.468170999999998</v>
      </c>
      <c r="Q13" s="30">
        <v>220.44452100000001</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c r="A14" s="166" t="s">
        <v>333</v>
      </c>
      <c r="B14" s="166"/>
      <c r="C14" s="174" t="s">
        <v>297</v>
      </c>
      <c r="D14" s="33"/>
      <c r="E14" s="11">
        <v>11.258270055345569</v>
      </c>
      <c r="F14" s="13">
        <v>5.4972997370582259</v>
      </c>
      <c r="G14" s="13">
        <v>9.5036685346621717</v>
      </c>
      <c r="H14" s="13">
        <v>15.558678660463571</v>
      </c>
      <c r="I14" s="13">
        <v>12.84108359364965</v>
      </c>
      <c r="J14" s="13">
        <v>8.5064949283521791</v>
      </c>
      <c r="K14" s="13">
        <v>15.02036865138148</v>
      </c>
      <c r="L14" s="12">
        <v>21.81413583908715</v>
      </c>
      <c r="M14" s="36"/>
      <c r="N14" s="5"/>
      <c r="O14" s="5"/>
      <c r="P14" s="5"/>
      <c r="Q14" s="3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c r="A15" s="166" t="s">
        <v>333</v>
      </c>
      <c r="B15" s="166"/>
      <c r="C15" s="174" t="s">
        <v>298</v>
      </c>
      <c r="D15" s="33"/>
      <c r="E15" s="11">
        <v>100</v>
      </c>
      <c r="F15" s="13">
        <v>100</v>
      </c>
      <c r="G15" s="13">
        <v>100</v>
      </c>
      <c r="H15" s="13">
        <v>100</v>
      </c>
      <c r="I15" s="13">
        <v>100</v>
      </c>
      <c r="J15" s="13">
        <v>100</v>
      </c>
      <c r="K15" s="13">
        <v>100</v>
      </c>
      <c r="L15" s="12">
        <v>100</v>
      </c>
      <c r="M15" s="36"/>
      <c r="N15" s="5"/>
      <c r="O15" s="5"/>
      <c r="P15" s="5"/>
      <c r="Q15" s="37"/>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c r="A16" s="166" t="s">
        <v>333</v>
      </c>
      <c r="B16" s="166"/>
      <c r="C16" s="174" t="s">
        <v>277</v>
      </c>
      <c r="D16" s="33"/>
      <c r="E16" s="11">
        <v>8.0021455517988009</v>
      </c>
      <c r="F16" s="13">
        <v>0.21183638445416361</v>
      </c>
      <c r="G16" s="13">
        <v>2.3208927021331989</v>
      </c>
      <c r="H16" s="13">
        <v>13.055523865565201</v>
      </c>
      <c r="I16" s="13">
        <v>2.929419864819673</v>
      </c>
      <c r="J16" s="13">
        <v>1.7918389194480719</v>
      </c>
      <c r="K16" s="13">
        <v>12.99077338089506</v>
      </c>
      <c r="L16" s="12">
        <v>31.475699303308051</v>
      </c>
      <c r="M16" s="11">
        <v>2.8007822964348552</v>
      </c>
      <c r="N16" s="13">
        <v>0.87921265942125437</v>
      </c>
      <c r="O16" s="13">
        <v>179.25009048621601</v>
      </c>
      <c r="P16" s="13">
        <v>189.62101044296881</v>
      </c>
      <c r="Q16" s="12">
        <v>4291.8294728589271</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c r="A17" s="166" t="s">
        <v>333</v>
      </c>
      <c r="B17" s="166"/>
      <c r="C17" s="175" t="s">
        <v>278</v>
      </c>
      <c r="D17" s="39"/>
      <c r="E17" s="40">
        <v>2.8288060000000002</v>
      </c>
      <c r="F17" s="42">
        <v>0.46025700000000003</v>
      </c>
      <c r="G17" s="42">
        <v>1.5234479999999999</v>
      </c>
      <c r="H17" s="42">
        <v>3.6132430000000002</v>
      </c>
      <c r="I17" s="42">
        <v>1.7115549999999999</v>
      </c>
      <c r="J17" s="42">
        <v>1.3385959999999999</v>
      </c>
      <c r="K17" s="42">
        <v>3.6042719999999999</v>
      </c>
      <c r="L17" s="41">
        <v>5.6103209999999999</v>
      </c>
      <c r="M17" s="40">
        <v>1.673554</v>
      </c>
      <c r="N17" s="42">
        <v>0.93766300000000002</v>
      </c>
      <c r="O17" s="42">
        <v>13.388431000000001</v>
      </c>
      <c r="P17" s="42">
        <v>13.770294</v>
      </c>
      <c r="Q17" s="41">
        <v>65.512056000000001</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c r="A18" s="166" t="s">
        <v>333</v>
      </c>
      <c r="B18" s="166"/>
      <c r="C18" s="176"/>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c r="A19" s="166" t="s">
        <v>335</v>
      </c>
      <c r="B19" s="166"/>
      <c r="C19" s="170" t="s">
        <v>282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ht="15.75" customHeight="1">
      <c r="A20" s="166" t="s">
        <v>333</v>
      </c>
      <c r="B20" s="166"/>
      <c r="C20" s="8" t="s">
        <v>334</v>
      </c>
      <c r="D20" s="7" t="s">
        <v>250</v>
      </c>
      <c r="E20" s="6" t="s">
        <v>299</v>
      </c>
      <c r="F20" s="8" t="s">
        <v>300</v>
      </c>
      <c r="G20" s="8" t="s">
        <v>301</v>
      </c>
      <c r="H20" s="7" t="s">
        <v>302</v>
      </c>
      <c r="I20" s="6" t="s">
        <v>253</v>
      </c>
      <c r="J20" s="8" t="s">
        <v>254</v>
      </c>
      <c r="K20" s="8" t="s">
        <v>296</v>
      </c>
      <c r="L20" s="8" t="s">
        <v>256</v>
      </c>
      <c r="M20" s="7" t="s">
        <v>257</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15.75" customHeight="1">
      <c r="A21" s="166">
        <v>1</v>
      </c>
      <c r="B21" s="177" t="s">
        <v>212</v>
      </c>
      <c r="C21" s="170" t="s">
        <v>258</v>
      </c>
      <c r="D21" s="10" t="s">
        <v>252</v>
      </c>
      <c r="E21" s="11">
        <v>0.26632899999999998</v>
      </c>
      <c r="F21" s="13">
        <v>0</v>
      </c>
      <c r="G21" s="13">
        <v>2.5673189999999999</v>
      </c>
      <c r="H21" s="12">
        <v>0</v>
      </c>
      <c r="I21" s="11">
        <v>0.70841200000000004</v>
      </c>
      <c r="J21" s="13">
        <v>0.133164</v>
      </c>
      <c r="K21" s="13">
        <v>2.8336480000000002</v>
      </c>
      <c r="L21" s="13">
        <v>3.3828520000000002</v>
      </c>
      <c r="M21" s="12">
        <v>172.367009</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15.75" customHeight="1">
      <c r="A22" s="166">
        <v>1</v>
      </c>
      <c r="B22" s="178" t="s">
        <v>222</v>
      </c>
      <c r="C22" s="171" t="s">
        <v>259</v>
      </c>
      <c r="D22" s="16" t="s">
        <v>260</v>
      </c>
      <c r="E22" s="17">
        <v>0.415821</v>
      </c>
      <c r="F22" s="19">
        <v>0.31596600000000002</v>
      </c>
      <c r="G22" s="19">
        <v>5.2466730000000004</v>
      </c>
      <c r="H22" s="18">
        <v>5.5230000000000001E-3</v>
      </c>
      <c r="I22" s="17">
        <v>1.4959960000000001</v>
      </c>
      <c r="J22" s="19">
        <v>0.365894</v>
      </c>
      <c r="K22" s="19">
        <v>5.9839830000000003</v>
      </c>
      <c r="L22" s="19">
        <v>6.8656439999999996</v>
      </c>
      <c r="M22" s="18">
        <v>268.05386900000002</v>
      </c>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15.75" customHeight="1">
      <c r="A23" s="166">
        <v>0</v>
      </c>
      <c r="B23" s="177" t="s">
        <v>228</v>
      </c>
      <c r="C23" s="170" t="s">
        <v>261</v>
      </c>
      <c r="D23" s="10" t="s">
        <v>262</v>
      </c>
      <c r="E23" s="11">
        <v>0</v>
      </c>
      <c r="F23" s="13">
        <v>0</v>
      </c>
      <c r="G23" s="13">
        <v>2.680431</v>
      </c>
      <c r="H23" s="12">
        <v>0</v>
      </c>
      <c r="I23" s="11">
        <v>0.67010800000000004</v>
      </c>
      <c r="J23" s="13">
        <v>0</v>
      </c>
      <c r="K23" s="13">
        <v>2.680431</v>
      </c>
      <c r="L23" s="13">
        <v>2.8496299999999999</v>
      </c>
      <c r="M23" s="12">
        <v>135.58722599999999</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15.75" customHeight="1">
      <c r="A24" s="166">
        <v>0</v>
      </c>
      <c r="B24" s="178" t="s">
        <v>228</v>
      </c>
      <c r="C24" s="171" t="s">
        <v>263</v>
      </c>
      <c r="D24" s="16" t="s">
        <v>264</v>
      </c>
      <c r="E24" s="17">
        <v>0</v>
      </c>
      <c r="F24" s="19">
        <v>1.1482600000000001</v>
      </c>
      <c r="G24" s="19">
        <v>5.5403560000000001</v>
      </c>
      <c r="H24" s="18">
        <v>9.9793000000000007E-2</v>
      </c>
      <c r="I24" s="17">
        <v>1.6971020000000001</v>
      </c>
      <c r="J24" s="19">
        <v>0.62402599999999997</v>
      </c>
      <c r="K24" s="19">
        <v>6.7884089999999997</v>
      </c>
      <c r="L24" s="19">
        <v>11.565148000000001</v>
      </c>
      <c r="M24" s="18">
        <v>217.76908900000001</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15.75" customHeight="1">
      <c r="A25" s="166">
        <v>0</v>
      </c>
      <c r="B25" s="177" t="s">
        <v>234</v>
      </c>
      <c r="C25" s="170" t="s">
        <v>265</v>
      </c>
      <c r="D25" s="10" t="s">
        <v>266</v>
      </c>
      <c r="E25" s="11">
        <v>0.13292699999999999</v>
      </c>
      <c r="F25" s="13">
        <v>0</v>
      </c>
      <c r="G25" s="13">
        <v>2.101839</v>
      </c>
      <c r="H25" s="12">
        <v>0</v>
      </c>
      <c r="I25" s="11">
        <v>0.55869199999999997</v>
      </c>
      <c r="J25" s="13">
        <v>6.6463999999999995E-2</v>
      </c>
      <c r="K25" s="13">
        <v>2.234766</v>
      </c>
      <c r="L25" s="13">
        <v>3.7661009999999999</v>
      </c>
      <c r="M25" s="12">
        <v>215.302121</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ht="15.75" customHeight="1">
      <c r="A26" s="166">
        <v>0</v>
      </c>
      <c r="B26" s="178" t="s">
        <v>234</v>
      </c>
      <c r="C26" s="171" t="s">
        <v>267</v>
      </c>
      <c r="D26" s="16" t="s">
        <v>268</v>
      </c>
      <c r="E26" s="17">
        <v>0.88219899999999996</v>
      </c>
      <c r="F26" s="19">
        <v>0</v>
      </c>
      <c r="G26" s="19">
        <v>5.3229870000000004</v>
      </c>
      <c r="H26" s="18">
        <v>0</v>
      </c>
      <c r="I26" s="17">
        <v>1.551296</v>
      </c>
      <c r="J26" s="19">
        <v>0.44109999999999999</v>
      </c>
      <c r="K26" s="19">
        <v>6.2051860000000003</v>
      </c>
      <c r="L26" s="19">
        <v>9.4486899999999991</v>
      </c>
      <c r="M26" s="18">
        <v>208.58326600000001</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ht="15.75" customHeight="1">
      <c r="A27" s="166">
        <v>1</v>
      </c>
      <c r="B27" s="177" t="s">
        <v>222</v>
      </c>
      <c r="C27" s="170" t="s">
        <v>269</v>
      </c>
      <c r="D27" s="10" t="s">
        <v>270</v>
      </c>
      <c r="E27" s="11">
        <v>1.33131</v>
      </c>
      <c r="F27" s="13">
        <v>2.7114799999999999</v>
      </c>
      <c r="G27" s="13">
        <v>4.1029999999999998</v>
      </c>
      <c r="H27" s="12">
        <v>0.99846299999999999</v>
      </c>
      <c r="I27" s="11">
        <v>2.286063</v>
      </c>
      <c r="J27" s="13">
        <v>2.0213950000000001</v>
      </c>
      <c r="K27" s="13">
        <v>9.1442530000000009</v>
      </c>
      <c r="L27" s="13">
        <v>10.465275</v>
      </c>
      <c r="M27" s="12">
        <v>199.17140800000001</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ht="15.75" customHeight="1">
      <c r="A28" s="166">
        <v>0</v>
      </c>
      <c r="B28" s="178" t="s">
        <v>234</v>
      </c>
      <c r="C28" s="171" t="s">
        <v>271</v>
      </c>
      <c r="D28" s="16" t="s">
        <v>272</v>
      </c>
      <c r="E28" s="17">
        <v>0.382602</v>
      </c>
      <c r="F28" s="19">
        <v>0</v>
      </c>
      <c r="G28" s="19">
        <v>1.8678110000000001</v>
      </c>
      <c r="H28" s="18">
        <v>6.6476999999999994E-2</v>
      </c>
      <c r="I28" s="17">
        <v>0.57922200000000001</v>
      </c>
      <c r="J28" s="19">
        <v>0.22453999999999999</v>
      </c>
      <c r="K28" s="19">
        <v>2.3168899999999999</v>
      </c>
      <c r="L28" s="19">
        <v>9.3987599999999993</v>
      </c>
      <c r="M28" s="18">
        <v>183.325942</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ht="15.75" customHeight="1">
      <c r="A29" s="166">
        <v>1</v>
      </c>
      <c r="B29" s="177" t="s">
        <v>222</v>
      </c>
      <c r="C29" s="170" t="s">
        <v>273</v>
      </c>
      <c r="D29" s="10" t="s">
        <v>274</v>
      </c>
      <c r="E29" s="11">
        <v>0</v>
      </c>
      <c r="F29" s="13">
        <v>0.265932</v>
      </c>
      <c r="G29" s="13">
        <v>10.223741</v>
      </c>
      <c r="H29" s="12">
        <v>1.0152939999999999</v>
      </c>
      <c r="I29" s="11">
        <v>2.876242</v>
      </c>
      <c r="J29" s="13">
        <v>0.64061299999999999</v>
      </c>
      <c r="K29" s="13">
        <v>11.504967000000001</v>
      </c>
      <c r="L29" s="13">
        <v>11.448506</v>
      </c>
      <c r="M29" s="12">
        <v>180.11094</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5.75" customHeight="1">
      <c r="A30" s="166">
        <v>1</v>
      </c>
      <c r="B30" s="178" t="s">
        <v>222</v>
      </c>
      <c r="C30" s="172" t="s">
        <v>275</v>
      </c>
      <c r="D30" s="22" t="s">
        <v>276</v>
      </c>
      <c r="E30" s="23">
        <v>1.464018</v>
      </c>
      <c r="F30" s="25">
        <v>0.29953600000000002</v>
      </c>
      <c r="G30" s="25">
        <v>12.105081</v>
      </c>
      <c r="H30" s="24">
        <v>1.6134729999999999</v>
      </c>
      <c r="I30" s="23">
        <v>3.8705270000000001</v>
      </c>
      <c r="J30" s="25">
        <v>1.5387459999999999</v>
      </c>
      <c r="K30" s="25">
        <v>15.482108</v>
      </c>
      <c r="L30" s="25">
        <v>17.731005</v>
      </c>
      <c r="M30" s="24">
        <v>380.42609900000002</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ht="15.75" customHeight="1">
      <c r="A31" s="166" t="s">
        <v>333</v>
      </c>
      <c r="B31" s="166"/>
      <c r="C31" s="173" t="s">
        <v>253</v>
      </c>
      <c r="D31" s="28"/>
      <c r="E31" s="29">
        <v>0.54604399999999997</v>
      </c>
      <c r="F31" s="31">
        <v>0.44612600000000002</v>
      </c>
      <c r="G31" s="31">
        <v>5.1735709999999999</v>
      </c>
      <c r="H31" s="30">
        <v>0.34536600000000001</v>
      </c>
      <c r="I31" s="29">
        <v>1.627777</v>
      </c>
      <c r="J31" s="31">
        <v>0.60951699999999998</v>
      </c>
      <c r="K31" s="31">
        <v>6.511107</v>
      </c>
      <c r="L31" s="31">
        <v>8.753368</v>
      </c>
      <c r="M31" s="30">
        <v>220.44452100000001</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ht="15.75" customHeight="1">
      <c r="A32" s="166" t="s">
        <v>333</v>
      </c>
      <c r="B32" s="166"/>
      <c r="C32" s="174" t="s">
        <v>297</v>
      </c>
      <c r="D32" s="33"/>
      <c r="E32" s="11">
        <v>8.3863470604277826</v>
      </c>
      <c r="F32" s="13">
        <v>6.8517692139834958</v>
      </c>
      <c r="G32" s="13">
        <v>79.457628296198152</v>
      </c>
      <c r="H32" s="12">
        <v>5.3042554293905599</v>
      </c>
      <c r="I32" s="36"/>
      <c r="J32" s="5"/>
      <c r="K32" s="5"/>
      <c r="L32" s="5"/>
      <c r="M32" s="37"/>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ht="15.75" customHeight="1">
      <c r="A33" s="166" t="s">
        <v>333</v>
      </c>
      <c r="B33" s="166"/>
      <c r="C33" s="174" t="s">
        <v>298</v>
      </c>
      <c r="D33" s="33"/>
      <c r="E33" s="11">
        <v>72.727272727272734</v>
      </c>
      <c r="F33" s="13">
        <v>54.545454545454547</v>
      </c>
      <c r="G33" s="13">
        <v>100</v>
      </c>
      <c r="H33" s="12">
        <v>54.545454545454547</v>
      </c>
      <c r="I33" s="36"/>
      <c r="J33" s="5"/>
      <c r="K33" s="5"/>
      <c r="L33" s="5"/>
      <c r="M33" s="37"/>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ht="15.75" customHeight="1">
      <c r="A34" s="166" t="s">
        <v>333</v>
      </c>
      <c r="B34" s="166"/>
      <c r="C34" s="174" t="s">
        <v>277</v>
      </c>
      <c r="D34" s="33"/>
      <c r="E34" s="11">
        <v>0.31018875780279997</v>
      </c>
      <c r="F34" s="13">
        <v>0.67692149173839988</v>
      </c>
      <c r="G34" s="13">
        <v>10.82308072730949</v>
      </c>
      <c r="H34" s="12">
        <v>0.33334013871201817</v>
      </c>
      <c r="I34" s="11">
        <v>1.105497926873855</v>
      </c>
      <c r="J34" s="13">
        <v>0.398883578686</v>
      </c>
      <c r="K34" s="13">
        <v>17.68796719533885</v>
      </c>
      <c r="L34" s="13">
        <v>19.210599410193019</v>
      </c>
      <c r="M34" s="12">
        <v>4291.8294728589271</v>
      </c>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ht="15.75" customHeight="1">
      <c r="A35" s="166" t="s">
        <v>333</v>
      </c>
      <c r="B35" s="166"/>
      <c r="C35" s="175" t="s">
        <v>278</v>
      </c>
      <c r="D35" s="39"/>
      <c r="E35" s="40">
        <v>0.55694600000000005</v>
      </c>
      <c r="F35" s="42">
        <v>0.82275200000000004</v>
      </c>
      <c r="G35" s="42">
        <v>3.2898450000000001</v>
      </c>
      <c r="H35" s="41">
        <v>0.57735599999999998</v>
      </c>
      <c r="I35" s="40">
        <v>1.0514269999999999</v>
      </c>
      <c r="J35" s="42">
        <v>0.63157200000000002</v>
      </c>
      <c r="K35" s="42">
        <v>4.2057070000000003</v>
      </c>
      <c r="L35" s="42">
        <v>4.3829900000000004</v>
      </c>
      <c r="M35" s="41">
        <v>65.512056000000001</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ht="15.75" customHeight="1">
      <c r="A36" s="166" t="s">
        <v>333</v>
      </c>
      <c r="B36" s="166"/>
      <c r="C36" s="17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ht="15.75" customHeight="1">
      <c r="A37" s="166" t="s">
        <v>336</v>
      </c>
      <c r="B37" s="166"/>
      <c r="C37" s="170" t="s">
        <v>198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ht="15.75" customHeight="1">
      <c r="A38" s="166" t="s">
        <v>333</v>
      </c>
      <c r="B38" s="166"/>
      <c r="C38" s="8" t="s">
        <v>334</v>
      </c>
      <c r="D38" s="7" t="s">
        <v>250</v>
      </c>
      <c r="E38" s="6" t="s">
        <v>303</v>
      </c>
      <c r="F38" s="8" t="s">
        <v>304</v>
      </c>
      <c r="G38" s="8" t="s">
        <v>305</v>
      </c>
      <c r="H38" s="8" t="s">
        <v>306</v>
      </c>
      <c r="I38" s="7" t="s">
        <v>307</v>
      </c>
      <c r="J38" s="6" t="s">
        <v>253</v>
      </c>
      <c r="K38" s="8" t="s">
        <v>254</v>
      </c>
      <c r="L38" s="8" t="s">
        <v>296</v>
      </c>
      <c r="M38" s="8" t="s">
        <v>256</v>
      </c>
      <c r="N38" s="7" t="s">
        <v>257</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ht="15.75" customHeight="1">
      <c r="A39" s="166">
        <v>1</v>
      </c>
      <c r="B39" s="177" t="s">
        <v>212</v>
      </c>
      <c r="C39" s="170" t="s">
        <v>258</v>
      </c>
      <c r="D39" s="10" t="s">
        <v>252</v>
      </c>
      <c r="E39" s="11">
        <v>3.661225</v>
      </c>
      <c r="F39" s="13">
        <v>0</v>
      </c>
      <c r="G39" s="13">
        <v>0</v>
      </c>
      <c r="H39" s="13">
        <v>0</v>
      </c>
      <c r="I39" s="12">
        <v>0</v>
      </c>
      <c r="J39" s="11">
        <v>0.73224500000000003</v>
      </c>
      <c r="K39" s="13">
        <v>0</v>
      </c>
      <c r="L39" s="13">
        <v>3.661225</v>
      </c>
      <c r="M39" s="13">
        <v>4.1994420000000003</v>
      </c>
      <c r="N39" s="12">
        <v>172.367009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ht="15.75" customHeight="1">
      <c r="A40" s="166">
        <v>1</v>
      </c>
      <c r="B40" s="178" t="s">
        <v>222</v>
      </c>
      <c r="C40" s="171" t="s">
        <v>259</v>
      </c>
      <c r="D40" s="16" t="s">
        <v>260</v>
      </c>
      <c r="E40" s="17">
        <v>7.4684730000000004</v>
      </c>
      <c r="F40" s="19">
        <v>0</v>
      </c>
      <c r="G40" s="19">
        <v>0</v>
      </c>
      <c r="H40" s="19">
        <v>0</v>
      </c>
      <c r="I40" s="18">
        <v>0</v>
      </c>
      <c r="J40" s="17">
        <v>1.493695</v>
      </c>
      <c r="K40" s="19">
        <v>0</v>
      </c>
      <c r="L40" s="19">
        <v>7.4684730000000004</v>
      </c>
      <c r="M40" s="19">
        <v>7.9156409999999999</v>
      </c>
      <c r="N40" s="18">
        <v>268.05386900000002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ht="15.75" customHeight="1">
      <c r="A41" s="166">
        <v>0</v>
      </c>
      <c r="B41" s="177" t="s">
        <v>228</v>
      </c>
      <c r="C41" s="170" t="s">
        <v>261</v>
      </c>
      <c r="D41" s="10" t="s">
        <v>262</v>
      </c>
      <c r="E41" s="11">
        <v>2.8001459999999998</v>
      </c>
      <c r="F41" s="13">
        <v>0</v>
      </c>
      <c r="G41" s="13">
        <v>0</v>
      </c>
      <c r="H41" s="13">
        <v>0</v>
      </c>
      <c r="I41" s="12">
        <v>0</v>
      </c>
      <c r="J41" s="11">
        <v>0.560029</v>
      </c>
      <c r="K41" s="13">
        <v>0</v>
      </c>
      <c r="L41" s="13">
        <v>2.8001459999999998</v>
      </c>
      <c r="M41" s="13">
        <v>3.1329280000000002</v>
      </c>
      <c r="N41" s="12">
        <v>135.58722599999999</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ht="15.75" customHeight="1">
      <c r="A42" s="166">
        <v>0</v>
      </c>
      <c r="B42" s="178" t="s">
        <v>228</v>
      </c>
      <c r="C42" s="171" t="s">
        <v>263</v>
      </c>
      <c r="D42" s="16" t="s">
        <v>264</v>
      </c>
      <c r="E42" s="17">
        <v>9.4428859999999997</v>
      </c>
      <c r="F42" s="19">
        <v>0</v>
      </c>
      <c r="G42" s="19">
        <v>0.76539100000000004</v>
      </c>
      <c r="H42" s="19">
        <v>0</v>
      </c>
      <c r="I42" s="18">
        <v>0.51607400000000003</v>
      </c>
      <c r="J42" s="17">
        <v>2.1448700000000001</v>
      </c>
      <c r="K42" s="19">
        <v>0.51607400000000003</v>
      </c>
      <c r="L42" s="19">
        <v>10.724351</v>
      </c>
      <c r="M42" s="19">
        <v>13.881981</v>
      </c>
      <c r="N42" s="18">
        <v>217.76908900000001</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ht="15.75" customHeight="1">
      <c r="A43" s="166">
        <v>0</v>
      </c>
      <c r="B43" s="177" t="s">
        <v>234</v>
      </c>
      <c r="C43" s="170" t="s">
        <v>265</v>
      </c>
      <c r="D43" s="10" t="s">
        <v>266</v>
      </c>
      <c r="E43" s="11">
        <v>2.7956020000000001</v>
      </c>
      <c r="F43" s="13">
        <v>0</v>
      </c>
      <c r="G43" s="13">
        <v>0</v>
      </c>
      <c r="H43" s="13">
        <v>0</v>
      </c>
      <c r="I43" s="12">
        <v>0</v>
      </c>
      <c r="J43" s="11">
        <v>0.55911999999999995</v>
      </c>
      <c r="K43" s="13">
        <v>0</v>
      </c>
      <c r="L43" s="13">
        <v>2.7956020000000001</v>
      </c>
      <c r="M43" s="13">
        <v>3.166239</v>
      </c>
      <c r="N43" s="12">
        <v>215.302121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ht="15.75" customHeight="1">
      <c r="A44" s="166">
        <v>0</v>
      </c>
      <c r="B44" s="178" t="s">
        <v>234</v>
      </c>
      <c r="C44" s="171" t="s">
        <v>267</v>
      </c>
      <c r="D44" s="16" t="s">
        <v>268</v>
      </c>
      <c r="E44" s="17">
        <v>6.4876690000000004</v>
      </c>
      <c r="F44" s="19">
        <v>0</v>
      </c>
      <c r="G44" s="19">
        <v>0</v>
      </c>
      <c r="H44" s="19">
        <v>9.9876999999999994E-2</v>
      </c>
      <c r="I44" s="18">
        <v>0.18271599999999999</v>
      </c>
      <c r="J44" s="17">
        <v>1.354052</v>
      </c>
      <c r="K44" s="19">
        <v>9.9876999999999994E-2</v>
      </c>
      <c r="L44" s="19">
        <v>6.7702619999999998</v>
      </c>
      <c r="M44" s="19">
        <v>9.8153649999999999</v>
      </c>
      <c r="N44" s="18">
        <v>208.58326600000001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ht="15.75" customHeight="1">
      <c r="A45" s="166">
        <v>1</v>
      </c>
      <c r="B45" s="177" t="s">
        <v>222</v>
      </c>
      <c r="C45" s="170" t="s">
        <v>269</v>
      </c>
      <c r="D45" s="10" t="s">
        <v>270</v>
      </c>
      <c r="E45" s="11">
        <v>6.5935290000000002</v>
      </c>
      <c r="F45" s="13">
        <v>0.81507600000000002</v>
      </c>
      <c r="G45" s="13">
        <v>0</v>
      </c>
      <c r="H45" s="13">
        <v>0.48214299999999999</v>
      </c>
      <c r="I45" s="12">
        <v>1.697182</v>
      </c>
      <c r="J45" s="11">
        <v>1.917586</v>
      </c>
      <c r="K45" s="13">
        <v>0.81507600000000002</v>
      </c>
      <c r="L45" s="13">
        <v>9.5879300000000001</v>
      </c>
      <c r="M45" s="13">
        <v>12.698324</v>
      </c>
      <c r="N45" s="12">
        <v>199.17140800000001</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5.75" customHeight="1">
      <c r="A46" s="166">
        <v>0</v>
      </c>
      <c r="B46" s="178" t="s">
        <v>234</v>
      </c>
      <c r="C46" s="171" t="s">
        <v>271</v>
      </c>
      <c r="D46" s="16" t="s">
        <v>272</v>
      </c>
      <c r="E46" s="17">
        <v>7.9670350000000001</v>
      </c>
      <c r="F46" s="19">
        <v>6.6433000000000006E-2</v>
      </c>
      <c r="G46" s="19">
        <v>0.34908699999999998</v>
      </c>
      <c r="H46" s="19">
        <v>2.0464440000000002</v>
      </c>
      <c r="I46" s="18">
        <v>0.26631199999999999</v>
      </c>
      <c r="J46" s="17">
        <v>2.139062</v>
      </c>
      <c r="K46" s="19">
        <v>0.34908699999999998</v>
      </c>
      <c r="L46" s="19">
        <v>10.695311</v>
      </c>
      <c r="M46" s="19">
        <v>17.747938999999999</v>
      </c>
      <c r="N46" s="18">
        <v>183.325942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ht="15.75" customHeight="1">
      <c r="A47" s="166">
        <v>1</v>
      </c>
      <c r="B47" s="177" t="s">
        <v>222</v>
      </c>
      <c r="C47" s="170" t="s">
        <v>273</v>
      </c>
      <c r="D47" s="10" t="s">
        <v>274</v>
      </c>
      <c r="E47" s="11">
        <v>6.5498289999999999</v>
      </c>
      <c r="F47" s="13">
        <v>0.86587999999999998</v>
      </c>
      <c r="G47" s="13">
        <v>0</v>
      </c>
      <c r="H47" s="13">
        <v>0.28257100000000002</v>
      </c>
      <c r="I47" s="12">
        <v>1.7373130000000001</v>
      </c>
      <c r="J47" s="11">
        <v>1.887119</v>
      </c>
      <c r="K47" s="13">
        <v>0.86587999999999998</v>
      </c>
      <c r="L47" s="13">
        <v>9.4355930000000008</v>
      </c>
      <c r="M47" s="13">
        <v>10.831918</v>
      </c>
      <c r="N47" s="12">
        <v>180.11094</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ht="15.75" customHeight="1">
      <c r="A48" s="166">
        <v>1</v>
      </c>
      <c r="B48" s="178" t="s">
        <v>222</v>
      </c>
      <c r="C48" s="172" t="s">
        <v>275</v>
      </c>
      <c r="D48" s="22" t="s">
        <v>276</v>
      </c>
      <c r="E48" s="23">
        <v>8.8999100000000002</v>
      </c>
      <c r="F48" s="25">
        <v>0.68245199999999995</v>
      </c>
      <c r="G48" s="25">
        <v>0.38266600000000001</v>
      </c>
      <c r="H48" s="25">
        <v>1.4475709999999999</v>
      </c>
      <c r="I48" s="24">
        <v>0.28306900000000002</v>
      </c>
      <c r="J48" s="23">
        <v>2.339134</v>
      </c>
      <c r="K48" s="25">
        <v>0.68245199999999995</v>
      </c>
      <c r="L48" s="25">
        <v>11.695668</v>
      </c>
      <c r="M48" s="25">
        <v>18.297578999999999</v>
      </c>
      <c r="N48" s="24">
        <v>380.42609900000002</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ht="15.75" customHeight="1">
      <c r="A49" s="166" t="s">
        <v>333</v>
      </c>
      <c r="B49" s="166"/>
      <c r="C49" s="173" t="s">
        <v>253</v>
      </c>
      <c r="D49" s="28"/>
      <c r="E49" s="29">
        <v>6.0992119999999996</v>
      </c>
      <c r="F49" s="31">
        <v>0.26172299999999998</v>
      </c>
      <c r="G49" s="31">
        <v>0.136104</v>
      </c>
      <c r="H49" s="31">
        <v>0.51578400000000002</v>
      </c>
      <c r="I49" s="30">
        <v>0.53673300000000002</v>
      </c>
      <c r="J49" s="29">
        <v>1.509911</v>
      </c>
      <c r="K49" s="31">
        <v>0.41362199999999999</v>
      </c>
      <c r="L49" s="31">
        <v>7.5495570000000001</v>
      </c>
      <c r="M49" s="31">
        <v>10.116914</v>
      </c>
      <c r="N49" s="30">
        <v>220.44452100000001</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15.75" customHeight="1">
      <c r="A50" s="166" t="s">
        <v>333</v>
      </c>
      <c r="B50" s="166"/>
      <c r="C50" s="174" t="s">
        <v>297</v>
      </c>
      <c r="D50" s="33"/>
      <c r="E50" s="11">
        <v>80.789012508163935</v>
      </c>
      <c r="F50" s="13">
        <v>3.4667346265082251</v>
      </c>
      <c r="G50" s="13">
        <v>1.8028078759400219</v>
      </c>
      <c r="H50" s="13">
        <v>6.8319822565857624</v>
      </c>
      <c r="I50" s="12">
        <v>7.1094627328020534</v>
      </c>
      <c r="J50" s="36"/>
      <c r="K50" s="5"/>
      <c r="L50" s="5"/>
      <c r="M50" s="5"/>
      <c r="N50" s="37"/>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ht="15.75" customHeight="1">
      <c r="A51" s="166" t="s">
        <v>333</v>
      </c>
      <c r="B51" s="166"/>
      <c r="C51" s="174" t="s">
        <v>298</v>
      </c>
      <c r="D51" s="33"/>
      <c r="E51" s="11">
        <v>100</v>
      </c>
      <c r="F51" s="13">
        <v>45.454545454545453</v>
      </c>
      <c r="G51" s="13">
        <v>27.27272727272727</v>
      </c>
      <c r="H51" s="13">
        <v>54.545454545454547</v>
      </c>
      <c r="I51" s="12">
        <v>63.636363636363633</v>
      </c>
      <c r="J51" s="36"/>
      <c r="K51" s="5"/>
      <c r="L51" s="5"/>
      <c r="M51" s="5"/>
      <c r="N51" s="37"/>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ht="15.75" customHeight="1">
      <c r="A52" s="166" t="s">
        <v>333</v>
      </c>
      <c r="B52" s="166"/>
      <c r="C52" s="174" t="s">
        <v>277</v>
      </c>
      <c r="D52" s="33"/>
      <c r="E52" s="11">
        <v>5.5530348854705638</v>
      </c>
      <c r="F52" s="13">
        <v>0.13324648832729091</v>
      </c>
      <c r="G52" s="13">
        <v>6.5035109702999999E-2</v>
      </c>
      <c r="H52" s="13">
        <v>0.54085927557905455</v>
      </c>
      <c r="I52" s="12">
        <v>0.46723546674329092</v>
      </c>
      <c r="J52" s="11">
        <v>0.42314709951981822</v>
      </c>
      <c r="K52" s="13">
        <v>0.18879007557460001</v>
      </c>
      <c r="L52" s="13">
        <v>10.578673180696271</v>
      </c>
      <c r="M52" s="13">
        <v>28.381595678693252</v>
      </c>
      <c r="N52" s="12">
        <v>4291.8294728589271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ht="15.75" customHeight="1">
      <c r="A53" s="166" t="s">
        <v>333</v>
      </c>
      <c r="B53" s="166"/>
      <c r="C53" s="175" t="s">
        <v>278</v>
      </c>
      <c r="D53" s="39"/>
      <c r="E53" s="40">
        <v>2.3564880000000001</v>
      </c>
      <c r="F53" s="42">
        <v>0.36502899999999999</v>
      </c>
      <c r="G53" s="42">
        <v>0.25502000000000002</v>
      </c>
      <c r="H53" s="42">
        <v>0.73543099999999995</v>
      </c>
      <c r="I53" s="41">
        <v>0.68354599999999999</v>
      </c>
      <c r="J53" s="40">
        <v>0.65049800000000002</v>
      </c>
      <c r="K53" s="42">
        <v>0.4345</v>
      </c>
      <c r="L53" s="42">
        <v>3.2524869999999999</v>
      </c>
      <c r="M53" s="42">
        <v>5.3274379999999999</v>
      </c>
      <c r="N53" s="41">
        <v>65.512056000000001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ht="15.75" customHeight="1">
      <c r="A54" s="166" t="s">
        <v>333</v>
      </c>
      <c r="B54" s="166"/>
      <c r="C54" s="176"/>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ht="15.75" customHeight="1">
      <c r="A55" s="166" t="s">
        <v>337</v>
      </c>
      <c r="B55" s="166"/>
      <c r="C55" s="170" t="s">
        <v>195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ht="15.75" customHeight="1">
      <c r="A56" s="166" t="s">
        <v>333</v>
      </c>
      <c r="B56" s="166"/>
      <c r="C56" s="8" t="s">
        <v>334</v>
      </c>
      <c r="D56" s="7" t="s">
        <v>250</v>
      </c>
      <c r="E56" s="6" t="s">
        <v>308</v>
      </c>
      <c r="F56" s="8" t="s">
        <v>309</v>
      </c>
      <c r="G56" s="8" t="s">
        <v>310</v>
      </c>
      <c r="H56" s="8" t="s">
        <v>311</v>
      </c>
      <c r="I56" s="7" t="s">
        <v>312</v>
      </c>
      <c r="J56" s="6" t="s">
        <v>253</v>
      </c>
      <c r="K56" s="8" t="s">
        <v>254</v>
      </c>
      <c r="L56" s="8" t="s">
        <v>296</v>
      </c>
      <c r="M56" s="8" t="s">
        <v>256</v>
      </c>
      <c r="N56" s="7" t="s">
        <v>257</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ht="15.75" customHeight="1">
      <c r="A57" s="166">
        <v>1</v>
      </c>
      <c r="B57" s="177" t="s">
        <v>212</v>
      </c>
      <c r="C57" s="170" t="s">
        <v>258</v>
      </c>
      <c r="D57" s="10" t="s">
        <v>252</v>
      </c>
      <c r="E57" s="11">
        <v>0</v>
      </c>
      <c r="F57" s="13">
        <v>0</v>
      </c>
      <c r="G57" s="13">
        <v>3.823029</v>
      </c>
      <c r="H57" s="13">
        <v>0</v>
      </c>
      <c r="I57" s="12">
        <v>0</v>
      </c>
      <c r="J57" s="11">
        <v>0.76460600000000001</v>
      </c>
      <c r="K57" s="13">
        <v>0</v>
      </c>
      <c r="L57" s="13">
        <v>3.823029</v>
      </c>
      <c r="M57" s="13">
        <v>4.2660869999999997</v>
      </c>
      <c r="N57" s="12">
        <v>172.367009</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ht="15.75" customHeight="1">
      <c r="A58" s="166">
        <v>1</v>
      </c>
      <c r="B58" s="178" t="s">
        <v>222</v>
      </c>
      <c r="C58" s="171" t="s">
        <v>259</v>
      </c>
      <c r="D58" s="16" t="s">
        <v>260</v>
      </c>
      <c r="E58" s="17">
        <v>0</v>
      </c>
      <c r="F58" s="19">
        <v>0</v>
      </c>
      <c r="G58" s="19">
        <v>4.9996239999999998</v>
      </c>
      <c r="H58" s="19">
        <v>0</v>
      </c>
      <c r="I58" s="18">
        <v>0</v>
      </c>
      <c r="J58" s="17">
        <v>0.99992499999999995</v>
      </c>
      <c r="K58" s="19">
        <v>0</v>
      </c>
      <c r="L58" s="19">
        <v>4.9996239999999998</v>
      </c>
      <c r="M58" s="19">
        <v>5.2992929999999996</v>
      </c>
      <c r="N58" s="18">
        <v>268.05386900000002</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ht="15.75" customHeight="1">
      <c r="A59" s="166">
        <v>0</v>
      </c>
      <c r="B59" s="177" t="s">
        <v>228</v>
      </c>
      <c r="C59" s="170" t="s">
        <v>261</v>
      </c>
      <c r="D59" s="10" t="s">
        <v>262</v>
      </c>
      <c r="E59" s="11">
        <v>0</v>
      </c>
      <c r="F59" s="13">
        <v>0</v>
      </c>
      <c r="G59" s="13">
        <v>2.7002739999999998</v>
      </c>
      <c r="H59" s="13">
        <v>0</v>
      </c>
      <c r="I59" s="12">
        <v>0</v>
      </c>
      <c r="J59" s="11">
        <v>0.54005499999999995</v>
      </c>
      <c r="K59" s="13">
        <v>0</v>
      </c>
      <c r="L59" s="13">
        <v>2.7002739999999998</v>
      </c>
      <c r="M59" s="13">
        <v>2.9662660000000001</v>
      </c>
      <c r="N59" s="12">
        <v>135.58722599999999</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ht="15.75" customHeight="1">
      <c r="A60" s="166">
        <v>0</v>
      </c>
      <c r="B60" s="178" t="s">
        <v>228</v>
      </c>
      <c r="C60" s="171" t="s">
        <v>263</v>
      </c>
      <c r="D60" s="16" t="s">
        <v>264</v>
      </c>
      <c r="E60" s="17">
        <v>0</v>
      </c>
      <c r="F60" s="19">
        <v>0</v>
      </c>
      <c r="G60" s="19">
        <v>3.4671479999999999</v>
      </c>
      <c r="H60" s="19">
        <v>0</v>
      </c>
      <c r="I60" s="18">
        <v>0</v>
      </c>
      <c r="J60" s="17">
        <v>0.69342999999999999</v>
      </c>
      <c r="K60" s="19">
        <v>0</v>
      </c>
      <c r="L60" s="19">
        <v>3.4671479999999999</v>
      </c>
      <c r="M60" s="19">
        <v>8.8154959999999996</v>
      </c>
      <c r="N60" s="18">
        <v>217.76908900000001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ht="15.75" customHeight="1">
      <c r="A61" s="166">
        <v>0</v>
      </c>
      <c r="B61" s="177" t="s">
        <v>234</v>
      </c>
      <c r="C61" s="170" t="s">
        <v>265</v>
      </c>
      <c r="D61" s="10" t="s">
        <v>266</v>
      </c>
      <c r="E61" s="11">
        <v>0</v>
      </c>
      <c r="F61" s="13">
        <v>0</v>
      </c>
      <c r="G61" s="13">
        <v>4.1822549999999996</v>
      </c>
      <c r="H61" s="13">
        <v>0</v>
      </c>
      <c r="I61" s="12">
        <v>0</v>
      </c>
      <c r="J61" s="11">
        <v>0.83645099999999994</v>
      </c>
      <c r="K61" s="13">
        <v>0</v>
      </c>
      <c r="L61" s="13">
        <v>4.1822549999999996</v>
      </c>
      <c r="M61" s="13">
        <v>5.265962</v>
      </c>
      <c r="N61" s="12">
        <v>215.302121</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ht="15.75" customHeight="1">
      <c r="A62" s="166">
        <v>0</v>
      </c>
      <c r="B62" s="178" t="s">
        <v>234</v>
      </c>
      <c r="C62" s="171" t="s">
        <v>267</v>
      </c>
      <c r="D62" s="16" t="s">
        <v>268</v>
      </c>
      <c r="E62" s="17">
        <v>0</v>
      </c>
      <c r="F62" s="19">
        <v>6.6931000000000004E-2</v>
      </c>
      <c r="G62" s="19">
        <v>4.7715310000000004</v>
      </c>
      <c r="H62" s="19">
        <v>0</v>
      </c>
      <c r="I62" s="18">
        <v>0</v>
      </c>
      <c r="J62" s="17">
        <v>0.967692</v>
      </c>
      <c r="K62" s="19">
        <v>0</v>
      </c>
      <c r="L62" s="19">
        <v>4.8384619999999998</v>
      </c>
      <c r="M62" s="19">
        <v>6.332471</v>
      </c>
      <c r="N62" s="18">
        <v>208.58326600000001</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ht="15.75" customHeight="1">
      <c r="A63" s="166">
        <v>1</v>
      </c>
      <c r="B63" s="177" t="s">
        <v>222</v>
      </c>
      <c r="C63" s="170" t="s">
        <v>269</v>
      </c>
      <c r="D63" s="10" t="s">
        <v>270</v>
      </c>
      <c r="E63" s="11">
        <v>0</v>
      </c>
      <c r="F63" s="13">
        <v>0</v>
      </c>
      <c r="G63" s="13">
        <v>6.74519</v>
      </c>
      <c r="H63" s="13">
        <v>0.44933699999999999</v>
      </c>
      <c r="I63" s="12">
        <v>0.74889700000000003</v>
      </c>
      <c r="J63" s="11">
        <v>1.5886849999999999</v>
      </c>
      <c r="K63" s="13">
        <v>0.44933699999999999</v>
      </c>
      <c r="L63" s="13">
        <v>7.9434240000000003</v>
      </c>
      <c r="M63" s="13">
        <v>11.831751000000001</v>
      </c>
      <c r="N63" s="12">
        <v>199.17140800000001</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ht="15.75" customHeight="1">
      <c r="A64" s="166">
        <v>0</v>
      </c>
      <c r="B64" s="178" t="s">
        <v>234</v>
      </c>
      <c r="C64" s="171" t="s">
        <v>271</v>
      </c>
      <c r="D64" s="16" t="s">
        <v>272</v>
      </c>
      <c r="E64" s="17">
        <v>0</v>
      </c>
      <c r="F64" s="19">
        <v>0</v>
      </c>
      <c r="G64" s="19">
        <v>0.74812400000000001</v>
      </c>
      <c r="H64" s="19">
        <v>0</v>
      </c>
      <c r="I64" s="18">
        <v>0</v>
      </c>
      <c r="J64" s="17">
        <v>0.14962500000000001</v>
      </c>
      <c r="K64" s="19">
        <v>0</v>
      </c>
      <c r="L64" s="19">
        <v>0.74812400000000001</v>
      </c>
      <c r="M64" s="19">
        <v>9.3321609999999993</v>
      </c>
      <c r="N64" s="18">
        <v>183.325942</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ht="15.75" customHeight="1">
      <c r="A65" s="166">
        <v>1</v>
      </c>
      <c r="B65" s="177" t="s">
        <v>222</v>
      </c>
      <c r="C65" s="170" t="s">
        <v>273</v>
      </c>
      <c r="D65" s="10" t="s">
        <v>274</v>
      </c>
      <c r="E65" s="11">
        <v>1.9803710000000001</v>
      </c>
      <c r="F65" s="13">
        <v>0</v>
      </c>
      <c r="G65" s="13">
        <v>8.8987590000000001</v>
      </c>
      <c r="H65" s="13">
        <v>0</v>
      </c>
      <c r="I65" s="12">
        <v>0</v>
      </c>
      <c r="J65" s="11">
        <v>2.1758259999999998</v>
      </c>
      <c r="K65" s="13">
        <v>0</v>
      </c>
      <c r="L65" s="13">
        <v>10.87913</v>
      </c>
      <c r="M65" s="13">
        <v>10.715320999999999</v>
      </c>
      <c r="N65" s="12">
        <v>180.11094</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ht="15.75" customHeight="1">
      <c r="A66" s="166">
        <v>1</v>
      </c>
      <c r="B66" s="178" t="s">
        <v>222</v>
      </c>
      <c r="C66" s="172" t="s">
        <v>275</v>
      </c>
      <c r="D66" s="22" t="s">
        <v>276</v>
      </c>
      <c r="E66" s="23">
        <v>0.83169300000000002</v>
      </c>
      <c r="F66" s="25">
        <v>0.24961</v>
      </c>
      <c r="G66" s="25">
        <v>14.555605999999999</v>
      </c>
      <c r="H66" s="25">
        <v>0</v>
      </c>
      <c r="I66" s="24">
        <v>0</v>
      </c>
      <c r="J66" s="23">
        <v>3.1273819999999999</v>
      </c>
      <c r="K66" s="25">
        <v>0.24961</v>
      </c>
      <c r="L66" s="25">
        <v>15.636908999999999</v>
      </c>
      <c r="M66" s="25">
        <v>17.530998</v>
      </c>
      <c r="N66" s="24">
        <v>380.42609900000002</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ht="15.75" customHeight="1">
      <c r="A67" s="166" t="s">
        <v>333</v>
      </c>
      <c r="B67" s="166"/>
      <c r="C67" s="173" t="s">
        <v>253</v>
      </c>
      <c r="D67" s="28"/>
      <c r="E67" s="29">
        <v>0.25564199999999998</v>
      </c>
      <c r="F67" s="31">
        <v>5.9031E-2</v>
      </c>
      <c r="G67" s="31">
        <v>6.1898499999999999</v>
      </c>
      <c r="H67" s="31">
        <v>4.0849000000000003E-2</v>
      </c>
      <c r="I67" s="30">
        <v>0.31921300000000002</v>
      </c>
      <c r="J67" s="29">
        <v>1.3729169999999999</v>
      </c>
      <c r="K67" s="31">
        <v>9.3795000000000003E-2</v>
      </c>
      <c r="L67" s="31">
        <v>6.8645839999999998</v>
      </c>
      <c r="M67" s="31">
        <v>10.584970999999999</v>
      </c>
      <c r="N67" s="30">
        <v>220.44452100000001</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ht="15.75" customHeight="1">
      <c r="A68" s="166" t="s">
        <v>333</v>
      </c>
      <c r="B68" s="166"/>
      <c r="C68" s="174" t="s">
        <v>297</v>
      </c>
      <c r="D68" s="33"/>
      <c r="E68" s="11">
        <v>3.7240737626871052</v>
      </c>
      <c r="F68" s="13">
        <v>0.85993554241191072</v>
      </c>
      <c r="G68" s="13">
        <v>90.170786612026433</v>
      </c>
      <c r="H68" s="13">
        <v>0.59506616218711084</v>
      </c>
      <c r="I68" s="12">
        <v>4.6501379206874294</v>
      </c>
      <c r="J68" s="36"/>
      <c r="K68" s="5"/>
      <c r="L68" s="5"/>
      <c r="M68" s="5"/>
      <c r="N68" s="37"/>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ht="15.75" customHeight="1">
      <c r="A69" s="166" t="s">
        <v>333</v>
      </c>
      <c r="B69" s="166"/>
      <c r="C69" s="174" t="s">
        <v>298</v>
      </c>
      <c r="D69" s="33"/>
      <c r="E69" s="11">
        <v>18.18181818181818</v>
      </c>
      <c r="F69" s="13">
        <v>27.27272727272727</v>
      </c>
      <c r="G69" s="13">
        <v>100</v>
      </c>
      <c r="H69" s="13">
        <v>9.0909090909090917</v>
      </c>
      <c r="I69" s="12">
        <v>18.18181818181818</v>
      </c>
      <c r="J69" s="36"/>
      <c r="K69" s="5"/>
      <c r="L69" s="5"/>
      <c r="M69" s="5"/>
      <c r="N69" s="37"/>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ht="15.75" customHeight="1">
      <c r="A70" s="166" t="s">
        <v>333</v>
      </c>
      <c r="B70" s="166"/>
      <c r="C70" s="174" t="s">
        <v>277</v>
      </c>
      <c r="D70" s="33"/>
      <c r="E70" s="11">
        <v>0.38947003675176373</v>
      </c>
      <c r="F70" s="13">
        <v>1.3920950228999999E-2</v>
      </c>
      <c r="G70" s="13">
        <v>18.899307106991049</v>
      </c>
      <c r="H70" s="13">
        <v>1.8354885415363641E-2</v>
      </c>
      <c r="I70" s="12">
        <v>0.7071068740616544</v>
      </c>
      <c r="J70" s="11">
        <v>1.0937423367421999</v>
      </c>
      <c r="K70" s="13">
        <v>2.7819183421363629E-2</v>
      </c>
      <c r="L70" s="13">
        <v>27.343556263318209</v>
      </c>
      <c r="M70" s="13">
        <v>77.876966723940015</v>
      </c>
      <c r="N70" s="12">
        <v>4291.8294728589271</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ht="15.75" customHeight="1">
      <c r="A71" s="166" t="s">
        <v>333</v>
      </c>
      <c r="B71" s="166"/>
      <c r="C71" s="175" t="s">
        <v>278</v>
      </c>
      <c r="D71" s="39"/>
      <c r="E71" s="40">
        <v>0.62407500000000005</v>
      </c>
      <c r="F71" s="42">
        <v>0.11798699999999999</v>
      </c>
      <c r="G71" s="42">
        <v>4.3473329999999999</v>
      </c>
      <c r="H71" s="42">
        <v>0.13547999999999999</v>
      </c>
      <c r="I71" s="41">
        <v>0.84089599999999998</v>
      </c>
      <c r="J71" s="40">
        <v>1.0458209999999999</v>
      </c>
      <c r="K71" s="42">
        <v>0.16679099999999999</v>
      </c>
      <c r="L71" s="42">
        <v>5.2291069999999999</v>
      </c>
      <c r="M71" s="42">
        <v>8.8247929999999997</v>
      </c>
      <c r="N71" s="41">
        <v>65.512056000000001</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ht="15.75" customHeight="1">
      <c r="A72" s="166" t="s">
        <v>333</v>
      </c>
      <c r="B72" s="166"/>
      <c r="C72" s="17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ht="15.75" customHeight="1">
      <c r="A73" s="166" t="s">
        <v>338</v>
      </c>
      <c r="B73" s="166"/>
      <c r="C73" s="170" t="s">
        <v>196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ht="15.75" customHeight="1">
      <c r="A74" s="166" t="s">
        <v>333</v>
      </c>
      <c r="B74" s="166"/>
      <c r="C74" s="8" t="s">
        <v>334</v>
      </c>
      <c r="D74" s="7" t="s">
        <v>250</v>
      </c>
      <c r="E74" s="6" t="s">
        <v>291</v>
      </c>
      <c r="F74" s="8" t="s">
        <v>313</v>
      </c>
      <c r="G74" s="7" t="s">
        <v>314</v>
      </c>
      <c r="H74" s="6" t="s">
        <v>253</v>
      </c>
      <c r="I74" s="8" t="s">
        <v>254</v>
      </c>
      <c r="J74" s="8" t="s">
        <v>296</v>
      </c>
      <c r="K74" s="8" t="s">
        <v>256</v>
      </c>
      <c r="L74" s="7" t="s">
        <v>257</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ht="15.75" customHeight="1">
      <c r="A75" s="166">
        <v>1</v>
      </c>
      <c r="B75" s="177" t="s">
        <v>212</v>
      </c>
      <c r="C75" s="170" t="s">
        <v>258</v>
      </c>
      <c r="D75" s="10" t="s">
        <v>252</v>
      </c>
      <c r="E75" s="11">
        <v>0</v>
      </c>
      <c r="F75" s="13">
        <v>3.783906</v>
      </c>
      <c r="G75" s="12">
        <v>0</v>
      </c>
      <c r="H75" s="11">
        <v>1.2613019999999999</v>
      </c>
      <c r="I75" s="13">
        <v>0</v>
      </c>
      <c r="J75" s="13">
        <v>3.783906</v>
      </c>
      <c r="K75" s="13">
        <v>4.2161039999999996</v>
      </c>
      <c r="L75" s="12">
        <v>172.367009</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ht="15.75" customHeight="1">
      <c r="A76" s="166">
        <v>1</v>
      </c>
      <c r="B76" s="178" t="s">
        <v>222</v>
      </c>
      <c r="C76" s="171" t="s">
        <v>259</v>
      </c>
      <c r="D76" s="16" t="s">
        <v>260</v>
      </c>
      <c r="E76" s="17">
        <v>2.1961010000000001</v>
      </c>
      <c r="F76" s="19">
        <v>6.6891629999999997</v>
      </c>
      <c r="G76" s="18">
        <v>0.28299400000000002</v>
      </c>
      <c r="H76" s="17">
        <v>3.0560860000000001</v>
      </c>
      <c r="I76" s="19">
        <v>2.1961010000000001</v>
      </c>
      <c r="J76" s="19">
        <v>9.1682579999999998</v>
      </c>
      <c r="K76" s="19">
        <v>11.26519</v>
      </c>
      <c r="L76" s="18">
        <v>268.05386900000002</v>
      </c>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ht="15.75" customHeight="1">
      <c r="A77" s="166">
        <v>0</v>
      </c>
      <c r="B77" s="177" t="s">
        <v>228</v>
      </c>
      <c r="C77" s="170" t="s">
        <v>261</v>
      </c>
      <c r="D77" s="10" t="s">
        <v>262</v>
      </c>
      <c r="E77" s="11">
        <v>0</v>
      </c>
      <c r="F77" s="13">
        <v>2.5001009999999999</v>
      </c>
      <c r="G77" s="12">
        <v>0.16638800000000001</v>
      </c>
      <c r="H77" s="11">
        <v>0.88883000000000001</v>
      </c>
      <c r="I77" s="13">
        <v>0.16638800000000001</v>
      </c>
      <c r="J77" s="13">
        <v>2.6664889999999999</v>
      </c>
      <c r="K77" s="13">
        <v>2.6996199999999999</v>
      </c>
      <c r="L77" s="12">
        <v>135.58722599999999</v>
      </c>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ht="15.75" customHeight="1">
      <c r="A78" s="166">
        <v>0</v>
      </c>
      <c r="B78" s="178" t="s">
        <v>228</v>
      </c>
      <c r="C78" s="171" t="s">
        <v>263</v>
      </c>
      <c r="D78" s="16" t="s">
        <v>264</v>
      </c>
      <c r="E78" s="17">
        <v>0.499172</v>
      </c>
      <c r="F78" s="19">
        <v>5.2556029999999998</v>
      </c>
      <c r="G78" s="18">
        <v>6.6647999999999999E-2</v>
      </c>
      <c r="H78" s="17">
        <v>1.940474</v>
      </c>
      <c r="I78" s="19">
        <v>0.499172</v>
      </c>
      <c r="J78" s="19">
        <v>5.8214230000000002</v>
      </c>
      <c r="K78" s="19">
        <v>11.465165000000001</v>
      </c>
      <c r="L78" s="18">
        <v>217.76908900000001</v>
      </c>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ht="15.75" customHeight="1">
      <c r="A79" s="166">
        <v>0</v>
      </c>
      <c r="B79" s="177" t="s">
        <v>234</v>
      </c>
      <c r="C79" s="170" t="s">
        <v>265</v>
      </c>
      <c r="D79" s="10" t="s">
        <v>266</v>
      </c>
      <c r="E79" s="11">
        <v>0</v>
      </c>
      <c r="F79" s="13">
        <v>2.8082029999999998</v>
      </c>
      <c r="G79" s="12">
        <v>0</v>
      </c>
      <c r="H79" s="11">
        <v>0.93606800000000001</v>
      </c>
      <c r="I79" s="13">
        <v>0</v>
      </c>
      <c r="J79" s="13">
        <v>2.8082029999999998</v>
      </c>
      <c r="K79" s="13">
        <v>3.2996560000000001</v>
      </c>
      <c r="L79" s="12">
        <v>215.302121</v>
      </c>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ht="15.75" customHeight="1">
      <c r="A80" s="166">
        <v>0</v>
      </c>
      <c r="B80" s="178" t="s">
        <v>234</v>
      </c>
      <c r="C80" s="171" t="s">
        <v>267</v>
      </c>
      <c r="D80" s="16" t="s">
        <v>268</v>
      </c>
      <c r="E80" s="17">
        <v>2.4625840000000001</v>
      </c>
      <c r="F80" s="19">
        <v>4.9936090000000002</v>
      </c>
      <c r="G80" s="18">
        <v>0</v>
      </c>
      <c r="H80" s="17">
        <v>2.485398</v>
      </c>
      <c r="I80" s="19">
        <v>2.4625840000000001</v>
      </c>
      <c r="J80" s="19">
        <v>7.4561929999999998</v>
      </c>
      <c r="K80" s="19">
        <v>11.581806</v>
      </c>
      <c r="L80" s="18">
        <v>208.58326600000001</v>
      </c>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ht="15.75" customHeight="1">
      <c r="A81" s="166">
        <v>1</v>
      </c>
      <c r="B81" s="177" t="s">
        <v>222</v>
      </c>
      <c r="C81" s="170" t="s">
        <v>269</v>
      </c>
      <c r="D81" s="10" t="s">
        <v>270</v>
      </c>
      <c r="E81" s="11">
        <v>1.679832</v>
      </c>
      <c r="F81" s="13">
        <v>6.5957910000000002</v>
      </c>
      <c r="G81" s="12">
        <v>1.081655</v>
      </c>
      <c r="H81" s="11">
        <v>3.1190929999999999</v>
      </c>
      <c r="I81" s="13">
        <v>1.679832</v>
      </c>
      <c r="J81" s="13">
        <v>9.3572780000000009</v>
      </c>
      <c r="K81" s="13">
        <v>11.865126999999999</v>
      </c>
      <c r="L81" s="12">
        <v>199.17140800000001</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ht="15.75" customHeight="1">
      <c r="A82" s="166">
        <v>0</v>
      </c>
      <c r="B82" s="178" t="s">
        <v>234</v>
      </c>
      <c r="C82" s="171" t="s">
        <v>271</v>
      </c>
      <c r="D82" s="16" t="s">
        <v>272</v>
      </c>
      <c r="E82" s="17">
        <v>0.81511</v>
      </c>
      <c r="F82" s="19">
        <v>2.247709</v>
      </c>
      <c r="G82" s="18">
        <v>0</v>
      </c>
      <c r="H82" s="17">
        <v>1.02094</v>
      </c>
      <c r="I82" s="19">
        <v>0.81511</v>
      </c>
      <c r="J82" s="19">
        <v>3.0628190000000002</v>
      </c>
      <c r="K82" s="19">
        <v>11.148524</v>
      </c>
      <c r="L82" s="18">
        <v>183.325942</v>
      </c>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ht="15.75" customHeight="1">
      <c r="A83" s="166">
        <v>1</v>
      </c>
      <c r="B83" s="177" t="s">
        <v>222</v>
      </c>
      <c r="C83" s="170" t="s">
        <v>273</v>
      </c>
      <c r="D83" s="10" t="s">
        <v>274</v>
      </c>
      <c r="E83" s="11">
        <v>2.4127260000000001</v>
      </c>
      <c r="F83" s="13">
        <v>8.6048010000000001</v>
      </c>
      <c r="G83" s="12">
        <v>0</v>
      </c>
      <c r="H83" s="11">
        <v>3.6725089999999998</v>
      </c>
      <c r="I83" s="13">
        <v>2.4127260000000001</v>
      </c>
      <c r="J83" s="13">
        <v>11.017526999999999</v>
      </c>
      <c r="K83" s="13">
        <v>12.148417</v>
      </c>
      <c r="L83" s="12">
        <v>180.11094</v>
      </c>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ht="15.75" customHeight="1">
      <c r="A84" s="166">
        <v>1</v>
      </c>
      <c r="B84" s="178" t="s">
        <v>222</v>
      </c>
      <c r="C84" s="172" t="s">
        <v>275</v>
      </c>
      <c r="D84" s="22" t="s">
        <v>276</v>
      </c>
      <c r="E84" s="23">
        <v>0.19972500000000001</v>
      </c>
      <c r="F84" s="25">
        <v>13.484781999999999</v>
      </c>
      <c r="G84" s="24">
        <v>0.39933099999999999</v>
      </c>
      <c r="H84" s="23">
        <v>4.6946130000000004</v>
      </c>
      <c r="I84" s="25">
        <v>0.39933099999999999</v>
      </c>
      <c r="J84" s="25">
        <v>14.083838</v>
      </c>
      <c r="K84" s="25">
        <v>16.231176000000001</v>
      </c>
      <c r="L84" s="24">
        <v>380.42609900000002</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ht="15.75" customHeight="1">
      <c r="A85" s="166" t="s">
        <v>333</v>
      </c>
      <c r="B85" s="166"/>
      <c r="C85" s="173" t="s">
        <v>253</v>
      </c>
      <c r="D85" s="28"/>
      <c r="E85" s="29">
        <v>1.211576</v>
      </c>
      <c r="F85" s="31">
        <v>5.4153200000000004</v>
      </c>
      <c r="G85" s="30">
        <v>0.18154699999999999</v>
      </c>
      <c r="H85" s="29">
        <v>2.2694809999999999</v>
      </c>
      <c r="I85" s="31">
        <v>1.203281</v>
      </c>
      <c r="J85" s="31">
        <v>6.8084420000000003</v>
      </c>
      <c r="K85" s="31">
        <v>9.4942100000000007</v>
      </c>
      <c r="L85" s="30">
        <v>220.44452100000001</v>
      </c>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ht="15.75" customHeight="1">
      <c r="A86" s="166" t="s">
        <v>333</v>
      </c>
      <c r="B86" s="166"/>
      <c r="C86" s="174" t="s">
        <v>297</v>
      </c>
      <c r="D86" s="33"/>
      <c r="E86" s="11">
        <v>17.795194508849409</v>
      </c>
      <c r="F86" s="13">
        <v>79.538308489066338</v>
      </c>
      <c r="G86" s="12">
        <v>2.666497002084244</v>
      </c>
      <c r="H86" s="36"/>
      <c r="I86" s="5"/>
      <c r="J86" s="5"/>
      <c r="K86" s="5"/>
      <c r="L86" s="37"/>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ht="15.75" customHeight="1">
      <c r="A87" s="166" t="s">
        <v>333</v>
      </c>
      <c r="B87" s="166"/>
      <c r="C87" s="174" t="s">
        <v>298</v>
      </c>
      <c r="D87" s="33"/>
      <c r="E87" s="11">
        <v>72.727272727272734</v>
      </c>
      <c r="F87" s="13">
        <v>100</v>
      </c>
      <c r="G87" s="12">
        <v>45.454545454545453</v>
      </c>
      <c r="H87" s="36"/>
      <c r="I87" s="5"/>
      <c r="J87" s="5"/>
      <c r="K87" s="5"/>
      <c r="L87" s="37"/>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ht="15.75" customHeight="1">
      <c r="A88" s="166" t="s">
        <v>333</v>
      </c>
      <c r="B88" s="166"/>
      <c r="C88" s="174" t="s">
        <v>277</v>
      </c>
      <c r="D88" s="33"/>
      <c r="E88" s="11">
        <v>1.3713000656648731</v>
      </c>
      <c r="F88" s="13">
        <v>11.43981170541716</v>
      </c>
      <c r="G88" s="12">
        <v>0.1079103230864909</v>
      </c>
      <c r="H88" s="11">
        <v>1.574945675082291</v>
      </c>
      <c r="I88" s="13">
        <v>1.1489488558588179</v>
      </c>
      <c r="J88" s="13">
        <v>14.17451116150302</v>
      </c>
      <c r="K88" s="13">
        <v>18.552380246535169</v>
      </c>
      <c r="L88" s="12">
        <v>4291.8294728589271</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ht="15.75" customHeight="1">
      <c r="A89" s="166" t="s">
        <v>333</v>
      </c>
      <c r="B89" s="166"/>
      <c r="C89" s="175" t="s">
        <v>278</v>
      </c>
      <c r="D89" s="39"/>
      <c r="E89" s="40">
        <v>1.171025</v>
      </c>
      <c r="F89" s="42">
        <v>3.382279</v>
      </c>
      <c r="G89" s="41">
        <v>0.32849699999999998</v>
      </c>
      <c r="H89" s="40">
        <v>1.2549680000000001</v>
      </c>
      <c r="I89" s="42">
        <v>1.07189</v>
      </c>
      <c r="J89" s="42">
        <v>3.7649050000000002</v>
      </c>
      <c r="K89" s="42">
        <v>4.3072470000000003</v>
      </c>
      <c r="L89" s="41">
        <v>65.512056000000001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ht="15.75" customHeight="1">
      <c r="A90" s="166" t="s">
        <v>333</v>
      </c>
      <c r="B90" s="166"/>
      <c r="C90" s="17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ht="15.75" customHeight="1">
      <c r="A91" s="166" t="s">
        <v>339</v>
      </c>
      <c r="B91" s="166"/>
      <c r="C91" s="170" t="s">
        <v>283</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ht="15.75" customHeight="1">
      <c r="A92" s="166" t="s">
        <v>333</v>
      </c>
      <c r="B92" s="166"/>
      <c r="C92" s="8" t="s">
        <v>334</v>
      </c>
      <c r="D92" s="7" t="s">
        <v>250</v>
      </c>
      <c r="E92" s="6" t="s">
        <v>315</v>
      </c>
      <c r="F92" s="8" t="s">
        <v>316</v>
      </c>
      <c r="G92" s="8" t="s">
        <v>317</v>
      </c>
      <c r="H92" s="8" t="s">
        <v>318</v>
      </c>
      <c r="I92" s="7" t="s">
        <v>319</v>
      </c>
      <c r="J92" s="6" t="s">
        <v>253</v>
      </c>
      <c r="K92" s="8" t="s">
        <v>254</v>
      </c>
      <c r="L92" s="8" t="s">
        <v>296</v>
      </c>
      <c r="M92" s="8" t="s">
        <v>256</v>
      </c>
      <c r="N92" s="7" t="s">
        <v>257</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ht="15.75" customHeight="1">
      <c r="A93" s="166">
        <v>1</v>
      </c>
      <c r="B93" s="177" t="s">
        <v>212</v>
      </c>
      <c r="C93" s="170" t="s">
        <v>258</v>
      </c>
      <c r="D93" s="10" t="s">
        <v>252</v>
      </c>
      <c r="E93" s="11">
        <v>0</v>
      </c>
      <c r="F93" s="13">
        <v>0</v>
      </c>
      <c r="G93" s="13">
        <v>0.59980900000000004</v>
      </c>
      <c r="H93" s="13">
        <v>3.6768070000000002</v>
      </c>
      <c r="I93" s="12">
        <v>1.120973</v>
      </c>
      <c r="J93" s="11">
        <v>1.079518</v>
      </c>
      <c r="K93" s="13">
        <v>0.59980900000000004</v>
      </c>
      <c r="L93" s="13">
        <v>5.397589</v>
      </c>
      <c r="M93" s="13">
        <v>4.716037</v>
      </c>
      <c r="N93" s="12">
        <v>172.367009</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ht="15.75" customHeight="1">
      <c r="A94" s="166">
        <v>1</v>
      </c>
      <c r="B94" s="178" t="s">
        <v>222</v>
      </c>
      <c r="C94" s="171" t="s">
        <v>259</v>
      </c>
      <c r="D94" s="16" t="s">
        <v>260</v>
      </c>
      <c r="E94" s="17">
        <v>0</v>
      </c>
      <c r="F94" s="19">
        <v>0</v>
      </c>
      <c r="G94" s="19">
        <v>0</v>
      </c>
      <c r="H94" s="19">
        <v>16.515542</v>
      </c>
      <c r="I94" s="18">
        <v>16.270599000000001</v>
      </c>
      <c r="J94" s="17">
        <v>6.5572280000000003</v>
      </c>
      <c r="K94" s="19">
        <v>0</v>
      </c>
      <c r="L94" s="19">
        <v>32.786141000000001</v>
      </c>
      <c r="M94" s="19">
        <v>18.814212999999999</v>
      </c>
      <c r="N94" s="18">
        <v>268.05386900000002</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ht="15.75" customHeight="1">
      <c r="A95" s="166">
        <v>0</v>
      </c>
      <c r="B95" s="177" t="s">
        <v>228</v>
      </c>
      <c r="C95" s="170" t="s">
        <v>261</v>
      </c>
      <c r="D95" s="10" t="s">
        <v>262</v>
      </c>
      <c r="E95" s="11">
        <v>0</v>
      </c>
      <c r="F95" s="13">
        <v>0</v>
      </c>
      <c r="G95" s="13">
        <v>0</v>
      </c>
      <c r="H95" s="13">
        <v>2.849923</v>
      </c>
      <c r="I95" s="12">
        <v>1.065083</v>
      </c>
      <c r="J95" s="11">
        <v>0.78300099999999995</v>
      </c>
      <c r="K95" s="13">
        <v>0</v>
      </c>
      <c r="L95" s="13">
        <v>3.915006</v>
      </c>
      <c r="M95" s="13">
        <v>3.01627</v>
      </c>
      <c r="N95" s="12">
        <v>135.58722599999999</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ht="15.75" customHeight="1">
      <c r="A96" s="166">
        <v>0</v>
      </c>
      <c r="B96" s="178" t="s">
        <v>228</v>
      </c>
      <c r="C96" s="171" t="s">
        <v>263</v>
      </c>
      <c r="D96" s="16" t="s">
        <v>264</v>
      </c>
      <c r="E96" s="17">
        <v>0</v>
      </c>
      <c r="F96" s="19">
        <v>0.11624900000000001</v>
      </c>
      <c r="G96" s="19">
        <v>0</v>
      </c>
      <c r="H96" s="19">
        <v>4.8802269999999996</v>
      </c>
      <c r="I96" s="18">
        <v>1.2811980000000001</v>
      </c>
      <c r="J96" s="17">
        <v>1.2555350000000001</v>
      </c>
      <c r="K96" s="19">
        <v>0.11624900000000001</v>
      </c>
      <c r="L96" s="19">
        <v>6.2776740000000002</v>
      </c>
      <c r="M96" s="19">
        <v>8.5321879999999997</v>
      </c>
      <c r="N96" s="18">
        <v>217.76908900000001</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ht="15.75" customHeight="1">
      <c r="A97" s="166">
        <v>0</v>
      </c>
      <c r="B97" s="177" t="s">
        <v>234</v>
      </c>
      <c r="C97" s="170" t="s">
        <v>265</v>
      </c>
      <c r="D97" s="10" t="s">
        <v>266</v>
      </c>
      <c r="E97" s="11">
        <v>0</v>
      </c>
      <c r="F97" s="13">
        <v>0</v>
      </c>
      <c r="G97" s="13">
        <v>0</v>
      </c>
      <c r="H97" s="13">
        <v>3.9945909999999998</v>
      </c>
      <c r="I97" s="12">
        <v>0</v>
      </c>
      <c r="J97" s="11">
        <v>0.79891800000000002</v>
      </c>
      <c r="K97" s="13">
        <v>0</v>
      </c>
      <c r="L97" s="13">
        <v>3.9945909999999998</v>
      </c>
      <c r="M97" s="13">
        <v>4.4827349999999999</v>
      </c>
      <c r="N97" s="12">
        <v>215.302121</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ht="15.75" customHeight="1">
      <c r="A98" s="166">
        <v>0</v>
      </c>
      <c r="B98" s="178" t="s">
        <v>234</v>
      </c>
      <c r="C98" s="171" t="s">
        <v>267</v>
      </c>
      <c r="D98" s="16" t="s">
        <v>268</v>
      </c>
      <c r="E98" s="17">
        <v>0.233265</v>
      </c>
      <c r="F98" s="19">
        <v>0.215387</v>
      </c>
      <c r="G98" s="19">
        <v>0</v>
      </c>
      <c r="H98" s="19">
        <v>7.6167959999999999</v>
      </c>
      <c r="I98" s="18">
        <v>2.8413560000000002</v>
      </c>
      <c r="J98" s="17">
        <v>2.1813609999999999</v>
      </c>
      <c r="K98" s="19">
        <v>0.233265</v>
      </c>
      <c r="L98" s="19">
        <v>10.906803999999999</v>
      </c>
      <c r="M98" s="19">
        <v>11.415177</v>
      </c>
      <c r="N98" s="18">
        <v>208.58326600000001</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ht="15.75" customHeight="1">
      <c r="A99" s="166">
        <v>1</v>
      </c>
      <c r="B99" s="177" t="s">
        <v>222</v>
      </c>
      <c r="C99" s="170" t="s">
        <v>269</v>
      </c>
      <c r="D99" s="10" t="s">
        <v>270</v>
      </c>
      <c r="E99" s="11">
        <v>0.74799000000000004</v>
      </c>
      <c r="F99" s="13">
        <v>0</v>
      </c>
      <c r="G99" s="13">
        <v>1.4970319999999999</v>
      </c>
      <c r="H99" s="13">
        <v>7.5537390000000002</v>
      </c>
      <c r="I99" s="12">
        <v>3.3044030000000002</v>
      </c>
      <c r="J99" s="11">
        <v>2.6206330000000002</v>
      </c>
      <c r="K99" s="13">
        <v>1.4970319999999999</v>
      </c>
      <c r="L99" s="13">
        <v>13.103164</v>
      </c>
      <c r="M99" s="13">
        <v>11.748471</v>
      </c>
      <c r="N99" s="12">
        <v>199.17140800000001</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ht="15.75" customHeight="1">
      <c r="A100" s="166">
        <v>0</v>
      </c>
      <c r="B100" s="178" t="s">
        <v>234</v>
      </c>
      <c r="C100" s="171" t="s">
        <v>271</v>
      </c>
      <c r="D100" s="16" t="s">
        <v>272</v>
      </c>
      <c r="E100" s="17">
        <v>0</v>
      </c>
      <c r="F100" s="19">
        <v>0</v>
      </c>
      <c r="G100" s="19">
        <v>0</v>
      </c>
      <c r="H100" s="19">
        <v>0.21623300000000001</v>
      </c>
      <c r="I100" s="18">
        <v>0</v>
      </c>
      <c r="J100" s="17">
        <v>4.3247000000000001E-2</v>
      </c>
      <c r="K100" s="19">
        <v>0</v>
      </c>
      <c r="L100" s="19">
        <v>0.21623300000000001</v>
      </c>
      <c r="M100" s="19">
        <v>8.8321520000000007</v>
      </c>
      <c r="N100" s="18">
        <v>183.325942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ht="15.75" customHeight="1">
      <c r="A101" s="166">
        <v>1</v>
      </c>
      <c r="B101" s="177" t="s">
        <v>222</v>
      </c>
      <c r="C101" s="170" t="s">
        <v>273</v>
      </c>
      <c r="D101" s="10" t="s">
        <v>274</v>
      </c>
      <c r="E101" s="11">
        <v>0</v>
      </c>
      <c r="F101" s="13">
        <v>0</v>
      </c>
      <c r="G101" s="13">
        <v>0</v>
      </c>
      <c r="H101" s="13">
        <v>8.1862030000000008</v>
      </c>
      <c r="I101" s="12">
        <v>1.4344749999999999</v>
      </c>
      <c r="J101" s="11">
        <v>1.9241360000000001</v>
      </c>
      <c r="K101" s="13">
        <v>0</v>
      </c>
      <c r="L101" s="13">
        <v>9.6206779999999998</v>
      </c>
      <c r="M101" s="13">
        <v>9.9819890000000004</v>
      </c>
      <c r="N101" s="12">
        <v>180.11094</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ht="15.75" customHeight="1">
      <c r="A102" s="166">
        <v>1</v>
      </c>
      <c r="B102" s="178" t="s">
        <v>222</v>
      </c>
      <c r="C102" s="172" t="s">
        <v>275</v>
      </c>
      <c r="D102" s="22" t="s">
        <v>276</v>
      </c>
      <c r="E102" s="23">
        <v>0.56557199999999996</v>
      </c>
      <c r="F102" s="25">
        <v>0.449299</v>
      </c>
      <c r="G102" s="25">
        <v>2.928439</v>
      </c>
      <c r="H102" s="25">
        <v>21.52373</v>
      </c>
      <c r="I102" s="24">
        <v>13.678633</v>
      </c>
      <c r="J102" s="23">
        <v>7.829135</v>
      </c>
      <c r="K102" s="25">
        <v>2.928439</v>
      </c>
      <c r="L102" s="25">
        <v>39.145673000000002</v>
      </c>
      <c r="M102" s="25">
        <v>29.246206000000001</v>
      </c>
      <c r="N102" s="24">
        <v>380.42609900000002</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ht="15.75" customHeight="1">
      <c r="A103" s="166" t="s">
        <v>333</v>
      </c>
      <c r="B103" s="166"/>
      <c r="C103" s="173" t="s">
        <v>253</v>
      </c>
      <c r="D103" s="28"/>
      <c r="E103" s="29">
        <v>0.140621</v>
      </c>
      <c r="F103" s="31">
        <v>7.0994000000000002E-2</v>
      </c>
      <c r="G103" s="31">
        <v>0.45684399999999997</v>
      </c>
      <c r="H103" s="31">
        <v>7.3150490000000001</v>
      </c>
      <c r="I103" s="30">
        <v>3.7269749999999999</v>
      </c>
      <c r="J103" s="29">
        <v>2.3420969999999999</v>
      </c>
      <c r="K103" s="31">
        <v>0.488618</v>
      </c>
      <c r="L103" s="31">
        <v>11.710482000000001</v>
      </c>
      <c r="M103" s="31">
        <v>10.472866</v>
      </c>
      <c r="N103" s="30">
        <v>220.44452100000001</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ht="15.75" customHeight="1">
      <c r="A104" s="166" t="s">
        <v>333</v>
      </c>
      <c r="B104" s="166"/>
      <c r="C104" s="174" t="s">
        <v>297</v>
      </c>
      <c r="D104" s="33"/>
      <c r="E104" s="11">
        <v>1.2008099783052171</v>
      </c>
      <c r="F104" s="13">
        <v>0.60624396936941549</v>
      </c>
      <c r="G104" s="13">
        <v>3.9011514330805208</v>
      </c>
      <c r="H104" s="13">
        <v>62.46582413011771</v>
      </c>
      <c r="I104" s="12">
        <v>31.82597048912714</v>
      </c>
      <c r="J104" s="36"/>
      <c r="K104" s="5"/>
      <c r="L104" s="5"/>
      <c r="M104" s="5"/>
      <c r="N104" s="37"/>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ht="15.75" customHeight="1">
      <c r="A105" s="166" t="s">
        <v>333</v>
      </c>
      <c r="B105" s="166"/>
      <c r="C105" s="174" t="s">
        <v>298</v>
      </c>
      <c r="D105" s="33"/>
      <c r="E105" s="11">
        <v>27.27272727272727</v>
      </c>
      <c r="F105" s="13">
        <v>27.27272727272727</v>
      </c>
      <c r="G105" s="13">
        <v>27.27272727272727</v>
      </c>
      <c r="H105" s="13">
        <v>100</v>
      </c>
      <c r="I105" s="12">
        <v>72.727272727272734</v>
      </c>
      <c r="J105" s="36"/>
      <c r="K105" s="5"/>
      <c r="L105" s="5"/>
      <c r="M105" s="5"/>
      <c r="N105" s="37"/>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ht="15.75" customHeight="1">
      <c r="A106" s="166" t="s">
        <v>333</v>
      </c>
      <c r="B106" s="166"/>
      <c r="C106" s="174" t="s">
        <v>277</v>
      </c>
      <c r="D106" s="33"/>
      <c r="E106" s="11">
        <v>7.1625749042454556E-2</v>
      </c>
      <c r="F106" s="13">
        <v>2.0633321078690911E-2</v>
      </c>
      <c r="G106" s="13">
        <v>0.88808634332805458</v>
      </c>
      <c r="H106" s="13">
        <v>40.288885070237903</v>
      </c>
      <c r="I106" s="12">
        <v>32.412621288995467</v>
      </c>
      <c r="J106" s="11">
        <v>6.375290907196673</v>
      </c>
      <c r="K106" s="13">
        <v>0.86183378722305481</v>
      </c>
      <c r="L106" s="13">
        <v>159.38227213540461</v>
      </c>
      <c r="M106" s="13">
        <v>59.253876171982313</v>
      </c>
      <c r="N106" s="12">
        <v>4291.8294728589271</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ht="15.75" customHeight="1">
      <c r="A107" s="166" t="s">
        <v>333</v>
      </c>
      <c r="B107" s="166"/>
      <c r="C107" s="175" t="s">
        <v>278</v>
      </c>
      <c r="D107" s="39"/>
      <c r="E107" s="40">
        <v>0.26762999999999998</v>
      </c>
      <c r="F107" s="42">
        <v>0.14364299999999999</v>
      </c>
      <c r="G107" s="42">
        <v>0.94238299999999997</v>
      </c>
      <c r="H107" s="42">
        <v>6.347353</v>
      </c>
      <c r="I107" s="41">
        <v>5.6932080000000003</v>
      </c>
      <c r="J107" s="40">
        <v>2.524934</v>
      </c>
      <c r="K107" s="42">
        <v>0.92835000000000001</v>
      </c>
      <c r="L107" s="42">
        <v>12.624669000000001</v>
      </c>
      <c r="M107" s="42">
        <v>7.697654</v>
      </c>
      <c r="N107" s="41">
        <v>65.512056000000001</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ht="15.75" customHeight="1">
      <c r="A108" s="166" t="s">
        <v>333</v>
      </c>
      <c r="B108" s="166"/>
      <c r="C108" s="17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ht="15.75" customHeight="1">
      <c r="A109" s="166" t="s">
        <v>340</v>
      </c>
      <c r="B109" s="166"/>
      <c r="C109" s="170" t="s">
        <v>284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ht="15.75" customHeight="1">
      <c r="A110" s="166" t="s">
        <v>333</v>
      </c>
      <c r="B110" s="166"/>
      <c r="C110" s="8" t="s">
        <v>334</v>
      </c>
      <c r="D110" s="7" t="s">
        <v>250</v>
      </c>
      <c r="E110" s="6" t="s">
        <v>320</v>
      </c>
      <c r="F110" s="8" t="s">
        <v>321</v>
      </c>
      <c r="G110" s="8" t="s">
        <v>322</v>
      </c>
      <c r="H110" s="7" t="s">
        <v>323</v>
      </c>
      <c r="I110" s="6" t="s">
        <v>253</v>
      </c>
      <c r="J110" s="8" t="s">
        <v>254</v>
      </c>
      <c r="K110" s="8" t="s">
        <v>296</v>
      </c>
      <c r="L110" s="8" t="s">
        <v>256</v>
      </c>
      <c r="M110" s="7" t="s">
        <v>257</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ht="15.75" customHeight="1">
      <c r="A111" s="166">
        <v>1</v>
      </c>
      <c r="B111" s="177" t="s">
        <v>212</v>
      </c>
      <c r="C111" s="170" t="s">
        <v>258</v>
      </c>
      <c r="D111" s="10" t="s">
        <v>252</v>
      </c>
      <c r="E111" s="11">
        <v>0</v>
      </c>
      <c r="F111" s="13">
        <v>0</v>
      </c>
      <c r="G111" s="13">
        <v>3.0011559999999999</v>
      </c>
      <c r="H111" s="12">
        <v>2.4515690000000001</v>
      </c>
      <c r="I111" s="11">
        <v>1.363181</v>
      </c>
      <c r="J111" s="13">
        <v>1.225784</v>
      </c>
      <c r="K111" s="13">
        <v>5.452725</v>
      </c>
      <c r="L111" s="13">
        <v>3.8827889999999998</v>
      </c>
      <c r="M111" s="12">
        <v>172.367009</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ht="15.75" customHeight="1">
      <c r="A112" s="166">
        <v>1</v>
      </c>
      <c r="B112" s="178" t="s">
        <v>222</v>
      </c>
      <c r="C112" s="171" t="s">
        <v>259</v>
      </c>
      <c r="D112" s="16" t="s">
        <v>260</v>
      </c>
      <c r="E112" s="17">
        <v>0</v>
      </c>
      <c r="F112" s="19">
        <v>0.29948900000000001</v>
      </c>
      <c r="G112" s="19">
        <v>4.9672130000000001</v>
      </c>
      <c r="H112" s="18">
        <v>4.5188980000000001</v>
      </c>
      <c r="I112" s="17">
        <v>2.4464000000000001</v>
      </c>
      <c r="J112" s="19">
        <v>2.4091939999999998</v>
      </c>
      <c r="K112" s="19">
        <v>9.7856000000000005</v>
      </c>
      <c r="L112" s="19">
        <v>5.4326230000000004</v>
      </c>
      <c r="M112" s="18">
        <v>268.05386900000002</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5.75" customHeight="1">
      <c r="A113" s="166">
        <v>0</v>
      </c>
      <c r="B113" s="177" t="s">
        <v>228</v>
      </c>
      <c r="C113" s="170" t="s">
        <v>261</v>
      </c>
      <c r="D113" s="10" t="s">
        <v>262</v>
      </c>
      <c r="E113" s="11">
        <v>0.14970900000000001</v>
      </c>
      <c r="F113" s="13">
        <v>0</v>
      </c>
      <c r="G113" s="13">
        <v>2.2111649999999998</v>
      </c>
      <c r="H113" s="12">
        <v>1.7637560000000001</v>
      </c>
      <c r="I113" s="11">
        <v>1.031158</v>
      </c>
      <c r="J113" s="13">
        <v>0.95673200000000003</v>
      </c>
      <c r="K113" s="13">
        <v>4.1246299999999998</v>
      </c>
      <c r="L113" s="13">
        <v>2.6829839999999998</v>
      </c>
      <c r="M113" s="12">
        <v>135.58722599999999</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5.75" customHeight="1">
      <c r="A114" s="166">
        <v>0</v>
      </c>
      <c r="B114" s="178" t="s">
        <v>228</v>
      </c>
      <c r="C114" s="171" t="s">
        <v>263</v>
      </c>
      <c r="D114" s="16" t="s">
        <v>264</v>
      </c>
      <c r="E114" s="17">
        <v>0</v>
      </c>
      <c r="F114" s="19">
        <v>0.26625100000000002</v>
      </c>
      <c r="G114" s="19">
        <v>5.7041690000000003</v>
      </c>
      <c r="H114" s="18">
        <v>1.9774590000000001</v>
      </c>
      <c r="I114" s="17">
        <v>1.9869699999999999</v>
      </c>
      <c r="J114" s="19">
        <v>1.121855</v>
      </c>
      <c r="K114" s="19">
        <v>7.9478790000000004</v>
      </c>
      <c r="L114" s="19">
        <v>10.381940999999999</v>
      </c>
      <c r="M114" s="18">
        <v>217.76908900000001</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5.75" customHeight="1">
      <c r="A115" s="166">
        <v>0</v>
      </c>
      <c r="B115" s="177" t="s">
        <v>234</v>
      </c>
      <c r="C115" s="170" t="s">
        <v>265</v>
      </c>
      <c r="D115" s="10" t="s">
        <v>266</v>
      </c>
      <c r="E115" s="11">
        <v>0</v>
      </c>
      <c r="F115" s="13">
        <v>0</v>
      </c>
      <c r="G115" s="13">
        <v>4.2904330000000002</v>
      </c>
      <c r="H115" s="12">
        <v>3.8078099999999999</v>
      </c>
      <c r="I115" s="11">
        <v>2.0245609999999998</v>
      </c>
      <c r="J115" s="13">
        <v>1.903905</v>
      </c>
      <c r="K115" s="13">
        <v>8.0982430000000001</v>
      </c>
      <c r="L115" s="13">
        <v>6.0492400000000002</v>
      </c>
      <c r="M115" s="12">
        <v>215.302121</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5.75" customHeight="1">
      <c r="A116" s="166">
        <v>0</v>
      </c>
      <c r="B116" s="178" t="s">
        <v>234</v>
      </c>
      <c r="C116" s="171" t="s">
        <v>267</v>
      </c>
      <c r="D116" s="16" t="s">
        <v>268</v>
      </c>
      <c r="E116" s="17">
        <v>0.117023</v>
      </c>
      <c r="F116" s="19">
        <v>0.116892</v>
      </c>
      <c r="G116" s="19">
        <v>6.7427339999999996</v>
      </c>
      <c r="H116" s="18">
        <v>6.1753650000000002</v>
      </c>
      <c r="I116" s="17">
        <v>3.2880039999999999</v>
      </c>
      <c r="J116" s="19">
        <v>3.1461939999999999</v>
      </c>
      <c r="K116" s="19">
        <v>13.152013999999999</v>
      </c>
      <c r="L116" s="19">
        <v>9.6820529999999998</v>
      </c>
      <c r="M116" s="18">
        <v>208.58326600000001</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5.75" customHeight="1">
      <c r="A117" s="166">
        <v>1</v>
      </c>
      <c r="B117" s="177" t="s">
        <v>222</v>
      </c>
      <c r="C117" s="170" t="s">
        <v>269</v>
      </c>
      <c r="D117" s="10" t="s">
        <v>270</v>
      </c>
      <c r="E117" s="11">
        <v>1.497341</v>
      </c>
      <c r="F117" s="13">
        <v>0.99829100000000004</v>
      </c>
      <c r="G117" s="13">
        <v>6.8721100000000002</v>
      </c>
      <c r="H117" s="12">
        <v>4.8312489999999997</v>
      </c>
      <c r="I117" s="11">
        <v>3.5497480000000001</v>
      </c>
      <c r="J117" s="13">
        <v>3.1642950000000001</v>
      </c>
      <c r="K117" s="13">
        <v>14.198990999999999</v>
      </c>
      <c r="L117" s="13">
        <v>10.965223</v>
      </c>
      <c r="M117" s="12">
        <v>199.17140800000001</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5.75" customHeight="1">
      <c r="A118" s="166">
        <v>0</v>
      </c>
      <c r="B118" s="178" t="s">
        <v>234</v>
      </c>
      <c r="C118" s="171" t="s">
        <v>271</v>
      </c>
      <c r="D118" s="16" t="s">
        <v>272</v>
      </c>
      <c r="E118" s="17">
        <v>2.0136150000000002</v>
      </c>
      <c r="F118" s="19">
        <v>0.23308999999999999</v>
      </c>
      <c r="G118" s="19">
        <v>5.9863249999999999</v>
      </c>
      <c r="H118" s="18">
        <v>1.081456</v>
      </c>
      <c r="I118" s="17">
        <v>2.3286220000000002</v>
      </c>
      <c r="J118" s="19">
        <v>1.547536</v>
      </c>
      <c r="K118" s="19">
        <v>9.3144860000000005</v>
      </c>
      <c r="L118" s="19">
        <v>10.748578999999999</v>
      </c>
      <c r="M118" s="18">
        <v>183.325942</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5.75" customHeight="1">
      <c r="A119" s="166">
        <v>1</v>
      </c>
      <c r="B119" s="177" t="s">
        <v>222</v>
      </c>
      <c r="C119" s="170" t="s">
        <v>273</v>
      </c>
      <c r="D119" s="10" t="s">
        <v>274</v>
      </c>
      <c r="E119" s="11">
        <v>1.6642650000000001</v>
      </c>
      <c r="F119" s="13">
        <v>0.78205199999999997</v>
      </c>
      <c r="G119" s="13">
        <v>7.9853810000000003</v>
      </c>
      <c r="H119" s="12">
        <v>4.5410550000000001</v>
      </c>
      <c r="I119" s="11">
        <v>3.743188</v>
      </c>
      <c r="J119" s="13">
        <v>3.1026600000000002</v>
      </c>
      <c r="K119" s="13">
        <v>14.972753000000001</v>
      </c>
      <c r="L119" s="13">
        <v>9.1821260000000002</v>
      </c>
      <c r="M119" s="12">
        <v>180.11094</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5.75" customHeight="1">
      <c r="A120" s="166">
        <v>1</v>
      </c>
      <c r="B120" s="178" t="s">
        <v>222</v>
      </c>
      <c r="C120" s="172" t="s">
        <v>275</v>
      </c>
      <c r="D120" s="22" t="s">
        <v>276</v>
      </c>
      <c r="E120" s="23">
        <v>0</v>
      </c>
      <c r="F120" s="25">
        <v>0.29955199999999998</v>
      </c>
      <c r="G120" s="25">
        <v>17.565946</v>
      </c>
      <c r="H120" s="24">
        <v>10.940471000000001</v>
      </c>
      <c r="I120" s="23">
        <v>7.201492</v>
      </c>
      <c r="J120" s="25">
        <v>5.620012</v>
      </c>
      <c r="K120" s="25">
        <v>28.805969000000001</v>
      </c>
      <c r="L120" s="25">
        <v>19.597428000000001</v>
      </c>
      <c r="M120" s="24">
        <v>380.42609900000002</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5.75" customHeight="1">
      <c r="A121" s="166" t="s">
        <v>333</v>
      </c>
      <c r="B121" s="166"/>
      <c r="C121" s="173" t="s">
        <v>253</v>
      </c>
      <c r="D121" s="28"/>
      <c r="E121" s="29">
        <v>0.650536</v>
      </c>
      <c r="F121" s="31">
        <v>0.30699799999999999</v>
      </c>
      <c r="G121" s="31">
        <v>6.1867789999999996</v>
      </c>
      <c r="H121" s="30">
        <v>3.833815</v>
      </c>
      <c r="I121" s="29">
        <v>2.744532</v>
      </c>
      <c r="J121" s="31">
        <v>2.2950740000000001</v>
      </c>
      <c r="K121" s="31">
        <v>10.978127000000001</v>
      </c>
      <c r="L121" s="31">
        <v>8.5549300000000006</v>
      </c>
      <c r="M121" s="30">
        <v>220.44452100000001</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5.75" customHeight="1">
      <c r="A122" s="166" t="s">
        <v>333</v>
      </c>
      <c r="B122" s="166"/>
      <c r="C122" s="174" t="s">
        <v>297</v>
      </c>
      <c r="D122" s="33"/>
      <c r="E122" s="11">
        <v>5.925745640906702</v>
      </c>
      <c r="F122" s="13">
        <v>2.7964530662382709</v>
      </c>
      <c r="G122" s="13">
        <v>56.355500998588923</v>
      </c>
      <c r="H122" s="12">
        <v>34.922300294266122</v>
      </c>
      <c r="I122" s="36"/>
      <c r="J122" s="5"/>
      <c r="K122" s="5"/>
      <c r="L122" s="5"/>
      <c r="M122" s="37"/>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5.75" customHeight="1">
      <c r="A123" s="166" t="s">
        <v>333</v>
      </c>
      <c r="B123" s="166"/>
      <c r="C123" s="174" t="s">
        <v>298</v>
      </c>
      <c r="D123" s="33"/>
      <c r="E123" s="11">
        <v>54.545454545454547</v>
      </c>
      <c r="F123" s="13">
        <v>72.727272727272734</v>
      </c>
      <c r="G123" s="13">
        <v>100</v>
      </c>
      <c r="H123" s="12">
        <v>100</v>
      </c>
      <c r="I123" s="36"/>
      <c r="J123" s="5"/>
      <c r="K123" s="5"/>
      <c r="L123" s="5"/>
      <c r="M123" s="37"/>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5.75" customHeight="1">
      <c r="A124" s="166" t="s">
        <v>333</v>
      </c>
      <c r="B124" s="166"/>
      <c r="C124" s="174" t="s">
        <v>277</v>
      </c>
      <c r="D124" s="33"/>
      <c r="E124" s="11">
        <v>0.73849911161209092</v>
      </c>
      <c r="F124" s="13">
        <v>0.1035210613707636</v>
      </c>
      <c r="G124" s="13">
        <v>17.677304821731621</v>
      </c>
      <c r="H124" s="12">
        <v>8.9239345702682549</v>
      </c>
      <c r="I124" s="11">
        <v>3.0307780304678</v>
      </c>
      <c r="J124" s="13">
        <v>1.9779252755992729</v>
      </c>
      <c r="K124" s="13">
        <v>48.492454822051073</v>
      </c>
      <c r="L124" s="13">
        <v>21.92332539603542</v>
      </c>
      <c r="M124" s="12">
        <v>4291.8294728589271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5.75" customHeight="1">
      <c r="A125" s="166" t="s">
        <v>333</v>
      </c>
      <c r="B125" s="166"/>
      <c r="C125" s="175" t="s">
        <v>278</v>
      </c>
      <c r="D125" s="39"/>
      <c r="E125" s="40">
        <v>0.85936000000000001</v>
      </c>
      <c r="F125" s="42">
        <v>0.32174700000000001</v>
      </c>
      <c r="G125" s="42">
        <v>4.2044389999999998</v>
      </c>
      <c r="H125" s="41">
        <v>2.9872960000000002</v>
      </c>
      <c r="I125" s="40">
        <v>1.7409129999999999</v>
      </c>
      <c r="J125" s="42">
        <v>1.4063870000000001</v>
      </c>
      <c r="K125" s="42">
        <v>6.9636519999999997</v>
      </c>
      <c r="L125" s="42">
        <v>4.6822350000000004</v>
      </c>
      <c r="M125" s="41">
        <v>65.512056000000001</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5.75" customHeight="1">
      <c r="A126" s="166" t="s">
        <v>333</v>
      </c>
      <c r="B126" s="166"/>
      <c r="C126" s="17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5.75" customHeight="1">
      <c r="A127" s="166" t="s">
        <v>341</v>
      </c>
      <c r="B127" s="166"/>
      <c r="C127" s="170" t="s">
        <v>191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5.75" customHeight="1">
      <c r="A128" s="166" t="s">
        <v>333</v>
      </c>
      <c r="B128" s="166"/>
      <c r="C128" s="8" t="s">
        <v>334</v>
      </c>
      <c r="D128" s="7" t="s">
        <v>250</v>
      </c>
      <c r="E128" s="6" t="s">
        <v>324</v>
      </c>
      <c r="F128" s="8" t="s">
        <v>325</v>
      </c>
      <c r="G128" s="8" t="s">
        <v>326</v>
      </c>
      <c r="H128" s="8" t="s">
        <v>327</v>
      </c>
      <c r="I128" s="7" t="s">
        <v>328</v>
      </c>
      <c r="J128" s="6" t="s">
        <v>253</v>
      </c>
      <c r="K128" s="8" t="s">
        <v>254</v>
      </c>
      <c r="L128" s="8" t="s">
        <v>296</v>
      </c>
      <c r="M128" s="8" t="s">
        <v>256</v>
      </c>
      <c r="N128" s="7" t="s">
        <v>257</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5.75" customHeight="1">
      <c r="A129" s="166">
        <v>1</v>
      </c>
      <c r="B129" s="177" t="s">
        <v>212</v>
      </c>
      <c r="C129" s="170" t="s">
        <v>258</v>
      </c>
      <c r="D129" s="10" t="s">
        <v>252</v>
      </c>
      <c r="E129" s="11">
        <v>0</v>
      </c>
      <c r="F129" s="13">
        <v>0</v>
      </c>
      <c r="G129" s="13">
        <v>0</v>
      </c>
      <c r="H129" s="13">
        <v>6.6621519999999999</v>
      </c>
      <c r="I129" s="12">
        <v>6.8618189999999997</v>
      </c>
      <c r="J129" s="11">
        <v>2.7047940000000001</v>
      </c>
      <c r="K129" s="13">
        <v>0</v>
      </c>
      <c r="L129" s="13">
        <v>13.523971</v>
      </c>
      <c r="M129" s="13">
        <v>7.9989350000000004</v>
      </c>
      <c r="N129" s="12">
        <v>172.367009</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5.75" customHeight="1">
      <c r="A130" s="166">
        <v>1</v>
      </c>
      <c r="B130" s="178" t="s">
        <v>222</v>
      </c>
      <c r="C130" s="171" t="s">
        <v>259</v>
      </c>
      <c r="D130" s="16" t="s">
        <v>260</v>
      </c>
      <c r="E130" s="17">
        <v>0</v>
      </c>
      <c r="F130" s="19">
        <v>0</v>
      </c>
      <c r="G130" s="19">
        <v>0</v>
      </c>
      <c r="H130" s="19">
        <v>8.9263080000000006</v>
      </c>
      <c r="I130" s="18">
        <v>9.6008119999999995</v>
      </c>
      <c r="J130" s="17">
        <v>3.7054239999999998</v>
      </c>
      <c r="K130" s="19">
        <v>0</v>
      </c>
      <c r="L130" s="19">
        <v>18.52712</v>
      </c>
      <c r="M130" s="19">
        <v>12.26506</v>
      </c>
      <c r="N130" s="18">
        <v>268.05386900000002</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5.75" customHeight="1">
      <c r="A131" s="166">
        <v>0</v>
      </c>
      <c r="B131" s="177" t="s">
        <v>228</v>
      </c>
      <c r="C131" s="170" t="s">
        <v>261</v>
      </c>
      <c r="D131" s="10" t="s">
        <v>262</v>
      </c>
      <c r="E131" s="11">
        <v>0</v>
      </c>
      <c r="F131" s="13">
        <v>0</v>
      </c>
      <c r="G131" s="13">
        <v>0</v>
      </c>
      <c r="H131" s="13">
        <v>2.3078270000000001</v>
      </c>
      <c r="I131" s="12">
        <v>2.5407700000000002</v>
      </c>
      <c r="J131" s="11">
        <v>0.969719</v>
      </c>
      <c r="K131" s="13">
        <v>0</v>
      </c>
      <c r="L131" s="13">
        <v>4.8485969999999998</v>
      </c>
      <c r="M131" s="13">
        <v>2.8162859999999998</v>
      </c>
      <c r="N131" s="12">
        <v>135.58722599999999</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spans="1:51" ht="15.75" customHeight="1">
      <c r="A132" s="166">
        <v>0</v>
      </c>
      <c r="B132" s="178" t="s">
        <v>228</v>
      </c>
      <c r="C132" s="171" t="s">
        <v>263</v>
      </c>
      <c r="D132" s="16" t="s">
        <v>264</v>
      </c>
      <c r="E132" s="17">
        <v>0</v>
      </c>
      <c r="F132" s="19">
        <v>0</v>
      </c>
      <c r="G132" s="19">
        <v>0</v>
      </c>
      <c r="H132" s="19">
        <v>2.7119589999999998</v>
      </c>
      <c r="I132" s="18">
        <v>1.197954</v>
      </c>
      <c r="J132" s="17">
        <v>0.78198299999999998</v>
      </c>
      <c r="K132" s="19">
        <v>0</v>
      </c>
      <c r="L132" s="19">
        <v>3.909913</v>
      </c>
      <c r="M132" s="19">
        <v>7.0823919999999996</v>
      </c>
      <c r="N132" s="18">
        <v>217.76908900000001</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spans="1:51" ht="15.75" customHeight="1">
      <c r="A133" s="166">
        <v>0</v>
      </c>
      <c r="B133" s="177" t="s">
        <v>234</v>
      </c>
      <c r="C133" s="170" t="s">
        <v>265</v>
      </c>
      <c r="D133" s="10" t="s">
        <v>266</v>
      </c>
      <c r="E133" s="11">
        <v>0</v>
      </c>
      <c r="F133" s="13">
        <v>0</v>
      </c>
      <c r="G133" s="13">
        <v>0</v>
      </c>
      <c r="H133" s="13">
        <v>2.1127760000000002</v>
      </c>
      <c r="I133" s="12">
        <v>0.86458999999999997</v>
      </c>
      <c r="J133" s="11">
        <v>0.59547300000000003</v>
      </c>
      <c r="K133" s="13">
        <v>0</v>
      </c>
      <c r="L133" s="13">
        <v>2.977366</v>
      </c>
      <c r="M133" s="13">
        <v>6.0325540000000002</v>
      </c>
      <c r="N133" s="12">
        <v>215.302121</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spans="1:51" ht="15.75" customHeight="1">
      <c r="A134" s="166">
        <v>0</v>
      </c>
      <c r="B134" s="178" t="s">
        <v>234</v>
      </c>
      <c r="C134" s="171" t="s">
        <v>267</v>
      </c>
      <c r="D134" s="16" t="s">
        <v>268</v>
      </c>
      <c r="E134" s="17">
        <v>0</v>
      </c>
      <c r="F134" s="19">
        <v>0</v>
      </c>
      <c r="G134" s="19">
        <v>0</v>
      </c>
      <c r="H134" s="19">
        <v>7.0562310000000004</v>
      </c>
      <c r="I134" s="18">
        <v>6.6378360000000001</v>
      </c>
      <c r="J134" s="17">
        <v>2.7388129999999999</v>
      </c>
      <c r="K134" s="19">
        <v>0</v>
      </c>
      <c r="L134" s="19">
        <v>13.694067</v>
      </c>
      <c r="M134" s="19">
        <v>10.781934</v>
      </c>
      <c r="N134" s="18">
        <v>208.58326600000001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spans="1:51" ht="15.75" customHeight="1">
      <c r="A135" s="166">
        <v>1</v>
      </c>
      <c r="B135" s="177" t="s">
        <v>222</v>
      </c>
      <c r="C135" s="170" t="s">
        <v>269</v>
      </c>
      <c r="D135" s="10" t="s">
        <v>270</v>
      </c>
      <c r="E135" s="11">
        <v>0</v>
      </c>
      <c r="F135" s="13">
        <v>0</v>
      </c>
      <c r="G135" s="13">
        <v>0</v>
      </c>
      <c r="H135" s="13">
        <v>9.9758610000000001</v>
      </c>
      <c r="I135" s="12">
        <v>8.7612900000000007</v>
      </c>
      <c r="J135" s="11">
        <v>3.74743</v>
      </c>
      <c r="K135" s="13">
        <v>0</v>
      </c>
      <c r="L135" s="13">
        <v>18.737151000000001</v>
      </c>
      <c r="M135" s="13">
        <v>11.331849999999999</v>
      </c>
      <c r="N135" s="12">
        <v>199.17140800000001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spans="1:51" ht="15.75" customHeight="1">
      <c r="A136" s="166">
        <v>0</v>
      </c>
      <c r="B136" s="178" t="s">
        <v>234</v>
      </c>
      <c r="C136" s="171" t="s">
        <v>271</v>
      </c>
      <c r="D136" s="16" t="s">
        <v>272</v>
      </c>
      <c r="E136" s="17">
        <v>0</v>
      </c>
      <c r="F136" s="19">
        <v>0</v>
      </c>
      <c r="G136" s="19">
        <v>0</v>
      </c>
      <c r="H136" s="19">
        <v>3.3166060000000002</v>
      </c>
      <c r="I136" s="18">
        <v>1.248067</v>
      </c>
      <c r="J136" s="17">
        <v>0.91293500000000005</v>
      </c>
      <c r="K136" s="19">
        <v>0</v>
      </c>
      <c r="L136" s="19">
        <v>4.564673</v>
      </c>
      <c r="M136" s="19">
        <v>10.415307</v>
      </c>
      <c r="N136" s="18">
        <v>183.325942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spans="1:51" ht="15.75" customHeight="1">
      <c r="A137" s="166">
        <v>1</v>
      </c>
      <c r="B137" s="177" t="s">
        <v>222</v>
      </c>
      <c r="C137" s="170" t="s">
        <v>273</v>
      </c>
      <c r="D137" s="10" t="s">
        <v>274</v>
      </c>
      <c r="E137" s="11">
        <v>0</v>
      </c>
      <c r="F137" s="13">
        <v>0.183504</v>
      </c>
      <c r="G137" s="13">
        <v>0</v>
      </c>
      <c r="H137" s="13">
        <v>15.503539</v>
      </c>
      <c r="I137" s="12">
        <v>12.435646999999999</v>
      </c>
      <c r="J137" s="11">
        <v>5.6245380000000003</v>
      </c>
      <c r="K137" s="13">
        <v>0.183504</v>
      </c>
      <c r="L137" s="13">
        <v>28.122689999999999</v>
      </c>
      <c r="M137" s="13">
        <v>18.630884000000002</v>
      </c>
      <c r="N137" s="12">
        <v>180.11094</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spans="1:51" ht="15.75" customHeight="1">
      <c r="A138" s="166">
        <v>1</v>
      </c>
      <c r="B138" s="178" t="s">
        <v>222</v>
      </c>
      <c r="C138" s="172" t="s">
        <v>275</v>
      </c>
      <c r="D138" s="22" t="s">
        <v>276</v>
      </c>
      <c r="E138" s="23">
        <v>0</v>
      </c>
      <c r="F138" s="25">
        <v>0</v>
      </c>
      <c r="G138" s="25">
        <v>0</v>
      </c>
      <c r="H138" s="25">
        <v>10.438294000000001</v>
      </c>
      <c r="I138" s="24">
        <v>8.8209009999999992</v>
      </c>
      <c r="J138" s="23">
        <v>3.851839</v>
      </c>
      <c r="K138" s="25">
        <v>0</v>
      </c>
      <c r="L138" s="25">
        <v>19.259194999999998</v>
      </c>
      <c r="M138" s="25">
        <v>16.614521</v>
      </c>
      <c r="N138" s="24">
        <v>380.42609900000002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spans="1:51" ht="15.75" customHeight="1">
      <c r="A139" s="166" t="s">
        <v>333</v>
      </c>
      <c r="B139" s="166"/>
      <c r="C139" s="173" t="s">
        <v>253</v>
      </c>
      <c r="D139" s="28"/>
      <c r="E139" s="29">
        <v>0</v>
      </c>
      <c r="F139" s="31">
        <v>1.6681999999999999E-2</v>
      </c>
      <c r="G139" s="31">
        <v>0.30401699999999998</v>
      </c>
      <c r="H139" s="31">
        <v>7.7625989999999998</v>
      </c>
      <c r="I139" s="30">
        <v>5.6058500000000002</v>
      </c>
      <c r="J139" s="29">
        <v>2.7378300000000002</v>
      </c>
      <c r="K139" s="31">
        <v>0.261652</v>
      </c>
      <c r="L139" s="31">
        <v>13.689147999999999</v>
      </c>
      <c r="M139" s="31">
        <v>11.880261000000001</v>
      </c>
      <c r="N139" s="30">
        <v>220.44452100000001</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spans="1:51" ht="15.75" customHeight="1">
      <c r="A140" s="166" t="s">
        <v>333</v>
      </c>
      <c r="B140" s="166"/>
      <c r="C140" s="174" t="s">
        <v>297</v>
      </c>
      <c r="D140" s="33"/>
      <c r="E140" s="11">
        <v>0</v>
      </c>
      <c r="F140" s="13">
        <v>0.1218642828593368</v>
      </c>
      <c r="G140" s="13">
        <v>2.2208594085669429</v>
      </c>
      <c r="H140" s="13">
        <v>56.706223282668518</v>
      </c>
      <c r="I140" s="12">
        <v>40.95105302590521</v>
      </c>
      <c r="J140" s="36"/>
      <c r="K140" s="5"/>
      <c r="L140" s="5"/>
      <c r="M140" s="5"/>
      <c r="N140" s="37"/>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spans="1:51" ht="15.75" customHeight="1">
      <c r="A141" s="166" t="s">
        <v>333</v>
      </c>
      <c r="B141" s="166"/>
      <c r="C141" s="174" t="s">
        <v>298</v>
      </c>
      <c r="D141" s="33"/>
      <c r="E141" s="11">
        <v>0</v>
      </c>
      <c r="F141" s="13">
        <v>9.0909090909090917</v>
      </c>
      <c r="G141" s="13">
        <v>9.0909090909090917</v>
      </c>
      <c r="H141" s="13">
        <v>100</v>
      </c>
      <c r="I141" s="12">
        <v>100</v>
      </c>
      <c r="J141" s="36"/>
      <c r="K141" s="5"/>
      <c r="L141" s="5"/>
      <c r="M141" s="5"/>
      <c r="N141" s="37"/>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spans="1:51" ht="15.75" customHeight="1">
      <c r="A142" s="166" t="s">
        <v>333</v>
      </c>
      <c r="B142" s="166"/>
      <c r="C142" s="174" t="s">
        <v>277</v>
      </c>
      <c r="D142" s="33"/>
      <c r="E142" s="11">
        <v>0</v>
      </c>
      <c r="F142" s="13">
        <v>3.0612470923636359E-3</v>
      </c>
      <c r="G142" s="13">
        <v>1.0166878750778181</v>
      </c>
      <c r="H142" s="13">
        <v>25.620351129450022</v>
      </c>
      <c r="I142" s="12">
        <v>16.431073009977158</v>
      </c>
      <c r="J142" s="11">
        <v>2.9448447204376729</v>
      </c>
      <c r="K142" s="13">
        <v>0.65418201560356326</v>
      </c>
      <c r="L142" s="13">
        <v>73.621117381685551</v>
      </c>
      <c r="M142" s="13">
        <v>44.623537212746207</v>
      </c>
      <c r="N142" s="12">
        <v>4291.8294728589271</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spans="1:51" ht="15.75" customHeight="1">
      <c r="A143" s="166" t="s">
        <v>333</v>
      </c>
      <c r="B143" s="166"/>
      <c r="C143" s="175" t="s">
        <v>278</v>
      </c>
      <c r="D143" s="39"/>
      <c r="E143" s="40">
        <v>0</v>
      </c>
      <c r="F143" s="42">
        <v>5.5329000000000003E-2</v>
      </c>
      <c r="G143" s="42">
        <v>1.0083089999999999</v>
      </c>
      <c r="H143" s="42">
        <v>5.061655</v>
      </c>
      <c r="I143" s="41">
        <v>4.0535259999999997</v>
      </c>
      <c r="J143" s="40">
        <v>1.7160550000000001</v>
      </c>
      <c r="K143" s="42">
        <v>0.80881499999999995</v>
      </c>
      <c r="L143" s="42">
        <v>8.5802750000000003</v>
      </c>
      <c r="M143" s="42">
        <v>6.6800850000000001</v>
      </c>
      <c r="N143" s="41">
        <v>65.512056000000001</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spans="1:51" ht="15.75" customHeight="1">
      <c r="A144" s="166" t="s">
        <v>333</v>
      </c>
      <c r="B144" s="166"/>
      <c r="C144" s="17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spans="1:51" ht="15.75" customHeight="1">
      <c r="A145" s="166" t="s">
        <v>342</v>
      </c>
      <c r="B145" s="166"/>
      <c r="C145" s="170" t="s">
        <v>192</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spans="1:51" ht="15.75" customHeight="1">
      <c r="A146" s="166" t="s">
        <v>333</v>
      </c>
      <c r="B146" s="166"/>
      <c r="C146" s="8" t="s">
        <v>334</v>
      </c>
      <c r="D146" s="7" t="s">
        <v>250</v>
      </c>
      <c r="E146" s="6" t="s">
        <v>295</v>
      </c>
      <c r="F146" s="8" t="s">
        <v>329</v>
      </c>
      <c r="G146" s="7" t="s">
        <v>330</v>
      </c>
      <c r="H146" s="6" t="s">
        <v>253</v>
      </c>
      <c r="I146" s="8" t="s">
        <v>254</v>
      </c>
      <c r="J146" s="8" t="s">
        <v>296</v>
      </c>
      <c r="K146" s="8" t="s">
        <v>256</v>
      </c>
      <c r="L146" s="7" t="s">
        <v>257</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spans="1:51" ht="15.75" customHeight="1">
      <c r="A147" s="166">
        <v>1</v>
      </c>
      <c r="B147" s="177" t="s">
        <v>212</v>
      </c>
      <c r="C147" s="170" t="s">
        <v>258</v>
      </c>
      <c r="D147" s="10" t="s">
        <v>252</v>
      </c>
      <c r="E147" s="11">
        <v>0.43267800000000001</v>
      </c>
      <c r="F147" s="13">
        <v>3.6842229999999998</v>
      </c>
      <c r="G147" s="12">
        <v>2.262969</v>
      </c>
      <c r="H147" s="11">
        <v>2.1266229999999999</v>
      </c>
      <c r="I147" s="13">
        <v>2.262969</v>
      </c>
      <c r="J147" s="13">
        <v>6.3798700000000004</v>
      </c>
      <c r="K147" s="13">
        <v>4.5827200000000001</v>
      </c>
      <c r="L147" s="12">
        <v>172.367009</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spans="1:51" ht="15.75" customHeight="1">
      <c r="A148" s="166">
        <v>1</v>
      </c>
      <c r="B148" s="178" t="s">
        <v>222</v>
      </c>
      <c r="C148" s="171" t="s">
        <v>259</v>
      </c>
      <c r="D148" s="16" t="s">
        <v>260</v>
      </c>
      <c r="E148" s="17">
        <v>1.1648050000000001</v>
      </c>
      <c r="F148" s="19">
        <v>17.574082000000001</v>
      </c>
      <c r="G148" s="18">
        <v>17.357568000000001</v>
      </c>
      <c r="H148" s="17">
        <v>12.032152</v>
      </c>
      <c r="I148" s="19">
        <v>17.357568000000001</v>
      </c>
      <c r="J148" s="19">
        <v>36.096454999999999</v>
      </c>
      <c r="K148" s="19">
        <v>20.580666000000001</v>
      </c>
      <c r="L148" s="18">
        <v>268.05386900000002</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spans="1:51" ht="15.75" customHeight="1">
      <c r="A149" s="166">
        <v>0</v>
      </c>
      <c r="B149" s="177" t="s">
        <v>228</v>
      </c>
      <c r="C149" s="170" t="s">
        <v>261</v>
      </c>
      <c r="D149" s="10" t="s">
        <v>262</v>
      </c>
      <c r="E149" s="11">
        <v>0</v>
      </c>
      <c r="F149" s="13">
        <v>3.9050699999999998</v>
      </c>
      <c r="G149" s="12">
        <v>3.0895869999999999</v>
      </c>
      <c r="H149" s="11">
        <v>2.3315519999999998</v>
      </c>
      <c r="I149" s="13">
        <v>3.0895869999999999</v>
      </c>
      <c r="J149" s="13">
        <v>6.9946570000000001</v>
      </c>
      <c r="K149" s="13">
        <v>4.616072</v>
      </c>
      <c r="L149" s="12">
        <v>135.58722599999999</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spans="1:51" ht="15.75" customHeight="1">
      <c r="A150" s="166">
        <v>0</v>
      </c>
      <c r="B150" s="178" t="s">
        <v>228</v>
      </c>
      <c r="C150" s="171" t="s">
        <v>263</v>
      </c>
      <c r="D150" s="16" t="s">
        <v>264</v>
      </c>
      <c r="E150" s="17">
        <v>0.98168200000000005</v>
      </c>
      <c r="F150" s="19">
        <v>4.3882649999999996</v>
      </c>
      <c r="G150" s="18">
        <v>3.720215</v>
      </c>
      <c r="H150" s="17">
        <v>3.0300539999999998</v>
      </c>
      <c r="I150" s="19">
        <v>3.720215</v>
      </c>
      <c r="J150" s="19">
        <v>9.0901619999999994</v>
      </c>
      <c r="K150" s="19">
        <v>9.0654509999999995</v>
      </c>
      <c r="L150" s="18">
        <v>217.76908900000001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spans="1:51" ht="15.75" customHeight="1">
      <c r="A151" s="166">
        <v>0</v>
      </c>
      <c r="B151" s="177" t="s">
        <v>234</v>
      </c>
      <c r="C151" s="170" t="s">
        <v>265</v>
      </c>
      <c r="D151" s="10" t="s">
        <v>266</v>
      </c>
      <c r="E151" s="11">
        <v>0</v>
      </c>
      <c r="F151" s="13">
        <v>3.1613449999999998</v>
      </c>
      <c r="G151" s="12">
        <v>0</v>
      </c>
      <c r="H151" s="11">
        <v>1.053782</v>
      </c>
      <c r="I151" s="13">
        <v>0</v>
      </c>
      <c r="J151" s="13">
        <v>3.1613449999999998</v>
      </c>
      <c r="K151" s="13">
        <v>4.2327839999999997</v>
      </c>
      <c r="L151" s="12">
        <v>215.302121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spans="1:51" ht="15.75" customHeight="1">
      <c r="A152" s="166">
        <v>0</v>
      </c>
      <c r="B152" s="178" t="s">
        <v>234</v>
      </c>
      <c r="C152" s="171" t="s">
        <v>267</v>
      </c>
      <c r="D152" s="16" t="s">
        <v>268</v>
      </c>
      <c r="E152" s="17">
        <v>0.31750299999999998</v>
      </c>
      <c r="F152" s="19">
        <v>7.2876890000000003</v>
      </c>
      <c r="G152" s="18">
        <v>7.0390069999999998</v>
      </c>
      <c r="H152" s="17">
        <v>4.8814000000000002</v>
      </c>
      <c r="I152" s="19">
        <v>7.0390069999999998</v>
      </c>
      <c r="J152" s="19">
        <v>14.644199</v>
      </c>
      <c r="K152" s="19">
        <v>10.281980000000001</v>
      </c>
      <c r="L152" s="18">
        <v>208.58326600000001</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spans="1:51" ht="15.75" customHeight="1">
      <c r="A153" s="166">
        <v>1</v>
      </c>
      <c r="B153" s="177" t="s">
        <v>222</v>
      </c>
      <c r="C153" s="170" t="s">
        <v>269</v>
      </c>
      <c r="D153" s="10" t="s">
        <v>270</v>
      </c>
      <c r="E153" s="11">
        <v>0</v>
      </c>
      <c r="F153" s="13">
        <v>9.8014259999999993</v>
      </c>
      <c r="G153" s="12">
        <v>4.1613530000000001</v>
      </c>
      <c r="H153" s="11">
        <v>4.6542599999999998</v>
      </c>
      <c r="I153" s="13">
        <v>4.1613530000000001</v>
      </c>
      <c r="J153" s="13">
        <v>13.962778999999999</v>
      </c>
      <c r="K153" s="13">
        <v>11.448524000000001</v>
      </c>
      <c r="L153" s="12">
        <v>199.17140800000001</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spans="1:51" ht="15.75" customHeight="1">
      <c r="A154" s="166">
        <v>0</v>
      </c>
      <c r="B154" s="178" t="s">
        <v>234</v>
      </c>
      <c r="C154" s="171" t="s">
        <v>271</v>
      </c>
      <c r="D154" s="16" t="s">
        <v>272</v>
      </c>
      <c r="E154" s="17">
        <v>0.73187199999999997</v>
      </c>
      <c r="F154" s="19">
        <v>5.3333630000000003</v>
      </c>
      <c r="G154" s="18">
        <v>0.43231700000000001</v>
      </c>
      <c r="H154" s="17">
        <v>2.165851</v>
      </c>
      <c r="I154" s="19">
        <v>0.73187199999999997</v>
      </c>
      <c r="J154" s="19">
        <v>6.4975519999999998</v>
      </c>
      <c r="K154" s="19">
        <v>12.115067</v>
      </c>
      <c r="L154" s="18">
        <v>183.325942</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spans="1:51" ht="15.75" customHeight="1">
      <c r="A155" s="166">
        <v>1</v>
      </c>
      <c r="B155" s="177" t="s">
        <v>222</v>
      </c>
      <c r="C155" s="170" t="s">
        <v>273</v>
      </c>
      <c r="D155" s="10" t="s">
        <v>274</v>
      </c>
      <c r="E155" s="11">
        <v>3.0123060000000002</v>
      </c>
      <c r="F155" s="13">
        <v>4.854425</v>
      </c>
      <c r="G155" s="12">
        <v>2.9949819999999998</v>
      </c>
      <c r="H155" s="11">
        <v>3.620571</v>
      </c>
      <c r="I155" s="13">
        <v>3.0123060000000002</v>
      </c>
      <c r="J155" s="13">
        <v>10.861713</v>
      </c>
      <c r="K155" s="13">
        <v>9.1488689999999995</v>
      </c>
      <c r="L155" s="12">
        <v>180.11094</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spans="1:51" ht="15.75" customHeight="1">
      <c r="A156" s="166">
        <v>1</v>
      </c>
      <c r="B156" s="178" t="s">
        <v>222</v>
      </c>
      <c r="C156" s="172" t="s">
        <v>275</v>
      </c>
      <c r="D156" s="22" t="s">
        <v>276</v>
      </c>
      <c r="E156" s="23">
        <v>0</v>
      </c>
      <c r="F156" s="25">
        <v>16.811434999999999</v>
      </c>
      <c r="G156" s="24">
        <v>12.876092</v>
      </c>
      <c r="H156" s="23">
        <v>9.895842</v>
      </c>
      <c r="I156" s="25">
        <v>12.876092</v>
      </c>
      <c r="J156" s="25">
        <v>29.687526999999999</v>
      </c>
      <c r="K156" s="25">
        <v>19.447451999999998</v>
      </c>
      <c r="L156" s="24">
        <v>380.42609900000002</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spans="1:51" ht="15.75" customHeight="1">
      <c r="A157" s="166" t="s">
        <v>333</v>
      </c>
      <c r="B157" s="166"/>
      <c r="C157" s="173" t="s">
        <v>253</v>
      </c>
      <c r="D157" s="28"/>
      <c r="E157" s="29">
        <v>0.91150500000000001</v>
      </c>
      <c r="F157" s="31">
        <v>7.3720670000000004</v>
      </c>
      <c r="G157" s="30">
        <v>4.9968690000000002</v>
      </c>
      <c r="H157" s="29">
        <v>4.4268140000000002</v>
      </c>
      <c r="I157" s="31">
        <v>5.2396979999999997</v>
      </c>
      <c r="J157" s="31">
        <v>13.280441</v>
      </c>
      <c r="K157" s="31">
        <v>10.545593999999999</v>
      </c>
      <c r="L157" s="30">
        <v>220.44452100000001</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spans="1:51" ht="15.75" customHeight="1">
      <c r="A158" s="166" t="s">
        <v>333</v>
      </c>
      <c r="B158" s="166"/>
      <c r="C158" s="174" t="s">
        <v>297</v>
      </c>
      <c r="D158" s="33"/>
      <c r="E158" s="11">
        <v>6.8635173325639194</v>
      </c>
      <c r="F158" s="13">
        <v>55.510706962426291</v>
      </c>
      <c r="G158" s="12">
        <v>37.625775705009787</v>
      </c>
      <c r="H158" s="36"/>
      <c r="I158" s="5"/>
      <c r="J158" s="5"/>
      <c r="K158" s="5"/>
      <c r="L158" s="37"/>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spans="1:51" ht="15.75" customHeight="1">
      <c r="A159" s="166" t="s">
        <v>333</v>
      </c>
      <c r="B159" s="166"/>
      <c r="C159" s="174" t="s">
        <v>298</v>
      </c>
      <c r="D159" s="33"/>
      <c r="E159" s="11">
        <v>63.636363636363633</v>
      </c>
      <c r="F159" s="13">
        <v>100</v>
      </c>
      <c r="G159" s="12">
        <v>90.909090909090907</v>
      </c>
      <c r="H159" s="36"/>
      <c r="I159" s="5"/>
      <c r="J159" s="5"/>
      <c r="K159" s="5"/>
      <c r="L159" s="37"/>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spans="1:51" ht="15.75" customHeight="1">
      <c r="A160" s="166" t="s">
        <v>333</v>
      </c>
      <c r="B160" s="166"/>
      <c r="C160" s="174" t="s">
        <v>277</v>
      </c>
      <c r="D160" s="33"/>
      <c r="E160" s="11">
        <v>1.4541902916914551</v>
      </c>
      <c r="F160" s="13">
        <v>27.133048159167458</v>
      </c>
      <c r="G160" s="12">
        <v>29.80150201383049</v>
      </c>
      <c r="H160" s="11">
        <v>11.910350339400621</v>
      </c>
      <c r="I160" s="13">
        <v>28.152381479506051</v>
      </c>
      <c r="J160" s="13">
        <v>107.1931530210959</v>
      </c>
      <c r="K160" s="13">
        <v>29.800614849024289</v>
      </c>
      <c r="L160" s="12">
        <v>4291.8294728589271</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spans="1:51" ht="15.75" customHeight="1">
      <c r="A161" s="166" t="s">
        <v>333</v>
      </c>
      <c r="B161" s="166"/>
      <c r="C161" s="175" t="s">
        <v>278</v>
      </c>
      <c r="D161" s="39"/>
      <c r="E161" s="40">
        <v>1.2058979999999999</v>
      </c>
      <c r="F161" s="42">
        <v>5.208939</v>
      </c>
      <c r="G161" s="41">
        <v>5.4590750000000003</v>
      </c>
      <c r="H161" s="40">
        <v>3.4511379999999998</v>
      </c>
      <c r="I161" s="42">
        <v>5.3058820000000004</v>
      </c>
      <c r="J161" s="42">
        <v>10.353413</v>
      </c>
      <c r="K161" s="42">
        <v>5.4589939999999997</v>
      </c>
      <c r="L161" s="41">
        <v>65.512056000000001</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spans="1:51" ht="15.75" customHeight="1">
      <c r="A162" s="166" t="s">
        <v>333</v>
      </c>
      <c r="B162" s="166"/>
      <c r="C162" s="17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spans="1:51" ht="15.75" customHeight="1">
      <c r="A163" s="166" t="s">
        <v>343</v>
      </c>
      <c r="B163" s="166"/>
      <c r="C163" s="170" t="s">
        <v>285</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spans="1:51" ht="15.75" customHeight="1">
      <c r="A164" s="166" t="s">
        <v>333</v>
      </c>
      <c r="B164" s="166"/>
      <c r="C164" s="8" t="s">
        <v>334</v>
      </c>
      <c r="D164" s="7" t="s">
        <v>250</v>
      </c>
      <c r="E164" s="6" t="s">
        <v>308</v>
      </c>
      <c r="F164" s="8" t="s">
        <v>288</v>
      </c>
      <c r="G164" s="8" t="s">
        <v>303</v>
      </c>
      <c r="H164" s="8" t="s">
        <v>304</v>
      </c>
      <c r="I164" s="8" t="s">
        <v>305</v>
      </c>
      <c r="J164" s="8" t="s">
        <v>306</v>
      </c>
      <c r="K164" s="8" t="s">
        <v>307</v>
      </c>
      <c r="L164" s="8" t="s">
        <v>299</v>
      </c>
      <c r="M164" s="8" t="s">
        <v>300</v>
      </c>
      <c r="N164" s="8" t="s">
        <v>289</v>
      </c>
      <c r="O164" s="8" t="s">
        <v>290</v>
      </c>
      <c r="P164" s="8" t="s">
        <v>301</v>
      </c>
      <c r="Q164" s="8" t="s">
        <v>302</v>
      </c>
      <c r="R164" s="8" t="s">
        <v>291</v>
      </c>
      <c r="S164" s="8" t="s">
        <v>291</v>
      </c>
      <c r="T164" s="8" t="s">
        <v>313</v>
      </c>
      <c r="U164" s="8" t="s">
        <v>314</v>
      </c>
      <c r="V164" s="8" t="s">
        <v>309</v>
      </c>
      <c r="W164" s="8" t="s">
        <v>310</v>
      </c>
      <c r="X164" s="8" t="s">
        <v>311</v>
      </c>
      <c r="Y164" s="8" t="s">
        <v>312</v>
      </c>
      <c r="Z164" s="8" t="s">
        <v>292</v>
      </c>
      <c r="AA164" s="8" t="s">
        <v>315</v>
      </c>
      <c r="AB164" s="8" t="s">
        <v>316</v>
      </c>
      <c r="AC164" s="8" t="s">
        <v>317</v>
      </c>
      <c r="AD164" s="8" t="s">
        <v>318</v>
      </c>
      <c r="AE164" s="8" t="s">
        <v>319</v>
      </c>
      <c r="AF164" s="8" t="s">
        <v>320</v>
      </c>
      <c r="AG164" s="8" t="s">
        <v>321</v>
      </c>
      <c r="AH164" s="8" t="s">
        <v>293</v>
      </c>
      <c r="AI164" s="8" t="s">
        <v>294</v>
      </c>
      <c r="AJ164" s="8" t="s">
        <v>322</v>
      </c>
      <c r="AK164" s="8" t="s">
        <v>323</v>
      </c>
      <c r="AL164" s="8" t="s">
        <v>324</v>
      </c>
      <c r="AM164" s="8" t="s">
        <v>325</v>
      </c>
      <c r="AN164" s="8" t="s">
        <v>326</v>
      </c>
      <c r="AO164" s="8" t="s">
        <v>327</v>
      </c>
      <c r="AP164" s="8" t="s">
        <v>328</v>
      </c>
      <c r="AQ164" s="8" t="s">
        <v>295</v>
      </c>
      <c r="AR164" s="8" t="s">
        <v>295</v>
      </c>
      <c r="AS164" s="8" t="s">
        <v>329</v>
      </c>
      <c r="AT164" s="7" t="s">
        <v>330</v>
      </c>
      <c r="AU164" s="6" t="s">
        <v>253</v>
      </c>
      <c r="AV164" s="8" t="s">
        <v>254</v>
      </c>
      <c r="AW164" s="8" t="s">
        <v>296</v>
      </c>
      <c r="AX164" s="8" t="s">
        <v>256</v>
      </c>
      <c r="AY164" s="7" t="s">
        <v>257</v>
      </c>
    </row>
    <row r="165" spans="1:51" ht="15.75" customHeight="1">
      <c r="A165" s="166">
        <v>1</v>
      </c>
      <c r="B165" s="177" t="s">
        <v>212</v>
      </c>
      <c r="C165" s="170" t="s">
        <v>258</v>
      </c>
      <c r="D165" s="10" t="s">
        <v>252</v>
      </c>
      <c r="E165" s="11">
        <v>0</v>
      </c>
      <c r="F165" s="13">
        <v>0.58242700000000003</v>
      </c>
      <c r="G165" s="13">
        <v>3.661225</v>
      </c>
      <c r="H165" s="13">
        <v>0</v>
      </c>
      <c r="I165" s="13">
        <v>0</v>
      </c>
      <c r="J165" s="13">
        <v>0</v>
      </c>
      <c r="K165" s="13">
        <v>0</v>
      </c>
      <c r="L165" s="13">
        <v>0.26632899999999998</v>
      </c>
      <c r="M165" s="13">
        <v>0</v>
      </c>
      <c r="N165" s="13">
        <v>1.0818620000000001</v>
      </c>
      <c r="O165" s="13">
        <v>0.74905100000000002</v>
      </c>
      <c r="P165" s="13">
        <v>2.5673189999999999</v>
      </c>
      <c r="Q165" s="13">
        <v>0</v>
      </c>
      <c r="R165" s="13">
        <v>0</v>
      </c>
      <c r="S165" s="13">
        <v>1.0151030000000001</v>
      </c>
      <c r="T165" s="13">
        <v>3.783906</v>
      </c>
      <c r="U165" s="13">
        <v>0</v>
      </c>
      <c r="V165" s="13">
        <v>0</v>
      </c>
      <c r="W165" s="13">
        <v>3.823029</v>
      </c>
      <c r="X165" s="13">
        <v>0</v>
      </c>
      <c r="Y165" s="13">
        <v>0</v>
      </c>
      <c r="Z165" s="13">
        <v>5.04155</v>
      </c>
      <c r="AA165" s="13">
        <v>0</v>
      </c>
      <c r="AB165" s="13">
        <v>0</v>
      </c>
      <c r="AC165" s="13">
        <v>0.59980900000000004</v>
      </c>
      <c r="AD165" s="13">
        <v>3.6768070000000002</v>
      </c>
      <c r="AE165" s="13">
        <v>1.120973</v>
      </c>
      <c r="AF165" s="13">
        <v>0</v>
      </c>
      <c r="AG165" s="13">
        <v>0</v>
      </c>
      <c r="AH165" s="13">
        <v>5.1417739999999998</v>
      </c>
      <c r="AI165" s="13">
        <v>3.0949879999999999</v>
      </c>
      <c r="AJ165" s="13">
        <v>3.0011559999999999</v>
      </c>
      <c r="AK165" s="13">
        <v>2.4515690000000001</v>
      </c>
      <c r="AL165" s="13">
        <v>0</v>
      </c>
      <c r="AM165" s="13">
        <v>0</v>
      </c>
      <c r="AN165" s="13">
        <v>0</v>
      </c>
      <c r="AO165" s="13">
        <v>6.6621519999999999</v>
      </c>
      <c r="AP165" s="13">
        <v>6.8618189999999997</v>
      </c>
      <c r="AQ165" s="13">
        <v>0.43267800000000001</v>
      </c>
      <c r="AR165" s="13">
        <v>3.0088840000000001</v>
      </c>
      <c r="AS165" s="13">
        <v>3.6842229999999998</v>
      </c>
      <c r="AT165" s="12">
        <v>2.262969</v>
      </c>
      <c r="AU165" s="11">
        <v>1.5374190000000001</v>
      </c>
      <c r="AV165" s="13">
        <v>0.507552</v>
      </c>
      <c r="AW165" s="13">
        <v>64.571601999999999</v>
      </c>
      <c r="AX165" s="13">
        <v>172.367009</v>
      </c>
      <c r="AY165" s="12">
        <v>172.367009</v>
      </c>
    </row>
    <row r="166" spans="1:51" ht="15.75" customHeight="1">
      <c r="A166" s="166">
        <v>1</v>
      </c>
      <c r="B166" s="178" t="s">
        <v>222</v>
      </c>
      <c r="C166" s="171" t="s">
        <v>259</v>
      </c>
      <c r="D166" s="16" t="s">
        <v>260</v>
      </c>
      <c r="E166" s="17">
        <v>0</v>
      </c>
      <c r="F166" s="19">
        <v>10.548861</v>
      </c>
      <c r="G166" s="19">
        <v>7.4684730000000004</v>
      </c>
      <c r="H166" s="19">
        <v>0</v>
      </c>
      <c r="I166" s="19">
        <v>0</v>
      </c>
      <c r="J166" s="19">
        <v>0</v>
      </c>
      <c r="K166" s="19">
        <v>0</v>
      </c>
      <c r="L166" s="19">
        <v>0.415821</v>
      </c>
      <c r="M166" s="19">
        <v>0.31596600000000002</v>
      </c>
      <c r="N166" s="19">
        <v>1.231136</v>
      </c>
      <c r="O166" s="19">
        <v>1.597677</v>
      </c>
      <c r="P166" s="19">
        <v>5.2466730000000004</v>
      </c>
      <c r="Q166" s="19">
        <v>5.5230000000000001E-3</v>
      </c>
      <c r="R166" s="19">
        <v>2.1961010000000001</v>
      </c>
      <c r="S166" s="19">
        <v>1.7799430000000001</v>
      </c>
      <c r="T166" s="19">
        <v>6.6891629999999997</v>
      </c>
      <c r="U166" s="19">
        <v>0.28299400000000002</v>
      </c>
      <c r="V166" s="19">
        <v>0</v>
      </c>
      <c r="W166" s="19">
        <v>4.9996239999999998</v>
      </c>
      <c r="X166" s="19">
        <v>0</v>
      </c>
      <c r="Y166" s="19">
        <v>0</v>
      </c>
      <c r="Z166" s="19">
        <v>7.0376770000000004</v>
      </c>
      <c r="AA166" s="19">
        <v>0</v>
      </c>
      <c r="AB166" s="19">
        <v>0</v>
      </c>
      <c r="AC166" s="19">
        <v>0</v>
      </c>
      <c r="AD166" s="19">
        <v>16.515542</v>
      </c>
      <c r="AE166" s="19">
        <v>16.270599000000001</v>
      </c>
      <c r="AF166" s="19">
        <v>0</v>
      </c>
      <c r="AG166" s="19">
        <v>0.29948900000000001</v>
      </c>
      <c r="AH166" s="19">
        <v>2.5453929999999998</v>
      </c>
      <c r="AI166" s="19">
        <v>12.097927</v>
      </c>
      <c r="AJ166" s="19">
        <v>4.9672130000000001</v>
      </c>
      <c r="AK166" s="19">
        <v>4.5188980000000001</v>
      </c>
      <c r="AL166" s="19">
        <v>0</v>
      </c>
      <c r="AM166" s="19">
        <v>0</v>
      </c>
      <c r="AN166" s="19">
        <v>0</v>
      </c>
      <c r="AO166" s="19">
        <v>8.9263080000000006</v>
      </c>
      <c r="AP166" s="19">
        <v>9.6008119999999995</v>
      </c>
      <c r="AQ166" s="19">
        <v>1.1648050000000001</v>
      </c>
      <c r="AR166" s="19">
        <v>20.880299000000001</v>
      </c>
      <c r="AS166" s="19">
        <v>17.574082000000001</v>
      </c>
      <c r="AT166" s="18">
        <v>17.357568000000001</v>
      </c>
      <c r="AU166" s="17">
        <v>4.3460609999999997</v>
      </c>
      <c r="AV166" s="19">
        <v>1.19797</v>
      </c>
      <c r="AW166" s="19">
        <v>182.53456700000001</v>
      </c>
      <c r="AX166" s="19">
        <v>268.05386900000002</v>
      </c>
      <c r="AY166" s="18">
        <v>268.05386900000002</v>
      </c>
    </row>
    <row r="167" spans="1:51" ht="15.75" customHeight="1">
      <c r="A167" s="166">
        <v>0</v>
      </c>
      <c r="B167" s="177" t="s">
        <v>228</v>
      </c>
      <c r="C167" s="170" t="s">
        <v>261</v>
      </c>
      <c r="D167" s="10" t="s">
        <v>262</v>
      </c>
      <c r="E167" s="11">
        <v>0</v>
      </c>
      <c r="F167" s="13">
        <v>2.1797629999999999</v>
      </c>
      <c r="G167" s="13">
        <v>2.8001459999999998</v>
      </c>
      <c r="H167" s="13">
        <v>0</v>
      </c>
      <c r="I167" s="13">
        <v>0</v>
      </c>
      <c r="J167" s="13">
        <v>0</v>
      </c>
      <c r="K167" s="13">
        <v>0</v>
      </c>
      <c r="L167" s="13">
        <v>0</v>
      </c>
      <c r="M167" s="13">
        <v>0</v>
      </c>
      <c r="N167" s="13">
        <v>0.79835100000000003</v>
      </c>
      <c r="O167" s="13">
        <v>1.397848</v>
      </c>
      <c r="P167" s="13">
        <v>2.680431</v>
      </c>
      <c r="Q167" s="13">
        <v>0</v>
      </c>
      <c r="R167" s="13">
        <v>0</v>
      </c>
      <c r="S167" s="13">
        <v>1.5309520000000001</v>
      </c>
      <c r="T167" s="13">
        <v>2.5001009999999999</v>
      </c>
      <c r="U167" s="13">
        <v>0.16638800000000001</v>
      </c>
      <c r="V167" s="13">
        <v>0</v>
      </c>
      <c r="W167" s="13">
        <v>2.7002739999999998</v>
      </c>
      <c r="X167" s="13">
        <v>0</v>
      </c>
      <c r="Y167" s="13">
        <v>0</v>
      </c>
      <c r="Z167" s="13">
        <v>1.3810960000000001</v>
      </c>
      <c r="AA167" s="13">
        <v>0</v>
      </c>
      <c r="AB167" s="13">
        <v>0</v>
      </c>
      <c r="AC167" s="13">
        <v>0</v>
      </c>
      <c r="AD167" s="13">
        <v>2.849923</v>
      </c>
      <c r="AE167" s="13">
        <v>1.065083</v>
      </c>
      <c r="AF167" s="13">
        <v>0.14970900000000001</v>
      </c>
      <c r="AG167" s="13">
        <v>0</v>
      </c>
      <c r="AH167" s="13">
        <v>3.563015</v>
      </c>
      <c r="AI167" s="13">
        <v>2.1300430000000001</v>
      </c>
      <c r="AJ167" s="13">
        <v>2.2111649999999998</v>
      </c>
      <c r="AK167" s="13">
        <v>1.7637560000000001</v>
      </c>
      <c r="AL167" s="13">
        <v>0</v>
      </c>
      <c r="AM167" s="13">
        <v>0</v>
      </c>
      <c r="AN167" s="13">
        <v>0</v>
      </c>
      <c r="AO167" s="13">
        <v>2.3078270000000001</v>
      </c>
      <c r="AP167" s="13">
        <v>2.5407700000000002</v>
      </c>
      <c r="AQ167" s="13">
        <v>0</v>
      </c>
      <c r="AR167" s="13">
        <v>1.5975950000000001</v>
      </c>
      <c r="AS167" s="13">
        <v>3.9050699999999998</v>
      </c>
      <c r="AT167" s="12">
        <v>3.0895869999999999</v>
      </c>
      <c r="AU167" s="11">
        <v>1.078783</v>
      </c>
      <c r="AV167" s="13">
        <v>0.15804799999999999</v>
      </c>
      <c r="AW167" s="13">
        <v>45.308892999999998</v>
      </c>
      <c r="AX167" s="13">
        <v>135.58722599999999</v>
      </c>
      <c r="AY167" s="12">
        <v>135.58722599999999</v>
      </c>
    </row>
    <row r="168" spans="1:51" ht="15.75" customHeight="1">
      <c r="A168" s="166">
        <v>0</v>
      </c>
      <c r="B168" s="178" t="s">
        <v>228</v>
      </c>
      <c r="C168" s="171" t="s">
        <v>263</v>
      </c>
      <c r="D168" s="16" t="s">
        <v>264</v>
      </c>
      <c r="E168" s="17">
        <v>0</v>
      </c>
      <c r="F168" s="19">
        <v>3.9133840000000002</v>
      </c>
      <c r="G168" s="19">
        <v>9.4428859999999997</v>
      </c>
      <c r="H168" s="19">
        <v>0</v>
      </c>
      <c r="I168" s="19">
        <v>0.76539100000000004</v>
      </c>
      <c r="J168" s="19">
        <v>0</v>
      </c>
      <c r="K168" s="19">
        <v>0.51607400000000003</v>
      </c>
      <c r="L168" s="19">
        <v>0</v>
      </c>
      <c r="M168" s="19">
        <v>1.1482600000000001</v>
      </c>
      <c r="N168" s="19">
        <v>1.0317069999999999</v>
      </c>
      <c r="O168" s="19">
        <v>1.531193</v>
      </c>
      <c r="P168" s="19">
        <v>5.5403560000000001</v>
      </c>
      <c r="Q168" s="19">
        <v>9.9793000000000007E-2</v>
      </c>
      <c r="R168" s="19">
        <v>0.499172</v>
      </c>
      <c r="S168" s="19">
        <v>2.2894549999999998</v>
      </c>
      <c r="T168" s="19">
        <v>5.2556029999999998</v>
      </c>
      <c r="U168" s="19">
        <v>6.6647999999999999E-2</v>
      </c>
      <c r="V168" s="19">
        <v>0</v>
      </c>
      <c r="W168" s="19">
        <v>3.4671479999999999</v>
      </c>
      <c r="X168" s="19">
        <v>0</v>
      </c>
      <c r="Y168" s="19">
        <v>0</v>
      </c>
      <c r="Z168" s="19">
        <v>2.7121550000000001</v>
      </c>
      <c r="AA168" s="19">
        <v>0</v>
      </c>
      <c r="AB168" s="19">
        <v>0.11624900000000001</v>
      </c>
      <c r="AC168" s="19">
        <v>0</v>
      </c>
      <c r="AD168" s="19">
        <v>4.8802269999999996</v>
      </c>
      <c r="AE168" s="19">
        <v>1.2811980000000001</v>
      </c>
      <c r="AF168" s="19">
        <v>0</v>
      </c>
      <c r="AG168" s="19">
        <v>0.26625100000000002</v>
      </c>
      <c r="AH168" s="19">
        <v>1.18144</v>
      </c>
      <c r="AI168" s="19">
        <v>2.1963309999999998</v>
      </c>
      <c r="AJ168" s="19">
        <v>5.7041690000000003</v>
      </c>
      <c r="AK168" s="19">
        <v>1.9774590000000001</v>
      </c>
      <c r="AL168" s="19">
        <v>0</v>
      </c>
      <c r="AM168" s="19">
        <v>0</v>
      </c>
      <c r="AN168" s="19">
        <v>0</v>
      </c>
      <c r="AO168" s="19">
        <v>2.7119589999999998</v>
      </c>
      <c r="AP168" s="19">
        <v>1.197954</v>
      </c>
      <c r="AQ168" s="19">
        <v>0.98168200000000005</v>
      </c>
      <c r="AR168" s="19">
        <v>3.4600930000000001</v>
      </c>
      <c r="AS168" s="19">
        <v>4.3882649999999996</v>
      </c>
      <c r="AT168" s="18">
        <v>3.720215</v>
      </c>
      <c r="AU168" s="17">
        <v>1.7224459999999999</v>
      </c>
      <c r="AV168" s="19">
        <v>1.006694</v>
      </c>
      <c r="AW168" s="19">
        <v>72.342716999999993</v>
      </c>
      <c r="AX168" s="19">
        <v>217.76908900000001</v>
      </c>
      <c r="AY168" s="18">
        <v>217.76908900000001</v>
      </c>
    </row>
    <row r="169" spans="1:51" ht="15.75" customHeight="1">
      <c r="A169" s="166">
        <v>0</v>
      </c>
      <c r="B169" s="177" t="s">
        <v>234</v>
      </c>
      <c r="C169" s="170" t="s">
        <v>265</v>
      </c>
      <c r="D169" s="10" t="s">
        <v>266</v>
      </c>
      <c r="E169" s="11">
        <v>0</v>
      </c>
      <c r="F169" s="13">
        <v>1.1150439999999999</v>
      </c>
      <c r="G169" s="13">
        <v>2.7956020000000001</v>
      </c>
      <c r="H169" s="13">
        <v>0</v>
      </c>
      <c r="I169" s="13">
        <v>0</v>
      </c>
      <c r="J169" s="13">
        <v>0</v>
      </c>
      <c r="K169" s="13">
        <v>0</v>
      </c>
      <c r="L169" s="13">
        <v>0.13292699999999999</v>
      </c>
      <c r="M169" s="13">
        <v>0</v>
      </c>
      <c r="N169" s="13">
        <v>1.264567</v>
      </c>
      <c r="O169" s="13">
        <v>1.930463</v>
      </c>
      <c r="P169" s="13">
        <v>2.101839</v>
      </c>
      <c r="Q169" s="13">
        <v>0</v>
      </c>
      <c r="R169" s="13">
        <v>0</v>
      </c>
      <c r="S169" s="13">
        <v>4.7752480000000004</v>
      </c>
      <c r="T169" s="13">
        <v>2.8082029999999998</v>
      </c>
      <c r="U169" s="13">
        <v>0</v>
      </c>
      <c r="V169" s="13">
        <v>0</v>
      </c>
      <c r="W169" s="13">
        <v>4.1822549999999996</v>
      </c>
      <c r="X169" s="13">
        <v>0</v>
      </c>
      <c r="Y169" s="13">
        <v>0</v>
      </c>
      <c r="Z169" s="13">
        <v>3.7106330000000001</v>
      </c>
      <c r="AA169" s="13">
        <v>0</v>
      </c>
      <c r="AB169" s="13">
        <v>0</v>
      </c>
      <c r="AC169" s="13">
        <v>0</v>
      </c>
      <c r="AD169" s="13">
        <v>3.9945909999999998</v>
      </c>
      <c r="AE169" s="13">
        <v>0</v>
      </c>
      <c r="AF169" s="13">
        <v>0</v>
      </c>
      <c r="AG169" s="13">
        <v>0</v>
      </c>
      <c r="AH169" s="13">
        <v>0.89866000000000001</v>
      </c>
      <c r="AI169" s="13">
        <v>1.4471700000000001</v>
      </c>
      <c r="AJ169" s="13">
        <v>4.2904330000000002</v>
      </c>
      <c r="AK169" s="13">
        <v>3.8078099999999999</v>
      </c>
      <c r="AL169" s="13">
        <v>0</v>
      </c>
      <c r="AM169" s="13">
        <v>0</v>
      </c>
      <c r="AN169" s="13">
        <v>0</v>
      </c>
      <c r="AO169" s="13">
        <v>2.1127760000000002</v>
      </c>
      <c r="AP169" s="13">
        <v>0.86458999999999997</v>
      </c>
      <c r="AQ169" s="13">
        <v>0</v>
      </c>
      <c r="AR169" s="13">
        <v>9.2909640000000007</v>
      </c>
      <c r="AS169" s="13">
        <v>3.1613449999999998</v>
      </c>
      <c r="AT169" s="12">
        <v>0</v>
      </c>
      <c r="AU169" s="11">
        <v>1.302027</v>
      </c>
      <c r="AV169" s="13">
        <v>0</v>
      </c>
      <c r="AW169" s="13">
        <v>54.685119999999998</v>
      </c>
      <c r="AX169" s="13">
        <v>215.302121</v>
      </c>
      <c r="AY169" s="12">
        <v>215.302121</v>
      </c>
    </row>
    <row r="170" spans="1:51" ht="15.75" customHeight="1">
      <c r="A170" s="166">
        <v>0</v>
      </c>
      <c r="B170" s="178" t="s">
        <v>234</v>
      </c>
      <c r="C170" s="171" t="s">
        <v>267</v>
      </c>
      <c r="D170" s="16" t="s">
        <v>268</v>
      </c>
      <c r="E170" s="17">
        <v>0</v>
      </c>
      <c r="F170" s="19">
        <v>4.4792920000000001</v>
      </c>
      <c r="G170" s="19">
        <v>6.4876690000000004</v>
      </c>
      <c r="H170" s="19">
        <v>0</v>
      </c>
      <c r="I170" s="19">
        <v>0</v>
      </c>
      <c r="J170" s="19">
        <v>9.9876999999999994E-2</v>
      </c>
      <c r="K170" s="19">
        <v>0.18271599999999999</v>
      </c>
      <c r="L170" s="19">
        <v>0.88219899999999996</v>
      </c>
      <c r="M170" s="19">
        <v>0</v>
      </c>
      <c r="N170" s="19">
        <v>1.829547</v>
      </c>
      <c r="O170" s="19">
        <v>2.9823550000000001</v>
      </c>
      <c r="P170" s="19">
        <v>5.3229870000000004</v>
      </c>
      <c r="Q170" s="19">
        <v>0</v>
      </c>
      <c r="R170" s="19">
        <v>2.4625840000000001</v>
      </c>
      <c r="S170" s="19">
        <v>6.2088029999999996</v>
      </c>
      <c r="T170" s="19">
        <v>4.9936090000000002</v>
      </c>
      <c r="U170" s="19">
        <v>0</v>
      </c>
      <c r="V170" s="19">
        <v>6.6931000000000004E-2</v>
      </c>
      <c r="W170" s="19">
        <v>4.7715310000000004</v>
      </c>
      <c r="X170" s="19">
        <v>0</v>
      </c>
      <c r="Y170" s="19">
        <v>0</v>
      </c>
      <c r="Z170" s="19">
        <v>3.530243</v>
      </c>
      <c r="AA170" s="19">
        <v>0.233265</v>
      </c>
      <c r="AB170" s="19">
        <v>0.215387</v>
      </c>
      <c r="AC170" s="19">
        <v>0</v>
      </c>
      <c r="AD170" s="19">
        <v>7.6167959999999999</v>
      </c>
      <c r="AE170" s="19">
        <v>2.8413560000000002</v>
      </c>
      <c r="AF170" s="19">
        <v>0.117023</v>
      </c>
      <c r="AG170" s="19">
        <v>0.116892</v>
      </c>
      <c r="AH170" s="19">
        <v>2.2287689999999998</v>
      </c>
      <c r="AI170" s="19">
        <v>2.9424269999999999</v>
      </c>
      <c r="AJ170" s="19">
        <v>6.7427339999999996</v>
      </c>
      <c r="AK170" s="19">
        <v>6.1753650000000002</v>
      </c>
      <c r="AL170" s="19">
        <v>0</v>
      </c>
      <c r="AM170" s="19">
        <v>0</v>
      </c>
      <c r="AN170" s="19">
        <v>0</v>
      </c>
      <c r="AO170" s="19">
        <v>7.0562310000000004</v>
      </c>
      <c r="AP170" s="19">
        <v>6.6378360000000001</v>
      </c>
      <c r="AQ170" s="19">
        <v>0.31750299999999998</v>
      </c>
      <c r="AR170" s="19">
        <v>2.644253</v>
      </c>
      <c r="AS170" s="19">
        <v>7.2876890000000003</v>
      </c>
      <c r="AT170" s="18">
        <v>7.0390069999999998</v>
      </c>
      <c r="AU170" s="17">
        <v>2.4884019999999998</v>
      </c>
      <c r="AV170" s="19">
        <v>1.3558730000000001</v>
      </c>
      <c r="AW170" s="19">
        <v>104.51287600000001</v>
      </c>
      <c r="AX170" s="19">
        <v>208.58326600000001</v>
      </c>
      <c r="AY170" s="18">
        <v>208.58326600000001</v>
      </c>
    </row>
    <row r="171" spans="1:51" ht="15.75" customHeight="1">
      <c r="A171" s="166">
        <v>1</v>
      </c>
      <c r="B171" s="177" t="s">
        <v>222</v>
      </c>
      <c r="C171" s="170" t="s">
        <v>269</v>
      </c>
      <c r="D171" s="10" t="s">
        <v>270</v>
      </c>
      <c r="E171" s="11">
        <v>0</v>
      </c>
      <c r="F171" s="13">
        <v>2.5287289999999998</v>
      </c>
      <c r="G171" s="13">
        <v>6.5935290000000002</v>
      </c>
      <c r="H171" s="13">
        <v>0.81507600000000002</v>
      </c>
      <c r="I171" s="13">
        <v>0</v>
      </c>
      <c r="J171" s="13">
        <v>0.48214299999999999</v>
      </c>
      <c r="K171" s="13">
        <v>1.697182</v>
      </c>
      <c r="L171" s="13">
        <v>1.33131</v>
      </c>
      <c r="M171" s="13">
        <v>2.7114799999999999</v>
      </c>
      <c r="N171" s="13">
        <v>1.1986159999999999</v>
      </c>
      <c r="O171" s="13">
        <v>2.7616079999999998</v>
      </c>
      <c r="P171" s="13">
        <v>4.1029999999999998</v>
      </c>
      <c r="Q171" s="13">
        <v>0.99846299999999999</v>
      </c>
      <c r="R171" s="13">
        <v>1.679832</v>
      </c>
      <c r="S171" s="13">
        <v>2.2122519999999999</v>
      </c>
      <c r="T171" s="13">
        <v>6.5957910000000002</v>
      </c>
      <c r="U171" s="13">
        <v>1.081655</v>
      </c>
      <c r="V171" s="13">
        <v>0</v>
      </c>
      <c r="W171" s="13">
        <v>6.74519</v>
      </c>
      <c r="X171" s="13">
        <v>0.44933699999999999</v>
      </c>
      <c r="Y171" s="13">
        <v>0.74889700000000003</v>
      </c>
      <c r="Z171" s="13">
        <v>1.946839</v>
      </c>
      <c r="AA171" s="13">
        <v>0.74799000000000004</v>
      </c>
      <c r="AB171" s="13">
        <v>0</v>
      </c>
      <c r="AC171" s="13">
        <v>1.4970319999999999</v>
      </c>
      <c r="AD171" s="13">
        <v>7.5537390000000002</v>
      </c>
      <c r="AE171" s="13">
        <v>3.3044030000000002</v>
      </c>
      <c r="AF171" s="13">
        <v>1.497341</v>
      </c>
      <c r="AG171" s="13">
        <v>0.99829100000000004</v>
      </c>
      <c r="AH171" s="13">
        <v>2.3787280000000002</v>
      </c>
      <c r="AI171" s="13">
        <v>2.2607659999999998</v>
      </c>
      <c r="AJ171" s="13">
        <v>6.8721100000000002</v>
      </c>
      <c r="AK171" s="13">
        <v>4.8312489999999997</v>
      </c>
      <c r="AL171" s="13">
        <v>0</v>
      </c>
      <c r="AM171" s="13">
        <v>0</v>
      </c>
      <c r="AN171" s="13">
        <v>0</v>
      </c>
      <c r="AO171" s="13">
        <v>9.9758610000000001</v>
      </c>
      <c r="AP171" s="13">
        <v>8.7612900000000007</v>
      </c>
      <c r="AQ171" s="13">
        <v>0</v>
      </c>
      <c r="AR171" s="13">
        <v>3.4587400000000001</v>
      </c>
      <c r="AS171" s="13">
        <v>9.8014259999999993</v>
      </c>
      <c r="AT171" s="12">
        <v>4.1613530000000001</v>
      </c>
      <c r="AU171" s="11">
        <v>2.7328869999999998</v>
      </c>
      <c r="AV171" s="13">
        <v>1.688507</v>
      </c>
      <c r="AW171" s="13">
        <v>114.78124800000001</v>
      </c>
      <c r="AX171" s="13">
        <v>199.17140800000001</v>
      </c>
      <c r="AY171" s="12">
        <v>199.17140800000001</v>
      </c>
    </row>
    <row r="172" spans="1:51" ht="15.75" customHeight="1">
      <c r="A172" s="166">
        <v>0</v>
      </c>
      <c r="B172" s="178" t="s">
        <v>234</v>
      </c>
      <c r="C172" s="171" t="s">
        <v>271</v>
      </c>
      <c r="D172" s="16" t="s">
        <v>272</v>
      </c>
      <c r="E172" s="17">
        <v>0</v>
      </c>
      <c r="F172" s="19">
        <v>1.6262049999999999</v>
      </c>
      <c r="G172" s="19">
        <v>7.9670350000000001</v>
      </c>
      <c r="H172" s="19">
        <v>6.6433000000000006E-2</v>
      </c>
      <c r="I172" s="19">
        <v>0.34908699999999998</v>
      </c>
      <c r="J172" s="19">
        <v>2.0464440000000002</v>
      </c>
      <c r="K172" s="19">
        <v>0.26631199999999999</v>
      </c>
      <c r="L172" s="19">
        <v>0.382602</v>
      </c>
      <c r="M172" s="19">
        <v>0</v>
      </c>
      <c r="N172" s="19">
        <v>1.8143629999999999</v>
      </c>
      <c r="O172" s="19">
        <v>2.0302570000000002</v>
      </c>
      <c r="P172" s="19">
        <v>1.8678110000000001</v>
      </c>
      <c r="Q172" s="19">
        <v>6.6476999999999994E-2</v>
      </c>
      <c r="R172" s="19">
        <v>0.81511</v>
      </c>
      <c r="S172" s="19">
        <v>2.1131000000000002</v>
      </c>
      <c r="T172" s="19">
        <v>2.247709</v>
      </c>
      <c r="U172" s="19">
        <v>0</v>
      </c>
      <c r="V172" s="19">
        <v>0</v>
      </c>
      <c r="W172" s="19">
        <v>0.74812400000000001</v>
      </c>
      <c r="X172" s="19">
        <v>0</v>
      </c>
      <c r="Y172" s="19">
        <v>0</v>
      </c>
      <c r="Z172" s="19">
        <v>1.5141199999999999</v>
      </c>
      <c r="AA172" s="19">
        <v>0</v>
      </c>
      <c r="AB172" s="19">
        <v>0</v>
      </c>
      <c r="AC172" s="19">
        <v>0</v>
      </c>
      <c r="AD172" s="19">
        <v>0.21623300000000001</v>
      </c>
      <c r="AE172" s="19">
        <v>0</v>
      </c>
      <c r="AF172" s="19">
        <v>2.0136150000000002</v>
      </c>
      <c r="AG172" s="19">
        <v>0.23308999999999999</v>
      </c>
      <c r="AH172" s="19">
        <v>0.51611300000000004</v>
      </c>
      <c r="AI172" s="19">
        <v>1.181041</v>
      </c>
      <c r="AJ172" s="19">
        <v>5.9863249999999999</v>
      </c>
      <c r="AK172" s="19">
        <v>1.081456</v>
      </c>
      <c r="AL172" s="19">
        <v>0</v>
      </c>
      <c r="AM172" s="19">
        <v>0</v>
      </c>
      <c r="AN172" s="19">
        <v>0</v>
      </c>
      <c r="AO172" s="19">
        <v>3.3166060000000002</v>
      </c>
      <c r="AP172" s="19">
        <v>1.248067</v>
      </c>
      <c r="AQ172" s="19">
        <v>0.73187199999999997</v>
      </c>
      <c r="AR172" s="19">
        <v>2.4455480000000001</v>
      </c>
      <c r="AS172" s="19">
        <v>5.3333630000000003</v>
      </c>
      <c r="AT172" s="18">
        <v>0.43231700000000001</v>
      </c>
      <c r="AU172" s="17">
        <v>1.206115</v>
      </c>
      <c r="AV172" s="19">
        <v>0.474215</v>
      </c>
      <c r="AW172" s="19">
        <v>50.656835000000001</v>
      </c>
      <c r="AX172" s="19">
        <v>183.325942</v>
      </c>
      <c r="AY172" s="18">
        <v>183.325942</v>
      </c>
    </row>
    <row r="173" spans="1:51" ht="15.75" customHeight="1">
      <c r="A173" s="166">
        <v>1</v>
      </c>
      <c r="B173" s="177" t="s">
        <v>222</v>
      </c>
      <c r="C173" s="170" t="s">
        <v>273</v>
      </c>
      <c r="D173" s="10" t="s">
        <v>274</v>
      </c>
      <c r="E173" s="11">
        <v>1.9803710000000001</v>
      </c>
      <c r="F173" s="13">
        <v>1.0984689999999999</v>
      </c>
      <c r="G173" s="13">
        <v>6.5498289999999999</v>
      </c>
      <c r="H173" s="13">
        <v>0.86587999999999998</v>
      </c>
      <c r="I173" s="13">
        <v>0</v>
      </c>
      <c r="J173" s="13">
        <v>0.28257100000000002</v>
      </c>
      <c r="K173" s="13">
        <v>1.7373130000000001</v>
      </c>
      <c r="L173" s="13">
        <v>0</v>
      </c>
      <c r="M173" s="13">
        <v>0.265932</v>
      </c>
      <c r="N173" s="13">
        <v>0.94868300000000005</v>
      </c>
      <c r="O173" s="13">
        <v>1.664884</v>
      </c>
      <c r="P173" s="13">
        <v>10.223741</v>
      </c>
      <c r="Q173" s="13">
        <v>1.0152939999999999</v>
      </c>
      <c r="R173" s="13">
        <v>2.4127260000000001</v>
      </c>
      <c r="S173" s="13">
        <v>1.68015</v>
      </c>
      <c r="T173" s="13">
        <v>8.6048010000000001</v>
      </c>
      <c r="U173" s="13">
        <v>0</v>
      </c>
      <c r="V173" s="13">
        <v>0</v>
      </c>
      <c r="W173" s="13">
        <v>8.8987590000000001</v>
      </c>
      <c r="X173" s="13">
        <v>0</v>
      </c>
      <c r="Y173" s="13">
        <v>0</v>
      </c>
      <c r="Z173" s="13">
        <v>4.1944749999999997</v>
      </c>
      <c r="AA173" s="13">
        <v>0</v>
      </c>
      <c r="AB173" s="13">
        <v>0</v>
      </c>
      <c r="AC173" s="13">
        <v>0</v>
      </c>
      <c r="AD173" s="13">
        <v>8.1862030000000008</v>
      </c>
      <c r="AE173" s="13">
        <v>1.4344749999999999</v>
      </c>
      <c r="AF173" s="13">
        <v>1.6642650000000001</v>
      </c>
      <c r="AG173" s="13">
        <v>0.78205199999999997</v>
      </c>
      <c r="AH173" s="13">
        <v>1.763987</v>
      </c>
      <c r="AI173" s="13">
        <v>1.281371</v>
      </c>
      <c r="AJ173" s="13">
        <v>7.9853810000000003</v>
      </c>
      <c r="AK173" s="13">
        <v>4.5410550000000001</v>
      </c>
      <c r="AL173" s="13">
        <v>0</v>
      </c>
      <c r="AM173" s="13">
        <v>0.183504</v>
      </c>
      <c r="AN173" s="13">
        <v>0</v>
      </c>
      <c r="AO173" s="13">
        <v>15.503539</v>
      </c>
      <c r="AP173" s="13">
        <v>12.435646999999999</v>
      </c>
      <c r="AQ173" s="13">
        <v>3.0123060000000002</v>
      </c>
      <c r="AR173" s="13">
        <v>3.0841539999999998</v>
      </c>
      <c r="AS173" s="13">
        <v>4.854425</v>
      </c>
      <c r="AT173" s="12">
        <v>2.9949819999999998</v>
      </c>
      <c r="AU173" s="11">
        <v>2.907886</v>
      </c>
      <c r="AV173" s="13">
        <v>1.5493699999999999</v>
      </c>
      <c r="AW173" s="13">
        <v>122.131224</v>
      </c>
      <c r="AX173" s="13">
        <v>180.11094</v>
      </c>
      <c r="AY173" s="12">
        <v>180.11094</v>
      </c>
    </row>
    <row r="174" spans="1:51" ht="15.75" customHeight="1">
      <c r="A174" s="166">
        <v>1</v>
      </c>
      <c r="B174" s="178" t="s">
        <v>222</v>
      </c>
      <c r="C174" s="172" t="s">
        <v>275</v>
      </c>
      <c r="D174" s="22" t="s">
        <v>276</v>
      </c>
      <c r="E174" s="23">
        <v>0.83169300000000002</v>
      </c>
      <c r="F174" s="25">
        <v>1.081728</v>
      </c>
      <c r="G174" s="25">
        <v>8.8999100000000002</v>
      </c>
      <c r="H174" s="25">
        <v>0.68245199999999995</v>
      </c>
      <c r="I174" s="25">
        <v>0.38266600000000001</v>
      </c>
      <c r="J174" s="25">
        <v>1.4475709999999999</v>
      </c>
      <c r="K174" s="25">
        <v>0.28306900000000002</v>
      </c>
      <c r="L174" s="25">
        <v>1.464018</v>
      </c>
      <c r="M174" s="25">
        <v>0.29953600000000002</v>
      </c>
      <c r="N174" s="25">
        <v>2.2298399999999998</v>
      </c>
      <c r="O174" s="25">
        <v>3.3610890000000002</v>
      </c>
      <c r="P174" s="25">
        <v>12.105081</v>
      </c>
      <c r="Q174" s="25">
        <v>1.6134729999999999</v>
      </c>
      <c r="R174" s="25">
        <v>0.19972500000000001</v>
      </c>
      <c r="S174" s="25">
        <v>13.186882000000001</v>
      </c>
      <c r="T174" s="25">
        <v>13.484781999999999</v>
      </c>
      <c r="U174" s="25">
        <v>0.39933099999999999</v>
      </c>
      <c r="V174" s="25">
        <v>0.24961</v>
      </c>
      <c r="W174" s="25">
        <v>14.555605999999999</v>
      </c>
      <c r="X174" s="25">
        <v>0</v>
      </c>
      <c r="Y174" s="25">
        <v>0</v>
      </c>
      <c r="Z174" s="25">
        <v>1.9634130000000001</v>
      </c>
      <c r="AA174" s="25">
        <v>0.56557199999999996</v>
      </c>
      <c r="AB174" s="25">
        <v>0.449299</v>
      </c>
      <c r="AC174" s="25">
        <v>2.928439</v>
      </c>
      <c r="AD174" s="25">
        <v>21.52373</v>
      </c>
      <c r="AE174" s="25">
        <v>13.678633</v>
      </c>
      <c r="AF174" s="25">
        <v>0</v>
      </c>
      <c r="AG174" s="25">
        <v>0.29955199999999998</v>
      </c>
      <c r="AH174" s="25">
        <v>2.4124829999999999</v>
      </c>
      <c r="AI174" s="25">
        <v>9.5670660000000005</v>
      </c>
      <c r="AJ174" s="25">
        <v>17.565946</v>
      </c>
      <c r="AK174" s="25">
        <v>10.940471000000001</v>
      </c>
      <c r="AL174" s="25">
        <v>0</v>
      </c>
      <c r="AM174" s="25">
        <v>0</v>
      </c>
      <c r="AN174" s="25">
        <v>0</v>
      </c>
      <c r="AO174" s="25">
        <v>10.438294000000001</v>
      </c>
      <c r="AP174" s="25">
        <v>8.8209009999999992</v>
      </c>
      <c r="AQ174" s="25">
        <v>0</v>
      </c>
      <c r="AR174" s="25">
        <v>7.65299</v>
      </c>
      <c r="AS174" s="25">
        <v>16.811434999999999</v>
      </c>
      <c r="AT174" s="24">
        <v>12.876092</v>
      </c>
      <c r="AU174" s="23">
        <v>5.125057</v>
      </c>
      <c r="AV174" s="25">
        <v>1.5387459999999999</v>
      </c>
      <c r="AW174" s="25">
        <v>215.25237799999999</v>
      </c>
      <c r="AX174" s="25">
        <v>380.42609900000002</v>
      </c>
      <c r="AY174" s="24">
        <v>380.42609900000002</v>
      </c>
    </row>
    <row r="175" spans="1:51" ht="15.75" customHeight="1">
      <c r="A175" s="166"/>
      <c r="B175" s="166"/>
      <c r="C175" s="173" t="s">
        <v>253</v>
      </c>
      <c r="D175" s="28"/>
      <c r="E175" s="29">
        <v>0.25564199999999998</v>
      </c>
      <c r="F175" s="31">
        <v>2.8409430000000002</v>
      </c>
      <c r="G175" s="31">
        <v>6.0992119999999996</v>
      </c>
      <c r="H175" s="31">
        <v>0.26172299999999998</v>
      </c>
      <c r="I175" s="31">
        <v>0.136104</v>
      </c>
      <c r="J175" s="31">
        <v>0.51578400000000002</v>
      </c>
      <c r="K175" s="31">
        <v>0.53673300000000002</v>
      </c>
      <c r="L175" s="31">
        <v>0.54604399999999997</v>
      </c>
      <c r="M175" s="31">
        <v>0.44612600000000002</v>
      </c>
      <c r="N175" s="31">
        <v>1.3872040000000001</v>
      </c>
      <c r="O175" s="31">
        <v>2.3981819999999998</v>
      </c>
      <c r="P175" s="31">
        <v>5.1735709999999999</v>
      </c>
      <c r="Q175" s="31">
        <v>0.34536600000000001</v>
      </c>
      <c r="R175" s="31">
        <v>1.211576</v>
      </c>
      <c r="S175" s="31">
        <v>3.9261200000000001</v>
      </c>
      <c r="T175" s="31">
        <v>5.4153200000000004</v>
      </c>
      <c r="U175" s="31">
        <v>0.18154699999999999</v>
      </c>
      <c r="V175" s="31">
        <v>5.9031E-2</v>
      </c>
      <c r="W175" s="31">
        <v>6.1898499999999999</v>
      </c>
      <c r="X175" s="31">
        <v>4.0849000000000003E-2</v>
      </c>
      <c r="Y175" s="31">
        <v>0.31921300000000002</v>
      </c>
      <c r="Z175" s="31">
        <v>3.2403550000000001</v>
      </c>
      <c r="AA175" s="31">
        <v>0.140621</v>
      </c>
      <c r="AB175" s="31">
        <v>7.0994000000000002E-2</v>
      </c>
      <c r="AC175" s="31">
        <v>0.45684399999999997</v>
      </c>
      <c r="AD175" s="31">
        <v>7.3150490000000001</v>
      </c>
      <c r="AE175" s="31">
        <v>3.7269749999999999</v>
      </c>
      <c r="AF175" s="31">
        <v>0.650536</v>
      </c>
      <c r="AG175" s="31">
        <v>0.30699799999999999</v>
      </c>
      <c r="AH175" s="31">
        <v>2.1465519999999998</v>
      </c>
      <c r="AI175" s="31">
        <v>3.7902809999999998</v>
      </c>
      <c r="AJ175" s="31">
        <v>6.1867789999999996</v>
      </c>
      <c r="AK175" s="31">
        <v>3.833815</v>
      </c>
      <c r="AL175" s="31">
        <v>0</v>
      </c>
      <c r="AM175" s="31">
        <v>1.6681999999999999E-2</v>
      </c>
      <c r="AN175" s="31">
        <v>0.30401699999999998</v>
      </c>
      <c r="AO175" s="31">
        <v>7.7625989999999998</v>
      </c>
      <c r="AP175" s="31">
        <v>5.6058500000000002</v>
      </c>
      <c r="AQ175" s="31">
        <v>0.91150500000000001</v>
      </c>
      <c r="AR175" s="31">
        <v>5.5046390000000001</v>
      </c>
      <c r="AS175" s="31">
        <v>7.3720670000000004</v>
      </c>
      <c r="AT175" s="30">
        <v>4.9968690000000002</v>
      </c>
      <c r="AU175" s="29">
        <v>2.4434800000000001</v>
      </c>
      <c r="AV175" s="31">
        <v>0.99922299999999997</v>
      </c>
      <c r="AW175" s="31">
        <v>102.626164</v>
      </c>
      <c r="AX175" s="31">
        <v>220.44452100000001</v>
      </c>
      <c r="AY175" s="30">
        <v>220.44452100000001</v>
      </c>
    </row>
    <row r="176" spans="1:51" ht="15.75" customHeight="1">
      <c r="A176" s="166"/>
      <c r="B176" s="166"/>
      <c r="C176" s="174" t="s">
        <v>297</v>
      </c>
      <c r="D176" s="33"/>
      <c r="E176" s="11">
        <v>0.2491003957683805</v>
      </c>
      <c r="F176" s="13">
        <v>2.7682443508431929</v>
      </c>
      <c r="G176" s="13">
        <v>5.9431356654857801</v>
      </c>
      <c r="H176" s="13">
        <v>0.25502569671208131</v>
      </c>
      <c r="I176" s="13">
        <v>0.13262115048670881</v>
      </c>
      <c r="J176" s="13">
        <v>0.50258563825096636</v>
      </c>
      <c r="K176" s="13">
        <v>0.52299811840735355</v>
      </c>
      <c r="L176" s="13">
        <v>0.53207094204699656</v>
      </c>
      <c r="M176" s="13">
        <v>0.43470980560478351</v>
      </c>
      <c r="N176" s="13">
        <v>1.351705800908334</v>
      </c>
      <c r="O176" s="13">
        <v>2.3368134361702539</v>
      </c>
      <c r="P176" s="13">
        <v>5.0411812003189063</v>
      </c>
      <c r="Q176" s="13">
        <v>0.33652794987353779</v>
      </c>
      <c r="R176" s="13">
        <v>1.1805717887772851</v>
      </c>
      <c r="S176" s="13">
        <v>3.8256520847945481</v>
      </c>
      <c r="T176" s="13">
        <v>5.2767438469166779</v>
      </c>
      <c r="U176" s="13">
        <v>0.17690119284475331</v>
      </c>
      <c r="V176" s="13">
        <v>5.7520419196944297E-2</v>
      </c>
      <c r="W176" s="13">
        <v>6.0314537420963514</v>
      </c>
      <c r="X176" s="13">
        <v>3.980351248526947E-2</v>
      </c>
      <c r="Y176" s="13">
        <v>0.31104410659819598</v>
      </c>
      <c r="Z176" s="13">
        <v>3.1574351069991931</v>
      </c>
      <c r="AA176" s="13">
        <v>0.13702220784634231</v>
      </c>
      <c r="AB176" s="13">
        <v>6.9177379166825606E-2</v>
      </c>
      <c r="AC176" s="13">
        <v>0.44515318173659191</v>
      </c>
      <c r="AD176" s="13">
        <v>7.1278597712272758</v>
      </c>
      <c r="AE176" s="13">
        <v>3.631602686569539</v>
      </c>
      <c r="AF176" s="13">
        <v>0.63388894298884224</v>
      </c>
      <c r="AG176" s="13">
        <v>0.29914221529165258</v>
      </c>
      <c r="AH176" s="13">
        <v>2.0916229949295171</v>
      </c>
      <c r="AI176" s="13">
        <v>3.6932895073898351</v>
      </c>
      <c r="AJ176" s="13">
        <v>6.0284614163992618</v>
      </c>
      <c r="AK176" s="13">
        <v>3.735708780251342</v>
      </c>
      <c r="AL176" s="13">
        <v>0</v>
      </c>
      <c r="AM176" s="13">
        <v>1.625529114027309E-2</v>
      </c>
      <c r="AN176" s="13">
        <v>0.29623705503227732</v>
      </c>
      <c r="AO176" s="13">
        <v>7.5639567828834613</v>
      </c>
      <c r="AP176" s="13">
        <v>5.462398611127175</v>
      </c>
      <c r="AQ176" s="13">
        <v>0.88818028860474652</v>
      </c>
      <c r="AR176" s="13">
        <v>5.3637777392279373</v>
      </c>
      <c r="AS176" s="13">
        <v>7.1834182594135871</v>
      </c>
      <c r="AT176" s="12">
        <v>4.8690009371870184</v>
      </c>
      <c r="AU176" s="36"/>
      <c r="AV176" s="5"/>
      <c r="AW176" s="5"/>
      <c r="AX176" s="5"/>
      <c r="AY176" s="37"/>
    </row>
    <row r="177" spans="1:51" ht="15.75" customHeight="1">
      <c r="A177" s="166"/>
      <c r="B177" s="166"/>
      <c r="C177" s="174" t="s">
        <v>298</v>
      </c>
      <c r="D177" s="33"/>
      <c r="E177" s="11">
        <v>18.18181818181818</v>
      </c>
      <c r="F177" s="13">
        <v>100</v>
      </c>
      <c r="G177" s="13">
        <v>100</v>
      </c>
      <c r="H177" s="13">
        <v>45.454545454545453</v>
      </c>
      <c r="I177" s="13">
        <v>27.27272727272727</v>
      </c>
      <c r="J177" s="13">
        <v>54.545454545454547</v>
      </c>
      <c r="K177" s="13">
        <v>63.636363636363633</v>
      </c>
      <c r="L177" s="13">
        <v>72.727272727272734</v>
      </c>
      <c r="M177" s="13">
        <v>54.545454545454547</v>
      </c>
      <c r="N177" s="13">
        <v>100</v>
      </c>
      <c r="O177" s="13">
        <v>100</v>
      </c>
      <c r="P177" s="13">
        <v>100</v>
      </c>
      <c r="Q177" s="13">
        <v>54.545454545454547</v>
      </c>
      <c r="R177" s="13">
        <v>72.727272727272734</v>
      </c>
      <c r="S177" s="13">
        <v>100</v>
      </c>
      <c r="T177" s="13">
        <v>100</v>
      </c>
      <c r="U177" s="13">
        <v>45.454545454545453</v>
      </c>
      <c r="V177" s="13">
        <v>27.27272727272727</v>
      </c>
      <c r="W177" s="13">
        <v>100</v>
      </c>
      <c r="X177" s="13">
        <v>9.0909090909090917</v>
      </c>
      <c r="Y177" s="13">
        <v>18.18181818181818</v>
      </c>
      <c r="Z177" s="13">
        <v>100</v>
      </c>
      <c r="AA177" s="13">
        <v>27.27272727272727</v>
      </c>
      <c r="AB177" s="13">
        <v>27.27272727272727</v>
      </c>
      <c r="AC177" s="13">
        <v>27.27272727272727</v>
      </c>
      <c r="AD177" s="13">
        <v>100</v>
      </c>
      <c r="AE177" s="13">
        <v>72.727272727272734</v>
      </c>
      <c r="AF177" s="13">
        <v>54.545454545454547</v>
      </c>
      <c r="AG177" s="13">
        <v>72.727272727272734</v>
      </c>
      <c r="AH177" s="13">
        <v>100</v>
      </c>
      <c r="AI177" s="13">
        <v>100</v>
      </c>
      <c r="AJ177" s="13">
        <v>100</v>
      </c>
      <c r="AK177" s="13">
        <v>100</v>
      </c>
      <c r="AL177" s="13">
        <v>0</v>
      </c>
      <c r="AM177" s="13">
        <v>9.0909090909090917</v>
      </c>
      <c r="AN177" s="13">
        <v>9.0909090909090917</v>
      </c>
      <c r="AO177" s="13">
        <v>100</v>
      </c>
      <c r="AP177" s="13">
        <v>100</v>
      </c>
      <c r="AQ177" s="13">
        <v>63.636363636363633</v>
      </c>
      <c r="AR177" s="13">
        <v>100</v>
      </c>
      <c r="AS177" s="13">
        <v>100</v>
      </c>
      <c r="AT177" s="12">
        <v>90.909090909090907</v>
      </c>
      <c r="AU177" s="36"/>
      <c r="AV177" s="5"/>
      <c r="AW177" s="5"/>
      <c r="AX177" s="5"/>
      <c r="AY177" s="37"/>
    </row>
    <row r="178" spans="1:51" ht="15.75" customHeight="1">
      <c r="A178" s="166"/>
      <c r="B178" s="166"/>
      <c r="C178" s="174" t="s">
        <v>277</v>
      </c>
      <c r="D178" s="33"/>
      <c r="E178" s="11">
        <v>0.38947003675176373</v>
      </c>
      <c r="F178" s="13">
        <v>8.0021455517988009</v>
      </c>
      <c r="G178" s="13">
        <v>5.5530348854705638</v>
      </c>
      <c r="H178" s="13">
        <v>0.13324648832729091</v>
      </c>
      <c r="I178" s="13">
        <v>6.5035109702999999E-2</v>
      </c>
      <c r="J178" s="13">
        <v>0.54085927557905455</v>
      </c>
      <c r="K178" s="13">
        <v>0.46723546674329092</v>
      </c>
      <c r="L178" s="13">
        <v>0.31018875780279997</v>
      </c>
      <c r="M178" s="13">
        <v>0.67692149173839988</v>
      </c>
      <c r="N178" s="13">
        <v>0.21183638445416361</v>
      </c>
      <c r="O178" s="13">
        <v>2.3208927021331989</v>
      </c>
      <c r="P178" s="13">
        <v>10.82308072730949</v>
      </c>
      <c r="Q178" s="13">
        <v>0.33334013871201817</v>
      </c>
      <c r="R178" s="13">
        <v>1.3713000656648731</v>
      </c>
      <c r="S178" s="13">
        <v>13.055523865565201</v>
      </c>
      <c r="T178" s="13">
        <v>11.43981170541716</v>
      </c>
      <c r="U178" s="13">
        <v>0.1079103230864909</v>
      </c>
      <c r="V178" s="13">
        <v>1.3920950228999999E-2</v>
      </c>
      <c r="W178" s="13">
        <v>18.899307106991049</v>
      </c>
      <c r="X178" s="13">
        <v>1.8354885415363641E-2</v>
      </c>
      <c r="Y178" s="13">
        <v>0.7071068740616544</v>
      </c>
      <c r="Z178" s="13">
        <v>2.929419864819673</v>
      </c>
      <c r="AA178" s="13">
        <v>7.1625749042454556E-2</v>
      </c>
      <c r="AB178" s="13">
        <v>2.0633321078690911E-2</v>
      </c>
      <c r="AC178" s="13">
        <v>0.88808634332805458</v>
      </c>
      <c r="AD178" s="13">
        <v>40.288885070237903</v>
      </c>
      <c r="AE178" s="13">
        <v>32.412621288995467</v>
      </c>
      <c r="AF178" s="13">
        <v>0.73849911161209092</v>
      </c>
      <c r="AG178" s="13">
        <v>0.1035210613707636</v>
      </c>
      <c r="AH178" s="13">
        <v>1.7918389194480719</v>
      </c>
      <c r="AI178" s="13">
        <v>12.99077338089506</v>
      </c>
      <c r="AJ178" s="13">
        <v>17.677304821731621</v>
      </c>
      <c r="AK178" s="13">
        <v>8.9239345702682549</v>
      </c>
      <c r="AL178" s="13">
        <v>0</v>
      </c>
      <c r="AM178" s="13">
        <v>3.0612470923636359E-3</v>
      </c>
      <c r="AN178" s="13">
        <v>1.0166878750778181</v>
      </c>
      <c r="AO178" s="13">
        <v>25.620351129450022</v>
      </c>
      <c r="AP178" s="13">
        <v>16.431073009977158</v>
      </c>
      <c r="AQ178" s="13">
        <v>1.4541902916914551</v>
      </c>
      <c r="AR178" s="13">
        <v>31.475699303308051</v>
      </c>
      <c r="AS178" s="13">
        <v>27.133048159167458</v>
      </c>
      <c r="AT178" s="12">
        <v>29.80150201383049</v>
      </c>
      <c r="AU178" s="11">
        <v>1.7149489383139629</v>
      </c>
      <c r="AV178" s="13">
        <v>0.37245022238825459</v>
      </c>
      <c r="AW178" s="13">
        <v>3025.16973925413</v>
      </c>
      <c r="AX178" s="13">
        <v>4291.8294728589271</v>
      </c>
      <c r="AY178" s="12">
        <v>4291.8294728589271</v>
      </c>
    </row>
    <row r="179" spans="1:51" ht="15.75" customHeight="1">
      <c r="A179" s="166"/>
      <c r="B179" s="166"/>
      <c r="C179" s="175" t="s">
        <v>278</v>
      </c>
      <c r="D179" s="39"/>
      <c r="E179" s="40">
        <v>0.62407500000000005</v>
      </c>
      <c r="F179" s="42">
        <v>2.8288060000000002</v>
      </c>
      <c r="G179" s="42">
        <v>2.3564880000000001</v>
      </c>
      <c r="H179" s="42">
        <v>0.36502899999999999</v>
      </c>
      <c r="I179" s="42">
        <v>0.25502000000000002</v>
      </c>
      <c r="J179" s="42">
        <v>0.73543099999999995</v>
      </c>
      <c r="K179" s="42">
        <v>0.68354599999999999</v>
      </c>
      <c r="L179" s="42">
        <v>0.55694600000000005</v>
      </c>
      <c r="M179" s="42">
        <v>0.82275200000000004</v>
      </c>
      <c r="N179" s="42">
        <v>0.46025700000000003</v>
      </c>
      <c r="O179" s="42">
        <v>1.5234479999999999</v>
      </c>
      <c r="P179" s="42">
        <v>3.2898450000000001</v>
      </c>
      <c r="Q179" s="42">
        <v>0.57735599999999998</v>
      </c>
      <c r="R179" s="42">
        <v>1.171025</v>
      </c>
      <c r="S179" s="42">
        <v>3.6132430000000002</v>
      </c>
      <c r="T179" s="42">
        <v>3.382279</v>
      </c>
      <c r="U179" s="42">
        <v>0.32849699999999998</v>
      </c>
      <c r="V179" s="42">
        <v>0.11798699999999999</v>
      </c>
      <c r="W179" s="42">
        <v>4.3473329999999999</v>
      </c>
      <c r="X179" s="42">
        <v>0.13547999999999999</v>
      </c>
      <c r="Y179" s="42">
        <v>0.84089599999999998</v>
      </c>
      <c r="Z179" s="42">
        <v>1.7115549999999999</v>
      </c>
      <c r="AA179" s="42">
        <v>0.26762999999999998</v>
      </c>
      <c r="AB179" s="42">
        <v>0.14364299999999999</v>
      </c>
      <c r="AC179" s="42">
        <v>0.94238299999999997</v>
      </c>
      <c r="AD179" s="42">
        <v>6.347353</v>
      </c>
      <c r="AE179" s="42">
        <v>5.6932080000000003</v>
      </c>
      <c r="AF179" s="42">
        <v>0.85936000000000001</v>
      </c>
      <c r="AG179" s="42">
        <v>0.32174700000000001</v>
      </c>
      <c r="AH179" s="42">
        <v>1.3385959999999999</v>
      </c>
      <c r="AI179" s="42">
        <v>3.6042719999999999</v>
      </c>
      <c r="AJ179" s="42">
        <v>4.2044389999999998</v>
      </c>
      <c r="AK179" s="42">
        <v>2.9872960000000002</v>
      </c>
      <c r="AL179" s="42">
        <v>0</v>
      </c>
      <c r="AM179" s="42">
        <v>5.5329000000000003E-2</v>
      </c>
      <c r="AN179" s="42">
        <v>1.0083089999999999</v>
      </c>
      <c r="AO179" s="42">
        <v>5.061655</v>
      </c>
      <c r="AP179" s="42">
        <v>4.0535259999999997</v>
      </c>
      <c r="AQ179" s="42">
        <v>1.2058979999999999</v>
      </c>
      <c r="AR179" s="42">
        <v>5.6103209999999999</v>
      </c>
      <c r="AS179" s="42">
        <v>5.208939</v>
      </c>
      <c r="AT179" s="41">
        <v>5.4590750000000003</v>
      </c>
      <c r="AU179" s="40">
        <v>1.309561</v>
      </c>
      <c r="AV179" s="42">
        <v>0.61028700000000002</v>
      </c>
      <c r="AW179" s="42">
        <v>55.001542999999998</v>
      </c>
      <c r="AX179" s="42">
        <v>65.512056000000001</v>
      </c>
      <c r="AY179" s="41">
        <v>65.512056000000001</v>
      </c>
    </row>
    <row r="180" spans="1:51" ht="15.75" customHeight="1">
      <c r="A180" s="166"/>
      <c r="B180" s="166"/>
      <c r="C180" s="176"/>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spans="1:51" ht="15.75" customHeight="1">
      <c r="C181" s="4" t="s">
        <v>331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spans="1:51" ht="15.75" customHeight="1"/>
    <row r="183" spans="1:51" ht="15.75" customHeight="1"/>
    <row r="184" spans="1:51" ht="15.75" customHeight="1"/>
    <row r="185" spans="1:51" ht="15.75" customHeight="1"/>
    <row r="186" spans="1:51" ht="15.75" customHeight="1"/>
    <row r="187" spans="1:51" ht="15.75" customHeight="1"/>
    <row r="188" spans="1:51" ht="15.75" customHeight="1"/>
    <row r="189" spans="1:51" ht="15.75" customHeight="1"/>
    <row r="190" spans="1:51" ht="15.75" customHeight="1"/>
    <row r="191" spans="1:51" ht="15.75" customHeight="1"/>
    <row r="192" spans="1:5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E990"/>
  <sheetViews>
    <sheetView topLeftCell="A159" zoomScale="75" workbookViewId="0">
      <selection activeCell="E3" sqref="E3"/>
    </sheetView>
  </sheetViews>
  <sheetFormatPr baseColWidth="10" defaultColWidth="14.5" defaultRowHeight="15" customHeight="1"/>
  <cols>
    <col min="3" max="3" width="58.33203125" bestFit="1" customWidth="1"/>
    <col min="4" max="4" width="10.5" bestFit="1" customWidth="1"/>
  </cols>
  <sheetData>
    <row r="1" spans="1:5">
      <c r="A1" t="s">
        <v>332</v>
      </c>
      <c r="C1" s="4" t="s">
        <v>248</v>
      </c>
      <c r="D1" s="5"/>
    </row>
    <row r="2" spans="1:5">
      <c r="A2" t="s">
        <v>333</v>
      </c>
      <c r="C2" s="6" t="s">
        <v>334</v>
      </c>
      <c r="D2" s="7" t="s">
        <v>250</v>
      </c>
    </row>
    <row r="3" spans="1:5">
      <c r="A3">
        <v>1</v>
      </c>
      <c r="B3" s="163" t="s">
        <v>212</v>
      </c>
      <c r="C3" s="9" t="s">
        <v>258</v>
      </c>
      <c r="D3" s="10" t="s">
        <v>252</v>
      </c>
      <c r="E3" s="11">
        <v>11.698449</v>
      </c>
    </row>
    <row r="4" spans="1:5">
      <c r="A4">
        <v>1</v>
      </c>
      <c r="B4" s="164" t="s">
        <v>222</v>
      </c>
      <c r="C4" s="15" t="s">
        <v>259</v>
      </c>
      <c r="D4" s="16" t="s">
        <v>260</v>
      </c>
      <c r="E4" s="17">
        <v>47.143779000000002</v>
      </c>
    </row>
    <row r="5" spans="1:5">
      <c r="A5">
        <v>0</v>
      </c>
      <c r="B5" s="163" t="s">
        <v>228</v>
      </c>
      <c r="C5" s="9" t="s">
        <v>261</v>
      </c>
      <c r="D5" s="10" t="s">
        <v>262</v>
      </c>
      <c r="E5" s="11">
        <v>12.448368</v>
      </c>
    </row>
    <row r="6" spans="1:5">
      <c r="A6">
        <v>0</v>
      </c>
      <c r="B6" s="164" t="s">
        <v>228</v>
      </c>
      <c r="C6" s="15" t="s">
        <v>263</v>
      </c>
      <c r="D6" s="16" t="s">
        <v>264</v>
      </c>
      <c r="E6" s="17">
        <v>17.314382999999999</v>
      </c>
    </row>
    <row r="7" spans="1:5">
      <c r="A7">
        <v>0</v>
      </c>
      <c r="B7" s="163" t="s">
        <v>234</v>
      </c>
      <c r="C7" s="9" t="s">
        <v>265</v>
      </c>
      <c r="D7" s="10" t="s">
        <v>266</v>
      </c>
      <c r="E7" s="11">
        <v>27.529686999999999</v>
      </c>
    </row>
    <row r="8" spans="1:5">
      <c r="A8">
        <v>0</v>
      </c>
      <c r="B8" s="164" t="s">
        <v>234</v>
      </c>
      <c r="C8" s="15" t="s">
        <v>267</v>
      </c>
      <c r="D8" s="16" t="s">
        <v>268</v>
      </c>
      <c r="E8" s="17">
        <v>32.229094000000003</v>
      </c>
    </row>
    <row r="9" spans="1:5">
      <c r="A9">
        <v>1</v>
      </c>
      <c r="B9" s="163" t="s">
        <v>222</v>
      </c>
      <c r="C9" s="9" t="s">
        <v>269</v>
      </c>
      <c r="D9" s="10" t="s">
        <v>270</v>
      </c>
      <c r="E9" s="11">
        <v>16.547837999999999</v>
      </c>
    </row>
    <row r="10" spans="1:5">
      <c r="A10">
        <v>0</v>
      </c>
      <c r="B10" s="164" t="s">
        <v>234</v>
      </c>
      <c r="C10" s="15" t="s">
        <v>271</v>
      </c>
      <c r="D10" s="16" t="s">
        <v>272</v>
      </c>
      <c r="E10" s="17">
        <v>9.5987150000000003</v>
      </c>
    </row>
    <row r="11" spans="1:5">
      <c r="A11">
        <v>1</v>
      </c>
      <c r="B11" s="163" t="s">
        <v>222</v>
      </c>
      <c r="C11" s="9" t="s">
        <v>273</v>
      </c>
      <c r="D11" s="10" t="s">
        <v>274</v>
      </c>
      <c r="E11" s="11">
        <v>10.681884999999999</v>
      </c>
    </row>
    <row r="12" spans="1:5">
      <c r="A12">
        <v>1</v>
      </c>
      <c r="B12" s="164" t="s">
        <v>222</v>
      </c>
      <c r="C12" s="21" t="s">
        <v>275</v>
      </c>
      <c r="D12" s="22" t="s">
        <v>276</v>
      </c>
      <c r="E12" s="23">
        <v>36.545189000000001</v>
      </c>
    </row>
    <row r="13" spans="1:5">
      <c r="A13" t="s">
        <v>333</v>
      </c>
      <c r="C13" s="27" t="s">
        <v>253</v>
      </c>
      <c r="D13" s="28"/>
    </row>
    <row r="14" spans="1:5">
      <c r="A14" t="s">
        <v>333</v>
      </c>
      <c r="C14" s="32" t="s">
        <v>297</v>
      </c>
      <c r="D14" s="33"/>
    </row>
    <row r="15" spans="1:5">
      <c r="A15" t="s">
        <v>333</v>
      </c>
      <c r="C15" s="32" t="s">
        <v>298</v>
      </c>
      <c r="D15" s="33"/>
    </row>
    <row r="16" spans="1:5">
      <c r="A16" t="s">
        <v>333</v>
      </c>
      <c r="C16" s="32" t="s">
        <v>277</v>
      </c>
      <c r="D16" s="33"/>
    </row>
    <row r="17" spans="1:5">
      <c r="A17" t="s">
        <v>333</v>
      </c>
      <c r="C17" s="38" t="s">
        <v>278</v>
      </c>
      <c r="D17" s="39"/>
    </row>
    <row r="18" spans="1:5">
      <c r="A18" t="s">
        <v>333</v>
      </c>
      <c r="C18" s="5"/>
      <c r="D18" s="5"/>
    </row>
    <row r="19" spans="1:5">
      <c r="A19" t="s">
        <v>335</v>
      </c>
      <c r="C19" s="4" t="s">
        <v>282</v>
      </c>
      <c r="D19" s="5"/>
    </row>
    <row r="20" spans="1:5" ht="15.75" customHeight="1">
      <c r="A20" t="s">
        <v>333</v>
      </c>
      <c r="C20" s="6" t="s">
        <v>334</v>
      </c>
      <c r="D20" s="7" t="s">
        <v>250</v>
      </c>
      <c r="E20" s="50"/>
    </row>
    <row r="21" spans="1:5" ht="15.75" customHeight="1">
      <c r="A21">
        <v>1</v>
      </c>
      <c r="B21" s="163" t="s">
        <v>212</v>
      </c>
      <c r="C21" s="9" t="s">
        <v>258</v>
      </c>
      <c r="D21" s="10" t="s">
        <v>252</v>
      </c>
      <c r="E21" s="51">
        <v>3.3828520000000002</v>
      </c>
    </row>
    <row r="22" spans="1:5" ht="15.75" customHeight="1">
      <c r="A22">
        <v>1</v>
      </c>
      <c r="B22" s="164" t="s">
        <v>222</v>
      </c>
      <c r="C22" s="15" t="s">
        <v>259</v>
      </c>
      <c r="D22" s="16" t="s">
        <v>260</v>
      </c>
      <c r="E22" s="52">
        <v>6.8656439999999996</v>
      </c>
    </row>
    <row r="23" spans="1:5" ht="15.75" customHeight="1">
      <c r="A23">
        <v>0</v>
      </c>
      <c r="B23" s="163" t="s">
        <v>228</v>
      </c>
      <c r="C23" s="9" t="s">
        <v>261</v>
      </c>
      <c r="D23" s="10" t="s">
        <v>262</v>
      </c>
      <c r="E23" s="51">
        <v>2.8496299999999999</v>
      </c>
    </row>
    <row r="24" spans="1:5" ht="15.75" customHeight="1">
      <c r="A24">
        <v>0</v>
      </c>
      <c r="B24" s="164" t="s">
        <v>228</v>
      </c>
      <c r="C24" s="15" t="s">
        <v>263</v>
      </c>
      <c r="D24" s="16" t="s">
        <v>264</v>
      </c>
      <c r="E24" s="52">
        <v>11.565148000000001</v>
      </c>
    </row>
    <row r="25" spans="1:5" ht="15.75" customHeight="1">
      <c r="A25">
        <v>0</v>
      </c>
      <c r="B25" s="163" t="s">
        <v>234</v>
      </c>
      <c r="C25" s="9" t="s">
        <v>265</v>
      </c>
      <c r="D25" s="10" t="s">
        <v>266</v>
      </c>
      <c r="E25" s="51">
        <v>3.7661009999999999</v>
      </c>
    </row>
    <row r="26" spans="1:5" ht="15.75" customHeight="1">
      <c r="A26">
        <v>0</v>
      </c>
      <c r="B26" s="164" t="s">
        <v>234</v>
      </c>
      <c r="C26" s="15" t="s">
        <v>267</v>
      </c>
      <c r="D26" s="16" t="s">
        <v>268</v>
      </c>
      <c r="E26" s="52">
        <v>9.4486899999999991</v>
      </c>
    </row>
    <row r="27" spans="1:5" ht="15.75" customHeight="1">
      <c r="A27">
        <v>1</v>
      </c>
      <c r="B27" s="163" t="s">
        <v>222</v>
      </c>
      <c r="C27" s="9" t="s">
        <v>269</v>
      </c>
      <c r="D27" s="10" t="s">
        <v>270</v>
      </c>
      <c r="E27" s="51">
        <v>10.465275</v>
      </c>
    </row>
    <row r="28" spans="1:5" ht="15.75" customHeight="1">
      <c r="A28">
        <v>0</v>
      </c>
      <c r="B28" s="164" t="s">
        <v>234</v>
      </c>
      <c r="C28" s="15" t="s">
        <v>271</v>
      </c>
      <c r="D28" s="16" t="s">
        <v>272</v>
      </c>
      <c r="E28" s="52">
        <v>9.3987599999999993</v>
      </c>
    </row>
    <row r="29" spans="1:5" ht="15.75" customHeight="1">
      <c r="A29">
        <v>1</v>
      </c>
      <c r="B29" s="163" t="s">
        <v>222</v>
      </c>
      <c r="C29" s="9" t="s">
        <v>273</v>
      </c>
      <c r="D29" s="10" t="s">
        <v>274</v>
      </c>
      <c r="E29" s="51">
        <v>11.448506</v>
      </c>
    </row>
    <row r="30" spans="1:5" ht="15.75" customHeight="1">
      <c r="A30">
        <v>1</v>
      </c>
      <c r="B30" s="164" t="s">
        <v>222</v>
      </c>
      <c r="C30" s="21" t="s">
        <v>275</v>
      </c>
      <c r="D30" s="22" t="s">
        <v>276</v>
      </c>
      <c r="E30" s="53">
        <v>17.731005</v>
      </c>
    </row>
    <row r="31" spans="1:5" ht="15.75" customHeight="1">
      <c r="A31" t="s">
        <v>333</v>
      </c>
      <c r="C31" s="27" t="s">
        <v>253</v>
      </c>
      <c r="D31" s="28"/>
    </row>
    <row r="32" spans="1:5" ht="15.75" customHeight="1">
      <c r="A32" t="s">
        <v>333</v>
      </c>
      <c r="C32" s="32" t="s">
        <v>297</v>
      </c>
      <c r="D32" s="33"/>
    </row>
    <row r="33" spans="1:5" ht="15.75" customHeight="1">
      <c r="A33" t="s">
        <v>333</v>
      </c>
      <c r="C33" s="32" t="s">
        <v>298</v>
      </c>
      <c r="D33" s="33"/>
    </row>
    <row r="34" spans="1:5" ht="15.75" customHeight="1">
      <c r="A34" t="s">
        <v>333</v>
      </c>
      <c r="C34" s="32" t="s">
        <v>277</v>
      </c>
      <c r="D34" s="33"/>
    </row>
    <row r="35" spans="1:5" ht="15.75" customHeight="1">
      <c r="A35" t="s">
        <v>333</v>
      </c>
      <c r="C35" s="38" t="s">
        <v>278</v>
      </c>
      <c r="D35" s="39"/>
    </row>
    <row r="36" spans="1:5" ht="15.75" customHeight="1">
      <c r="A36" t="s">
        <v>333</v>
      </c>
      <c r="C36" s="5"/>
      <c r="D36" s="5"/>
    </row>
    <row r="37" spans="1:5" ht="15.75" customHeight="1">
      <c r="A37" t="s">
        <v>336</v>
      </c>
      <c r="C37" s="4" t="s">
        <v>198</v>
      </c>
      <c r="D37" s="5"/>
    </row>
    <row r="38" spans="1:5" ht="15.75" customHeight="1">
      <c r="A38" t="s">
        <v>333</v>
      </c>
      <c r="C38" s="6" t="s">
        <v>334</v>
      </c>
      <c r="D38" s="7" t="s">
        <v>250</v>
      </c>
    </row>
    <row r="39" spans="1:5" ht="15.75" customHeight="1">
      <c r="A39">
        <v>1</v>
      </c>
      <c r="B39" s="163" t="s">
        <v>212</v>
      </c>
      <c r="C39" s="9" t="s">
        <v>258</v>
      </c>
      <c r="D39" s="10" t="s">
        <v>252</v>
      </c>
      <c r="E39" s="51">
        <v>4.1994420000000003</v>
      </c>
    </row>
    <row r="40" spans="1:5" ht="15.75" customHeight="1">
      <c r="A40">
        <v>1</v>
      </c>
      <c r="B40" s="164" t="s">
        <v>222</v>
      </c>
      <c r="C40" s="15" t="s">
        <v>259</v>
      </c>
      <c r="D40" s="16" t="s">
        <v>260</v>
      </c>
      <c r="E40" s="52">
        <v>7.9156409999999999</v>
      </c>
    </row>
    <row r="41" spans="1:5" ht="15.75" customHeight="1">
      <c r="A41">
        <v>0</v>
      </c>
      <c r="B41" s="163" t="s">
        <v>228</v>
      </c>
      <c r="C41" s="9" t="s">
        <v>261</v>
      </c>
      <c r="D41" s="10" t="s">
        <v>262</v>
      </c>
      <c r="E41" s="51">
        <v>3.1329280000000002</v>
      </c>
    </row>
    <row r="42" spans="1:5" ht="15.75" customHeight="1">
      <c r="A42">
        <v>0</v>
      </c>
      <c r="B42" s="164" t="s">
        <v>228</v>
      </c>
      <c r="C42" s="15" t="s">
        <v>263</v>
      </c>
      <c r="D42" s="16" t="s">
        <v>264</v>
      </c>
      <c r="E42" s="52">
        <v>13.881981</v>
      </c>
    </row>
    <row r="43" spans="1:5" ht="15.75" customHeight="1">
      <c r="A43">
        <v>0</v>
      </c>
      <c r="B43" s="163" t="s">
        <v>234</v>
      </c>
      <c r="C43" s="9" t="s">
        <v>265</v>
      </c>
      <c r="D43" s="10" t="s">
        <v>266</v>
      </c>
      <c r="E43" s="51">
        <v>3.166239</v>
      </c>
    </row>
    <row r="44" spans="1:5" ht="15.75" customHeight="1">
      <c r="A44">
        <v>0</v>
      </c>
      <c r="B44" s="164" t="s">
        <v>234</v>
      </c>
      <c r="C44" s="15" t="s">
        <v>267</v>
      </c>
      <c r="D44" s="16" t="s">
        <v>268</v>
      </c>
      <c r="E44" s="52">
        <v>9.8153649999999999</v>
      </c>
    </row>
    <row r="45" spans="1:5" ht="15.75" customHeight="1">
      <c r="A45">
        <v>1</v>
      </c>
      <c r="B45" s="163" t="s">
        <v>222</v>
      </c>
      <c r="C45" s="9" t="s">
        <v>269</v>
      </c>
      <c r="D45" s="10" t="s">
        <v>270</v>
      </c>
      <c r="E45" s="51">
        <v>12.698324</v>
      </c>
    </row>
    <row r="46" spans="1:5" ht="15.75" customHeight="1">
      <c r="A46">
        <v>0</v>
      </c>
      <c r="B46" s="164" t="s">
        <v>234</v>
      </c>
      <c r="C46" s="15" t="s">
        <v>271</v>
      </c>
      <c r="D46" s="16" t="s">
        <v>272</v>
      </c>
      <c r="E46" s="52">
        <v>17.747938999999999</v>
      </c>
    </row>
    <row r="47" spans="1:5" ht="15.75" customHeight="1">
      <c r="A47">
        <v>1</v>
      </c>
      <c r="B47" s="163" t="s">
        <v>222</v>
      </c>
      <c r="C47" s="9" t="s">
        <v>273</v>
      </c>
      <c r="D47" s="10" t="s">
        <v>274</v>
      </c>
      <c r="E47" s="51">
        <v>10.831918</v>
      </c>
    </row>
    <row r="48" spans="1:5" ht="15.75" customHeight="1">
      <c r="A48">
        <v>1</v>
      </c>
      <c r="B48" s="164" t="s">
        <v>222</v>
      </c>
      <c r="C48" s="21" t="s">
        <v>275</v>
      </c>
      <c r="D48" s="22" t="s">
        <v>276</v>
      </c>
      <c r="E48" s="53">
        <v>18.297578999999999</v>
      </c>
    </row>
    <row r="49" spans="1:5" ht="15.75" customHeight="1">
      <c r="A49" t="s">
        <v>333</v>
      </c>
      <c r="C49" s="27" t="s">
        <v>253</v>
      </c>
      <c r="D49" s="28"/>
    </row>
    <row r="50" spans="1:5" ht="15.75" customHeight="1">
      <c r="A50" t="s">
        <v>333</v>
      </c>
      <c r="C50" s="32" t="s">
        <v>297</v>
      </c>
      <c r="D50" s="33"/>
    </row>
    <row r="51" spans="1:5" ht="15.75" customHeight="1">
      <c r="A51" t="s">
        <v>333</v>
      </c>
      <c r="C51" s="32" t="s">
        <v>298</v>
      </c>
      <c r="D51" s="33"/>
    </row>
    <row r="52" spans="1:5" ht="15.75" customHeight="1">
      <c r="A52" t="s">
        <v>333</v>
      </c>
      <c r="C52" s="32" t="s">
        <v>277</v>
      </c>
      <c r="D52" s="33"/>
    </row>
    <row r="53" spans="1:5" ht="15.75" customHeight="1">
      <c r="A53" t="s">
        <v>333</v>
      </c>
      <c r="C53" s="38" t="s">
        <v>278</v>
      </c>
      <c r="D53" s="39"/>
    </row>
    <row r="54" spans="1:5" ht="15.75" customHeight="1">
      <c r="A54" t="s">
        <v>333</v>
      </c>
      <c r="C54" s="5"/>
      <c r="D54" s="5"/>
    </row>
    <row r="55" spans="1:5" ht="15.75" customHeight="1">
      <c r="A55" t="s">
        <v>337</v>
      </c>
      <c r="C55" s="4" t="s">
        <v>195</v>
      </c>
      <c r="D55" s="5"/>
    </row>
    <row r="56" spans="1:5" ht="15.75" customHeight="1">
      <c r="A56" t="s">
        <v>333</v>
      </c>
      <c r="C56" s="6" t="s">
        <v>334</v>
      </c>
      <c r="D56" s="7" t="s">
        <v>250</v>
      </c>
    </row>
    <row r="57" spans="1:5" ht="15.75" customHeight="1">
      <c r="A57">
        <v>1</v>
      </c>
      <c r="B57" s="163" t="s">
        <v>212</v>
      </c>
      <c r="C57" s="9" t="s">
        <v>258</v>
      </c>
      <c r="D57" s="10" t="s">
        <v>252</v>
      </c>
      <c r="E57" s="51">
        <v>4.2660869999999997</v>
      </c>
    </row>
    <row r="58" spans="1:5" ht="15.75" customHeight="1">
      <c r="A58">
        <v>1</v>
      </c>
      <c r="B58" s="164" t="s">
        <v>222</v>
      </c>
      <c r="C58" s="15" t="s">
        <v>259</v>
      </c>
      <c r="D58" s="16" t="s">
        <v>260</v>
      </c>
      <c r="E58" s="52">
        <v>5.2992929999999996</v>
      </c>
    </row>
    <row r="59" spans="1:5" ht="15.75" customHeight="1">
      <c r="A59">
        <v>0</v>
      </c>
      <c r="B59" s="163" t="s">
        <v>228</v>
      </c>
      <c r="C59" s="9" t="s">
        <v>261</v>
      </c>
      <c r="D59" s="10" t="s">
        <v>262</v>
      </c>
      <c r="E59" s="51">
        <v>2.9662660000000001</v>
      </c>
    </row>
    <row r="60" spans="1:5" ht="15.75" customHeight="1">
      <c r="A60">
        <v>0</v>
      </c>
      <c r="B60" s="164" t="s">
        <v>228</v>
      </c>
      <c r="C60" s="15" t="s">
        <v>263</v>
      </c>
      <c r="D60" s="16" t="s">
        <v>264</v>
      </c>
      <c r="E60" s="52">
        <v>8.8154959999999996</v>
      </c>
    </row>
    <row r="61" spans="1:5" ht="15.75" customHeight="1">
      <c r="A61">
        <v>0</v>
      </c>
      <c r="B61" s="163" t="s">
        <v>234</v>
      </c>
      <c r="C61" s="9" t="s">
        <v>265</v>
      </c>
      <c r="D61" s="10" t="s">
        <v>266</v>
      </c>
      <c r="E61" s="51">
        <v>5.265962</v>
      </c>
    </row>
    <row r="62" spans="1:5" ht="15.75" customHeight="1">
      <c r="A62">
        <v>0</v>
      </c>
      <c r="B62" s="164" t="s">
        <v>234</v>
      </c>
      <c r="C62" s="15" t="s">
        <v>267</v>
      </c>
      <c r="D62" s="16" t="s">
        <v>268</v>
      </c>
      <c r="E62" s="52">
        <v>6.332471</v>
      </c>
    </row>
    <row r="63" spans="1:5" ht="15.75" customHeight="1">
      <c r="A63">
        <v>1</v>
      </c>
      <c r="B63" s="163" t="s">
        <v>222</v>
      </c>
      <c r="C63" s="9" t="s">
        <v>269</v>
      </c>
      <c r="D63" s="10" t="s">
        <v>270</v>
      </c>
      <c r="E63" s="51">
        <v>11.831751000000001</v>
      </c>
    </row>
    <row r="64" spans="1:5" ht="15.75" customHeight="1">
      <c r="A64">
        <v>0</v>
      </c>
      <c r="B64" s="164" t="s">
        <v>234</v>
      </c>
      <c r="C64" s="15" t="s">
        <v>271</v>
      </c>
      <c r="D64" s="16" t="s">
        <v>272</v>
      </c>
      <c r="E64" s="52">
        <v>9.3321609999999993</v>
      </c>
    </row>
    <row r="65" spans="1:5" ht="15.75" customHeight="1">
      <c r="A65">
        <v>1</v>
      </c>
      <c r="B65" s="163" t="s">
        <v>222</v>
      </c>
      <c r="C65" s="9" t="s">
        <v>273</v>
      </c>
      <c r="D65" s="10" t="s">
        <v>274</v>
      </c>
      <c r="E65" s="51">
        <v>10.715320999999999</v>
      </c>
    </row>
    <row r="66" spans="1:5" ht="15.75" customHeight="1">
      <c r="A66">
        <v>1</v>
      </c>
      <c r="B66" s="164" t="s">
        <v>222</v>
      </c>
      <c r="C66" s="21" t="s">
        <v>275</v>
      </c>
      <c r="D66" s="22" t="s">
        <v>276</v>
      </c>
      <c r="E66" s="53">
        <v>17.530998</v>
      </c>
    </row>
    <row r="67" spans="1:5" ht="15.75" customHeight="1">
      <c r="A67" t="s">
        <v>333</v>
      </c>
      <c r="C67" s="27" t="s">
        <v>253</v>
      </c>
      <c r="D67" s="28"/>
    </row>
    <row r="68" spans="1:5" ht="15.75" customHeight="1">
      <c r="A68" t="s">
        <v>333</v>
      </c>
      <c r="C68" s="32" t="s">
        <v>297</v>
      </c>
      <c r="D68" s="33"/>
    </row>
    <row r="69" spans="1:5" ht="15.75" customHeight="1">
      <c r="A69" t="s">
        <v>333</v>
      </c>
      <c r="C69" s="32" t="s">
        <v>298</v>
      </c>
      <c r="D69" s="33"/>
    </row>
    <row r="70" spans="1:5" ht="15.75" customHeight="1">
      <c r="A70" t="s">
        <v>333</v>
      </c>
      <c r="C70" s="32" t="s">
        <v>277</v>
      </c>
      <c r="D70" s="33"/>
    </row>
    <row r="71" spans="1:5" ht="15.75" customHeight="1">
      <c r="A71" t="s">
        <v>333</v>
      </c>
      <c r="C71" s="38" t="s">
        <v>278</v>
      </c>
      <c r="D71" s="39"/>
    </row>
    <row r="72" spans="1:5" ht="15.75" customHeight="1">
      <c r="A72" t="s">
        <v>333</v>
      </c>
      <c r="C72" s="5"/>
      <c r="D72" s="5"/>
    </row>
    <row r="73" spans="1:5" ht="15.75" customHeight="1">
      <c r="A73" t="s">
        <v>338</v>
      </c>
      <c r="C73" s="4" t="s">
        <v>196</v>
      </c>
      <c r="D73" s="5"/>
    </row>
    <row r="74" spans="1:5" ht="15.75" customHeight="1">
      <c r="A74" t="s">
        <v>333</v>
      </c>
      <c r="C74" s="6" t="s">
        <v>334</v>
      </c>
      <c r="D74" s="7" t="s">
        <v>250</v>
      </c>
    </row>
    <row r="75" spans="1:5" ht="15.75" customHeight="1">
      <c r="A75">
        <v>1</v>
      </c>
      <c r="B75" s="163" t="s">
        <v>212</v>
      </c>
      <c r="C75" s="9" t="s">
        <v>258</v>
      </c>
      <c r="D75" s="10" t="s">
        <v>252</v>
      </c>
      <c r="E75" s="51">
        <v>4.2161039999999996</v>
      </c>
    </row>
    <row r="76" spans="1:5" ht="15.75" customHeight="1">
      <c r="A76">
        <v>1</v>
      </c>
      <c r="B76" s="164" t="s">
        <v>222</v>
      </c>
      <c r="C76" s="15" t="s">
        <v>259</v>
      </c>
      <c r="D76" s="16" t="s">
        <v>260</v>
      </c>
      <c r="E76" s="52">
        <v>11.26519</v>
      </c>
    </row>
    <row r="77" spans="1:5" ht="15.75" customHeight="1">
      <c r="A77">
        <v>0</v>
      </c>
      <c r="B77" s="163" t="s">
        <v>228</v>
      </c>
      <c r="C77" s="9" t="s">
        <v>261</v>
      </c>
      <c r="D77" s="10" t="s">
        <v>262</v>
      </c>
      <c r="E77" s="51">
        <v>2.6996199999999999</v>
      </c>
    </row>
    <row r="78" spans="1:5" ht="15.75" customHeight="1">
      <c r="A78">
        <v>0</v>
      </c>
      <c r="B78" s="164" t="s">
        <v>228</v>
      </c>
      <c r="C78" s="15" t="s">
        <v>263</v>
      </c>
      <c r="D78" s="16" t="s">
        <v>264</v>
      </c>
      <c r="E78" s="52">
        <v>11.465165000000001</v>
      </c>
    </row>
    <row r="79" spans="1:5" ht="15.75" customHeight="1">
      <c r="A79">
        <v>0</v>
      </c>
      <c r="B79" s="163" t="s">
        <v>234</v>
      </c>
      <c r="C79" s="9" t="s">
        <v>265</v>
      </c>
      <c r="D79" s="10" t="s">
        <v>266</v>
      </c>
      <c r="E79" s="51">
        <v>3.2996560000000001</v>
      </c>
    </row>
    <row r="80" spans="1:5" ht="15.75" customHeight="1">
      <c r="A80">
        <v>0</v>
      </c>
      <c r="B80" s="164" t="s">
        <v>234</v>
      </c>
      <c r="C80" s="15" t="s">
        <v>267</v>
      </c>
      <c r="D80" s="16" t="s">
        <v>268</v>
      </c>
      <c r="E80" s="52">
        <v>11.581806</v>
      </c>
    </row>
    <row r="81" spans="1:5" ht="15.75" customHeight="1">
      <c r="A81">
        <v>1</v>
      </c>
      <c r="B81" s="163" t="s">
        <v>222</v>
      </c>
      <c r="C81" s="9" t="s">
        <v>269</v>
      </c>
      <c r="D81" s="10" t="s">
        <v>270</v>
      </c>
      <c r="E81" s="51">
        <v>11.865126999999999</v>
      </c>
    </row>
    <row r="82" spans="1:5" ht="15.75" customHeight="1">
      <c r="A82">
        <v>0</v>
      </c>
      <c r="B82" s="164" t="s">
        <v>234</v>
      </c>
      <c r="C82" s="15" t="s">
        <v>271</v>
      </c>
      <c r="D82" s="16" t="s">
        <v>272</v>
      </c>
      <c r="E82" s="52">
        <v>11.148524</v>
      </c>
    </row>
    <row r="83" spans="1:5" ht="15.75" customHeight="1">
      <c r="A83">
        <v>1</v>
      </c>
      <c r="B83" s="163" t="s">
        <v>222</v>
      </c>
      <c r="C83" s="9" t="s">
        <v>273</v>
      </c>
      <c r="D83" s="10" t="s">
        <v>274</v>
      </c>
      <c r="E83" s="51">
        <v>12.148417</v>
      </c>
    </row>
    <row r="84" spans="1:5" ht="15.75" customHeight="1">
      <c r="A84">
        <v>1</v>
      </c>
      <c r="B84" s="164" t="s">
        <v>222</v>
      </c>
      <c r="C84" s="21" t="s">
        <v>275</v>
      </c>
      <c r="D84" s="22" t="s">
        <v>276</v>
      </c>
      <c r="E84" s="53">
        <v>16.231176000000001</v>
      </c>
    </row>
    <row r="85" spans="1:5" ht="15.75" customHeight="1">
      <c r="A85" t="s">
        <v>333</v>
      </c>
      <c r="C85" s="27" t="s">
        <v>253</v>
      </c>
      <c r="D85" s="28"/>
    </row>
    <row r="86" spans="1:5" ht="15.75" customHeight="1">
      <c r="A86" t="s">
        <v>333</v>
      </c>
      <c r="C86" s="32" t="s">
        <v>297</v>
      </c>
      <c r="D86" s="33"/>
    </row>
    <row r="87" spans="1:5" ht="15.75" customHeight="1">
      <c r="A87" t="s">
        <v>333</v>
      </c>
      <c r="C87" s="32" t="s">
        <v>298</v>
      </c>
      <c r="D87" s="33"/>
    </row>
    <row r="88" spans="1:5" ht="15.75" customHeight="1">
      <c r="A88" t="s">
        <v>333</v>
      </c>
      <c r="C88" s="32" t="s">
        <v>277</v>
      </c>
      <c r="D88" s="33"/>
    </row>
    <row r="89" spans="1:5" ht="15.75" customHeight="1">
      <c r="A89" t="s">
        <v>333</v>
      </c>
      <c r="C89" s="38" t="s">
        <v>278</v>
      </c>
      <c r="D89" s="39"/>
    </row>
    <row r="90" spans="1:5" ht="15.75" customHeight="1">
      <c r="A90" t="s">
        <v>333</v>
      </c>
      <c r="C90" s="5"/>
      <c r="D90" s="5"/>
    </row>
    <row r="91" spans="1:5" ht="15.75" customHeight="1">
      <c r="A91" t="s">
        <v>339</v>
      </c>
      <c r="C91" s="4" t="s">
        <v>283</v>
      </c>
      <c r="D91" s="5"/>
    </row>
    <row r="92" spans="1:5" ht="15.75" customHeight="1">
      <c r="A92" t="s">
        <v>333</v>
      </c>
      <c r="C92" s="6" t="s">
        <v>334</v>
      </c>
      <c r="D92" s="7" t="s">
        <v>250</v>
      </c>
    </row>
    <row r="93" spans="1:5" ht="15.75" customHeight="1">
      <c r="A93">
        <v>1</v>
      </c>
      <c r="B93" s="163" t="s">
        <v>212</v>
      </c>
      <c r="C93" s="9" t="s">
        <v>258</v>
      </c>
      <c r="D93" s="10" t="s">
        <v>252</v>
      </c>
      <c r="E93" s="51">
        <v>4.716037</v>
      </c>
    </row>
    <row r="94" spans="1:5" ht="15.75" customHeight="1">
      <c r="A94">
        <v>1</v>
      </c>
      <c r="B94" s="164" t="s">
        <v>222</v>
      </c>
      <c r="C94" s="15" t="s">
        <v>259</v>
      </c>
      <c r="D94" s="16" t="s">
        <v>260</v>
      </c>
      <c r="E94" s="52">
        <v>18.814212999999999</v>
      </c>
    </row>
    <row r="95" spans="1:5" ht="15.75" customHeight="1">
      <c r="A95">
        <v>0</v>
      </c>
      <c r="B95" s="163" t="s">
        <v>228</v>
      </c>
      <c r="C95" s="9" t="s">
        <v>261</v>
      </c>
      <c r="D95" s="10" t="s">
        <v>262</v>
      </c>
      <c r="E95" s="51">
        <v>3.01627</v>
      </c>
    </row>
    <row r="96" spans="1:5" ht="15.75" customHeight="1">
      <c r="A96">
        <v>0</v>
      </c>
      <c r="B96" s="164" t="s">
        <v>228</v>
      </c>
      <c r="C96" s="15" t="s">
        <v>263</v>
      </c>
      <c r="D96" s="16" t="s">
        <v>264</v>
      </c>
      <c r="E96" s="52">
        <v>8.5321879999999997</v>
      </c>
    </row>
    <row r="97" spans="1:5" ht="15.75" customHeight="1">
      <c r="A97">
        <v>0</v>
      </c>
      <c r="B97" s="163" t="s">
        <v>234</v>
      </c>
      <c r="C97" s="9" t="s">
        <v>265</v>
      </c>
      <c r="D97" s="10" t="s">
        <v>266</v>
      </c>
      <c r="E97" s="51">
        <v>4.4827349999999999</v>
      </c>
    </row>
    <row r="98" spans="1:5" ht="15.75" customHeight="1">
      <c r="A98">
        <v>0</v>
      </c>
      <c r="B98" s="164" t="s">
        <v>234</v>
      </c>
      <c r="C98" s="15" t="s">
        <v>267</v>
      </c>
      <c r="D98" s="16" t="s">
        <v>268</v>
      </c>
      <c r="E98" s="52">
        <v>11.415177</v>
      </c>
    </row>
    <row r="99" spans="1:5" ht="15.75" customHeight="1">
      <c r="A99">
        <v>1</v>
      </c>
      <c r="B99" s="163" t="s">
        <v>222</v>
      </c>
      <c r="C99" s="9" t="s">
        <v>269</v>
      </c>
      <c r="D99" s="10" t="s">
        <v>270</v>
      </c>
      <c r="E99" s="51">
        <v>11.748471</v>
      </c>
    </row>
    <row r="100" spans="1:5" ht="15.75" customHeight="1">
      <c r="A100">
        <v>0</v>
      </c>
      <c r="B100" s="164" t="s">
        <v>234</v>
      </c>
      <c r="C100" s="15" t="s">
        <v>271</v>
      </c>
      <c r="D100" s="16" t="s">
        <v>272</v>
      </c>
      <c r="E100" s="52">
        <v>8.8321520000000007</v>
      </c>
    </row>
    <row r="101" spans="1:5" ht="15.75" customHeight="1">
      <c r="A101">
        <v>1</v>
      </c>
      <c r="B101" s="163" t="s">
        <v>222</v>
      </c>
      <c r="C101" s="9" t="s">
        <v>273</v>
      </c>
      <c r="D101" s="10" t="s">
        <v>274</v>
      </c>
      <c r="E101" s="51">
        <v>9.9819890000000004</v>
      </c>
    </row>
    <row r="102" spans="1:5" ht="15.75" customHeight="1">
      <c r="A102">
        <v>1</v>
      </c>
      <c r="B102" s="164" t="s">
        <v>222</v>
      </c>
      <c r="C102" s="21" t="s">
        <v>275</v>
      </c>
      <c r="D102" s="22" t="s">
        <v>276</v>
      </c>
      <c r="E102" s="53">
        <v>29.246206000000001</v>
      </c>
    </row>
    <row r="103" spans="1:5" ht="15.75" customHeight="1">
      <c r="A103" t="s">
        <v>333</v>
      </c>
      <c r="C103" s="27" t="s">
        <v>253</v>
      </c>
      <c r="D103" s="28"/>
    </row>
    <row r="104" spans="1:5" ht="15.75" customHeight="1">
      <c r="A104" t="s">
        <v>333</v>
      </c>
      <c r="C104" s="32" t="s">
        <v>297</v>
      </c>
      <c r="D104" s="33"/>
    </row>
    <row r="105" spans="1:5" ht="15.75" customHeight="1">
      <c r="A105" t="s">
        <v>333</v>
      </c>
      <c r="C105" s="32" t="s">
        <v>298</v>
      </c>
      <c r="D105" s="33"/>
    </row>
    <row r="106" spans="1:5" ht="15.75" customHeight="1">
      <c r="A106" t="s">
        <v>333</v>
      </c>
      <c r="C106" s="32" t="s">
        <v>277</v>
      </c>
      <c r="D106" s="33"/>
    </row>
    <row r="107" spans="1:5" ht="15.75" customHeight="1">
      <c r="A107" t="s">
        <v>333</v>
      </c>
      <c r="C107" s="38" t="s">
        <v>278</v>
      </c>
      <c r="D107" s="39"/>
    </row>
    <row r="108" spans="1:5" ht="15.75" customHeight="1">
      <c r="A108" t="s">
        <v>333</v>
      </c>
      <c r="C108" s="5"/>
      <c r="D108" s="5"/>
    </row>
    <row r="109" spans="1:5" ht="15.75" customHeight="1">
      <c r="A109" t="s">
        <v>340</v>
      </c>
      <c r="C109" s="4" t="s">
        <v>284</v>
      </c>
      <c r="D109" s="5"/>
    </row>
    <row r="110" spans="1:5" ht="15.75" customHeight="1">
      <c r="A110" t="s">
        <v>333</v>
      </c>
      <c r="C110" s="6" t="s">
        <v>334</v>
      </c>
      <c r="D110" s="7" t="s">
        <v>250</v>
      </c>
    </row>
    <row r="111" spans="1:5" ht="15.75" customHeight="1">
      <c r="A111">
        <v>1</v>
      </c>
      <c r="B111" s="163" t="s">
        <v>212</v>
      </c>
      <c r="C111" s="9" t="s">
        <v>258</v>
      </c>
      <c r="D111" s="10" t="s">
        <v>252</v>
      </c>
      <c r="E111" s="51">
        <v>3.8827889999999998</v>
      </c>
    </row>
    <row r="112" spans="1:5" ht="15.75" customHeight="1">
      <c r="A112">
        <v>1</v>
      </c>
      <c r="B112" s="164" t="s">
        <v>222</v>
      </c>
      <c r="C112" s="15" t="s">
        <v>259</v>
      </c>
      <c r="D112" s="16" t="s">
        <v>260</v>
      </c>
      <c r="E112" s="52">
        <v>5.4326230000000004</v>
      </c>
    </row>
    <row r="113" spans="1:5" ht="15.75" customHeight="1">
      <c r="A113">
        <v>0</v>
      </c>
      <c r="B113" s="163" t="s">
        <v>228</v>
      </c>
      <c r="C113" s="9" t="s">
        <v>261</v>
      </c>
      <c r="D113" s="10" t="s">
        <v>262</v>
      </c>
      <c r="E113" s="51">
        <v>2.6829839999999998</v>
      </c>
    </row>
    <row r="114" spans="1:5" ht="15.75" customHeight="1">
      <c r="A114">
        <v>0</v>
      </c>
      <c r="B114" s="164" t="s">
        <v>228</v>
      </c>
      <c r="C114" s="15" t="s">
        <v>263</v>
      </c>
      <c r="D114" s="16" t="s">
        <v>264</v>
      </c>
      <c r="E114" s="52">
        <v>10.381940999999999</v>
      </c>
    </row>
    <row r="115" spans="1:5" ht="15.75" customHeight="1">
      <c r="A115">
        <v>0</v>
      </c>
      <c r="B115" s="163" t="s">
        <v>234</v>
      </c>
      <c r="C115" s="9" t="s">
        <v>265</v>
      </c>
      <c r="D115" s="10" t="s">
        <v>266</v>
      </c>
      <c r="E115" s="51">
        <v>6.0492400000000002</v>
      </c>
    </row>
    <row r="116" spans="1:5" ht="15.75" customHeight="1">
      <c r="A116">
        <v>0</v>
      </c>
      <c r="B116" s="164" t="s">
        <v>234</v>
      </c>
      <c r="C116" s="15" t="s">
        <v>267</v>
      </c>
      <c r="D116" s="16" t="s">
        <v>268</v>
      </c>
      <c r="E116" s="52">
        <v>9.6820529999999998</v>
      </c>
    </row>
    <row r="117" spans="1:5" ht="15.75" customHeight="1">
      <c r="A117">
        <v>1</v>
      </c>
      <c r="B117" s="163" t="s">
        <v>222</v>
      </c>
      <c r="C117" s="9" t="s">
        <v>269</v>
      </c>
      <c r="D117" s="10" t="s">
        <v>270</v>
      </c>
      <c r="E117" s="51">
        <v>10.965223</v>
      </c>
    </row>
    <row r="118" spans="1:5" ht="15.75" customHeight="1">
      <c r="A118">
        <v>0</v>
      </c>
      <c r="B118" s="164" t="s">
        <v>234</v>
      </c>
      <c r="C118" s="15" t="s">
        <v>271</v>
      </c>
      <c r="D118" s="16" t="s">
        <v>272</v>
      </c>
      <c r="E118" s="52">
        <v>10.748578999999999</v>
      </c>
    </row>
    <row r="119" spans="1:5" ht="15.75" customHeight="1">
      <c r="A119">
        <v>1</v>
      </c>
      <c r="B119" s="163" t="s">
        <v>222</v>
      </c>
      <c r="C119" s="9" t="s">
        <v>273</v>
      </c>
      <c r="D119" s="10" t="s">
        <v>274</v>
      </c>
      <c r="E119" s="51">
        <v>9.1821260000000002</v>
      </c>
    </row>
    <row r="120" spans="1:5" ht="15.75" customHeight="1">
      <c r="A120">
        <v>1</v>
      </c>
      <c r="B120" s="164" t="s">
        <v>222</v>
      </c>
      <c r="C120" s="21" t="s">
        <v>275</v>
      </c>
      <c r="D120" s="22" t="s">
        <v>276</v>
      </c>
      <c r="E120" s="53">
        <v>19.597428000000001</v>
      </c>
    </row>
    <row r="121" spans="1:5" ht="15.75" customHeight="1">
      <c r="A121" t="s">
        <v>333</v>
      </c>
      <c r="C121" s="27" t="s">
        <v>253</v>
      </c>
      <c r="D121" s="28"/>
    </row>
    <row r="122" spans="1:5" ht="15.75" customHeight="1">
      <c r="A122" t="s">
        <v>333</v>
      </c>
      <c r="C122" s="32" t="s">
        <v>297</v>
      </c>
      <c r="D122" s="33"/>
    </row>
    <row r="123" spans="1:5" ht="15.75" customHeight="1">
      <c r="A123" t="s">
        <v>333</v>
      </c>
      <c r="C123" s="32" t="s">
        <v>298</v>
      </c>
      <c r="D123" s="33"/>
    </row>
    <row r="124" spans="1:5" ht="15.75" customHeight="1">
      <c r="A124" t="s">
        <v>333</v>
      </c>
      <c r="C124" s="32" t="s">
        <v>277</v>
      </c>
      <c r="D124" s="33"/>
    </row>
    <row r="125" spans="1:5" ht="15.75" customHeight="1">
      <c r="A125" t="s">
        <v>333</v>
      </c>
      <c r="C125" s="38" t="s">
        <v>278</v>
      </c>
      <c r="D125" s="39"/>
    </row>
    <row r="126" spans="1:5" ht="15.75" customHeight="1">
      <c r="A126" t="s">
        <v>333</v>
      </c>
      <c r="C126" s="5"/>
      <c r="D126" s="5"/>
    </row>
    <row r="127" spans="1:5" ht="15.75" customHeight="1">
      <c r="A127" t="s">
        <v>341</v>
      </c>
      <c r="C127" s="4" t="s">
        <v>191</v>
      </c>
      <c r="D127" s="5"/>
    </row>
    <row r="128" spans="1:5" ht="15.75" customHeight="1">
      <c r="A128" t="s">
        <v>333</v>
      </c>
      <c r="C128" s="6" t="s">
        <v>334</v>
      </c>
      <c r="D128" s="7" t="s">
        <v>250</v>
      </c>
    </row>
    <row r="129" spans="1:5" ht="15.75" customHeight="1">
      <c r="A129">
        <v>1</v>
      </c>
      <c r="B129" s="163" t="s">
        <v>212</v>
      </c>
      <c r="C129" s="9" t="s">
        <v>258</v>
      </c>
      <c r="D129" s="10" t="s">
        <v>252</v>
      </c>
      <c r="E129" s="51">
        <v>7.9989350000000004</v>
      </c>
    </row>
    <row r="130" spans="1:5" ht="15.75" customHeight="1">
      <c r="A130">
        <v>1</v>
      </c>
      <c r="B130" s="164" t="s">
        <v>222</v>
      </c>
      <c r="C130" s="15" t="s">
        <v>259</v>
      </c>
      <c r="D130" s="16" t="s">
        <v>260</v>
      </c>
      <c r="E130" s="52">
        <v>12.26506</v>
      </c>
    </row>
    <row r="131" spans="1:5" ht="15.75" customHeight="1">
      <c r="A131">
        <v>0</v>
      </c>
      <c r="B131" s="163" t="s">
        <v>228</v>
      </c>
      <c r="C131" s="9" t="s">
        <v>261</v>
      </c>
      <c r="D131" s="10" t="s">
        <v>262</v>
      </c>
      <c r="E131" s="51">
        <v>2.8162859999999998</v>
      </c>
    </row>
    <row r="132" spans="1:5" ht="15.75" customHeight="1">
      <c r="A132">
        <v>0</v>
      </c>
      <c r="B132" s="164" t="s">
        <v>228</v>
      </c>
      <c r="C132" s="15" t="s">
        <v>263</v>
      </c>
      <c r="D132" s="16" t="s">
        <v>264</v>
      </c>
      <c r="E132" s="52">
        <v>7.0823919999999996</v>
      </c>
    </row>
    <row r="133" spans="1:5" ht="15.75" customHeight="1">
      <c r="A133">
        <v>0</v>
      </c>
      <c r="B133" s="163" t="s">
        <v>234</v>
      </c>
      <c r="C133" s="9" t="s">
        <v>265</v>
      </c>
      <c r="D133" s="10" t="s">
        <v>266</v>
      </c>
      <c r="E133" s="51">
        <v>6.0325540000000002</v>
      </c>
    </row>
    <row r="134" spans="1:5" ht="15.75" customHeight="1">
      <c r="A134">
        <v>0</v>
      </c>
      <c r="B134" s="164" t="s">
        <v>234</v>
      </c>
      <c r="C134" s="15" t="s">
        <v>267</v>
      </c>
      <c r="D134" s="16" t="s">
        <v>268</v>
      </c>
      <c r="E134" s="52">
        <v>10.781934</v>
      </c>
    </row>
    <row r="135" spans="1:5" ht="15.75" customHeight="1">
      <c r="A135">
        <v>1</v>
      </c>
      <c r="B135" s="163" t="s">
        <v>222</v>
      </c>
      <c r="C135" s="9" t="s">
        <v>269</v>
      </c>
      <c r="D135" s="10" t="s">
        <v>270</v>
      </c>
      <c r="E135" s="51">
        <v>11.331849999999999</v>
      </c>
    </row>
    <row r="136" spans="1:5" ht="15.75" customHeight="1">
      <c r="A136">
        <v>0</v>
      </c>
      <c r="B136" s="164" t="s">
        <v>234</v>
      </c>
      <c r="C136" s="15" t="s">
        <v>271</v>
      </c>
      <c r="D136" s="16" t="s">
        <v>272</v>
      </c>
      <c r="E136" s="52">
        <v>10.415307</v>
      </c>
    </row>
    <row r="137" spans="1:5" ht="15.75" customHeight="1">
      <c r="A137">
        <v>1</v>
      </c>
      <c r="B137" s="163" t="s">
        <v>222</v>
      </c>
      <c r="C137" s="9" t="s">
        <v>273</v>
      </c>
      <c r="D137" s="10" t="s">
        <v>274</v>
      </c>
      <c r="E137" s="51">
        <v>18.630884000000002</v>
      </c>
    </row>
    <row r="138" spans="1:5" ht="15.75" customHeight="1">
      <c r="A138">
        <v>1</v>
      </c>
      <c r="B138" s="164" t="s">
        <v>222</v>
      </c>
      <c r="C138" s="21" t="s">
        <v>275</v>
      </c>
      <c r="D138" s="22" t="s">
        <v>276</v>
      </c>
      <c r="E138" s="53">
        <v>16.614521</v>
      </c>
    </row>
    <row r="139" spans="1:5" ht="15.75" customHeight="1">
      <c r="A139" t="s">
        <v>333</v>
      </c>
      <c r="C139" s="27" t="s">
        <v>253</v>
      </c>
      <c r="D139" s="28"/>
    </row>
    <row r="140" spans="1:5" ht="15.75" customHeight="1">
      <c r="A140" t="s">
        <v>333</v>
      </c>
      <c r="C140" s="32" t="s">
        <v>297</v>
      </c>
      <c r="D140" s="33"/>
    </row>
    <row r="141" spans="1:5" ht="15.75" customHeight="1">
      <c r="A141" t="s">
        <v>333</v>
      </c>
      <c r="C141" s="32" t="s">
        <v>298</v>
      </c>
      <c r="D141" s="33"/>
    </row>
    <row r="142" spans="1:5" ht="15.75" customHeight="1">
      <c r="A142" t="s">
        <v>333</v>
      </c>
      <c r="C142" s="32" t="s">
        <v>277</v>
      </c>
      <c r="D142" s="33"/>
    </row>
    <row r="143" spans="1:5" ht="15.75" customHeight="1">
      <c r="A143" t="s">
        <v>333</v>
      </c>
      <c r="C143" s="38" t="s">
        <v>278</v>
      </c>
      <c r="D143" s="39"/>
    </row>
    <row r="144" spans="1:5" ht="15.75" customHeight="1">
      <c r="A144" t="s">
        <v>333</v>
      </c>
      <c r="C144" s="5"/>
      <c r="D144" s="5"/>
    </row>
    <row r="145" spans="1:5" ht="15.75" customHeight="1">
      <c r="A145" t="s">
        <v>342</v>
      </c>
      <c r="C145" s="4" t="s">
        <v>192</v>
      </c>
      <c r="D145" s="5"/>
    </row>
    <row r="146" spans="1:5" ht="15.75" customHeight="1">
      <c r="A146" t="s">
        <v>333</v>
      </c>
      <c r="C146" s="6" t="s">
        <v>334</v>
      </c>
      <c r="D146" s="7" t="s">
        <v>250</v>
      </c>
    </row>
    <row r="147" spans="1:5" ht="15.75" customHeight="1">
      <c r="A147">
        <v>1</v>
      </c>
      <c r="B147" s="163" t="s">
        <v>212</v>
      </c>
      <c r="C147" s="9" t="s">
        <v>258</v>
      </c>
      <c r="D147" s="10" t="s">
        <v>252</v>
      </c>
      <c r="E147" s="51">
        <v>4.5827200000000001</v>
      </c>
    </row>
    <row r="148" spans="1:5" ht="15.75" customHeight="1">
      <c r="A148">
        <v>1</v>
      </c>
      <c r="B148" s="164" t="s">
        <v>222</v>
      </c>
      <c r="C148" s="15" t="s">
        <v>259</v>
      </c>
      <c r="D148" s="16" t="s">
        <v>260</v>
      </c>
      <c r="E148" s="52">
        <v>20.580666000000001</v>
      </c>
    </row>
    <row r="149" spans="1:5" ht="15.75" customHeight="1">
      <c r="A149">
        <v>0</v>
      </c>
      <c r="B149" s="163" t="s">
        <v>228</v>
      </c>
      <c r="C149" s="9" t="s">
        <v>261</v>
      </c>
      <c r="D149" s="10" t="s">
        <v>262</v>
      </c>
      <c r="E149" s="51">
        <v>4.616072</v>
      </c>
    </row>
    <row r="150" spans="1:5" ht="15.75" customHeight="1">
      <c r="A150">
        <v>0</v>
      </c>
      <c r="B150" s="164" t="s">
        <v>228</v>
      </c>
      <c r="C150" s="15" t="s">
        <v>263</v>
      </c>
      <c r="D150" s="16" t="s">
        <v>264</v>
      </c>
      <c r="E150" s="52">
        <v>9.0654509999999995</v>
      </c>
    </row>
    <row r="151" spans="1:5" ht="15.75" customHeight="1">
      <c r="A151">
        <v>0</v>
      </c>
      <c r="B151" s="163" t="s">
        <v>234</v>
      </c>
      <c r="C151" s="9" t="s">
        <v>265</v>
      </c>
      <c r="D151" s="10" t="s">
        <v>266</v>
      </c>
      <c r="E151" s="51">
        <v>4.2327839999999997</v>
      </c>
    </row>
    <row r="152" spans="1:5" ht="15.75" customHeight="1">
      <c r="A152">
        <v>0</v>
      </c>
      <c r="B152" s="164" t="s">
        <v>234</v>
      </c>
      <c r="C152" s="15" t="s">
        <v>267</v>
      </c>
      <c r="D152" s="16" t="s">
        <v>268</v>
      </c>
      <c r="E152" s="52">
        <v>10.281980000000001</v>
      </c>
    </row>
    <row r="153" spans="1:5" ht="15.75" customHeight="1">
      <c r="A153">
        <v>1</v>
      </c>
      <c r="B153" s="163" t="s">
        <v>222</v>
      </c>
      <c r="C153" s="9" t="s">
        <v>269</v>
      </c>
      <c r="D153" s="10" t="s">
        <v>270</v>
      </c>
      <c r="E153" s="51">
        <v>11.448524000000001</v>
      </c>
    </row>
    <row r="154" spans="1:5" ht="15.75" customHeight="1">
      <c r="A154">
        <v>0</v>
      </c>
      <c r="B154" s="164" t="s">
        <v>234</v>
      </c>
      <c r="C154" s="15" t="s">
        <v>271</v>
      </c>
      <c r="D154" s="16" t="s">
        <v>272</v>
      </c>
      <c r="E154" s="52">
        <v>12.115067</v>
      </c>
    </row>
    <row r="155" spans="1:5" ht="15.75" customHeight="1">
      <c r="A155">
        <v>1</v>
      </c>
      <c r="B155" s="163" t="s">
        <v>222</v>
      </c>
      <c r="C155" s="9" t="s">
        <v>273</v>
      </c>
      <c r="D155" s="10" t="s">
        <v>274</v>
      </c>
      <c r="E155" s="51">
        <v>9.1488689999999995</v>
      </c>
    </row>
    <row r="156" spans="1:5" ht="15.75" customHeight="1">
      <c r="A156">
        <v>1</v>
      </c>
      <c r="B156" s="164" t="s">
        <v>222</v>
      </c>
      <c r="C156" s="21" t="s">
        <v>275</v>
      </c>
      <c r="D156" s="22" t="s">
        <v>276</v>
      </c>
      <c r="E156" s="53">
        <v>19.447451999999998</v>
      </c>
    </row>
    <row r="157" spans="1:5" ht="15.75" customHeight="1">
      <c r="A157" t="s">
        <v>333</v>
      </c>
      <c r="C157" s="27" t="s">
        <v>253</v>
      </c>
      <c r="D157" s="28"/>
    </row>
    <row r="158" spans="1:5" ht="15.75" customHeight="1">
      <c r="A158" t="s">
        <v>333</v>
      </c>
      <c r="C158" s="32" t="s">
        <v>297</v>
      </c>
      <c r="D158" s="33"/>
    </row>
    <row r="159" spans="1:5" ht="15.75" customHeight="1">
      <c r="A159" t="s">
        <v>333</v>
      </c>
      <c r="C159" s="32" t="s">
        <v>298</v>
      </c>
      <c r="D159" s="33"/>
    </row>
    <row r="160" spans="1:5" ht="15.75" customHeight="1">
      <c r="A160" t="s">
        <v>333</v>
      </c>
      <c r="C160" s="32" t="s">
        <v>277</v>
      </c>
      <c r="D160" s="33"/>
    </row>
    <row r="161" spans="1:5" ht="15.75" customHeight="1">
      <c r="A161" t="s">
        <v>333</v>
      </c>
      <c r="C161" s="38" t="s">
        <v>278</v>
      </c>
      <c r="D161" s="39"/>
    </row>
    <row r="162" spans="1:5" ht="15.75" customHeight="1">
      <c r="A162" t="s">
        <v>333</v>
      </c>
      <c r="C162" s="5"/>
      <c r="D162" s="5"/>
    </row>
    <row r="163" spans="1:5" ht="15.75" customHeight="1">
      <c r="A163" t="s">
        <v>343</v>
      </c>
      <c r="C163" s="4" t="s">
        <v>285</v>
      </c>
      <c r="D163" s="5"/>
    </row>
    <row r="164" spans="1:5" ht="15.75" customHeight="1">
      <c r="A164" t="s">
        <v>333</v>
      </c>
      <c r="C164" s="6" t="s">
        <v>334</v>
      </c>
      <c r="D164" s="7" t="s">
        <v>250</v>
      </c>
    </row>
    <row r="165" spans="1:5" ht="15.75" customHeight="1">
      <c r="A165">
        <v>1</v>
      </c>
      <c r="B165" s="163" t="s">
        <v>212</v>
      </c>
      <c r="C165" s="9" t="s">
        <v>258</v>
      </c>
      <c r="D165" s="10" t="s">
        <v>252</v>
      </c>
      <c r="E165" s="51">
        <v>172.367009</v>
      </c>
    </row>
    <row r="166" spans="1:5" ht="15.75" customHeight="1">
      <c r="A166">
        <v>1</v>
      </c>
      <c r="B166" s="164" t="s">
        <v>222</v>
      </c>
      <c r="C166" s="15" t="s">
        <v>259</v>
      </c>
      <c r="D166" s="16" t="s">
        <v>260</v>
      </c>
      <c r="E166" s="52">
        <v>268.05386900000002</v>
      </c>
    </row>
    <row r="167" spans="1:5" ht="15.75" customHeight="1">
      <c r="A167">
        <v>0</v>
      </c>
      <c r="B167" s="163" t="s">
        <v>228</v>
      </c>
      <c r="C167" s="9" t="s">
        <v>261</v>
      </c>
      <c r="D167" s="10" t="s">
        <v>262</v>
      </c>
      <c r="E167" s="51">
        <v>135.58722599999999</v>
      </c>
    </row>
    <row r="168" spans="1:5" ht="15.75" customHeight="1">
      <c r="A168">
        <v>0</v>
      </c>
      <c r="B168" s="164" t="s">
        <v>228</v>
      </c>
      <c r="C168" s="15" t="s">
        <v>263</v>
      </c>
      <c r="D168" s="16" t="s">
        <v>264</v>
      </c>
      <c r="E168" s="52">
        <v>217.76908900000001</v>
      </c>
    </row>
    <row r="169" spans="1:5" ht="15.75" customHeight="1">
      <c r="A169">
        <v>0</v>
      </c>
      <c r="B169" s="163" t="s">
        <v>234</v>
      </c>
      <c r="C169" s="9" t="s">
        <v>265</v>
      </c>
      <c r="D169" s="10" t="s">
        <v>266</v>
      </c>
      <c r="E169" s="51">
        <v>215.302121</v>
      </c>
    </row>
    <row r="170" spans="1:5" ht="15.75" customHeight="1">
      <c r="A170">
        <v>0</v>
      </c>
      <c r="B170" s="164" t="s">
        <v>234</v>
      </c>
      <c r="C170" s="15" t="s">
        <v>267</v>
      </c>
      <c r="D170" s="16" t="s">
        <v>268</v>
      </c>
      <c r="E170" s="52">
        <v>208.58326600000001</v>
      </c>
    </row>
    <row r="171" spans="1:5" ht="15.75" customHeight="1">
      <c r="A171">
        <v>1</v>
      </c>
      <c r="B171" s="163" t="s">
        <v>222</v>
      </c>
      <c r="C171" s="9" t="s">
        <v>269</v>
      </c>
      <c r="D171" s="10" t="s">
        <v>270</v>
      </c>
      <c r="E171" s="51">
        <v>199.17140800000001</v>
      </c>
    </row>
    <row r="172" spans="1:5" ht="15.75" customHeight="1">
      <c r="A172">
        <v>0</v>
      </c>
      <c r="B172" s="164" t="s">
        <v>234</v>
      </c>
      <c r="C172" s="15" t="s">
        <v>271</v>
      </c>
      <c r="D172" s="16" t="s">
        <v>272</v>
      </c>
      <c r="E172" s="52">
        <v>183.325942</v>
      </c>
    </row>
    <row r="173" spans="1:5" ht="15.75" customHeight="1">
      <c r="A173">
        <v>1</v>
      </c>
      <c r="B173" s="163" t="s">
        <v>222</v>
      </c>
      <c r="C173" s="9" t="s">
        <v>273</v>
      </c>
      <c r="D173" s="10" t="s">
        <v>274</v>
      </c>
      <c r="E173" s="51">
        <v>180.11094</v>
      </c>
    </row>
    <row r="174" spans="1:5" ht="15.75" customHeight="1">
      <c r="A174">
        <v>1</v>
      </c>
      <c r="B174" s="164" t="s">
        <v>222</v>
      </c>
      <c r="C174" s="21" t="s">
        <v>275</v>
      </c>
      <c r="D174" s="22" t="s">
        <v>276</v>
      </c>
      <c r="E174" s="53">
        <v>380.42609900000002</v>
      </c>
    </row>
    <row r="175" spans="1:5" ht="15.75" customHeight="1">
      <c r="C175" s="27" t="s">
        <v>253</v>
      </c>
      <c r="D175" s="28"/>
    </row>
    <row r="176" spans="1:5" ht="15.75" customHeight="1">
      <c r="C176" s="32" t="s">
        <v>297</v>
      </c>
      <c r="D176" s="33"/>
    </row>
    <row r="177" spans="3:4" ht="15.75" customHeight="1">
      <c r="C177" s="32" t="s">
        <v>298</v>
      </c>
      <c r="D177" s="33"/>
    </row>
    <row r="178" spans="3:4" ht="15.75" customHeight="1">
      <c r="C178" s="32" t="s">
        <v>277</v>
      </c>
      <c r="D178" s="33"/>
    </row>
    <row r="179" spans="3:4" ht="15.75" customHeight="1">
      <c r="C179" s="38" t="s">
        <v>278</v>
      </c>
      <c r="D179" s="39"/>
    </row>
    <row r="180" spans="3:4" ht="15.75" customHeight="1">
      <c r="C180" s="5"/>
      <c r="D180" s="5"/>
    </row>
    <row r="181" spans="3:4" ht="15.75" customHeight="1">
      <c r="C181" s="4" t="s">
        <v>331</v>
      </c>
      <c r="D181" s="5"/>
    </row>
    <row r="182" spans="3:4" ht="15.75" customHeight="1"/>
    <row r="183" spans="3:4" ht="15.75" customHeight="1"/>
    <row r="184" spans="3:4" ht="15.75" customHeight="1"/>
    <row r="185" spans="3:4" ht="15.75" customHeight="1"/>
    <row r="186" spans="3:4" ht="15.75" customHeight="1"/>
    <row r="187" spans="3:4" ht="15.75" customHeight="1"/>
    <row r="188" spans="3:4" ht="15.75" customHeight="1"/>
    <row r="189" spans="3:4" ht="15.75" customHeight="1"/>
    <row r="190" spans="3:4" ht="15.75" customHeight="1"/>
    <row r="191" spans="3:4" ht="15.75" customHeight="1"/>
    <row r="192" spans="3: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1"/>
  <sheetViews>
    <sheetView topLeftCell="A135" zoomScale="87" workbookViewId="0">
      <selection activeCell="G15" sqref="G15"/>
    </sheetView>
  </sheetViews>
  <sheetFormatPr baseColWidth="10" defaultRowHeight="15"/>
  <cols>
    <col min="1" max="1" width="20.1640625" customWidth="1"/>
    <col min="3" max="3" width="10.83203125" style="155" customWidth="1"/>
  </cols>
  <sheetData>
    <row r="1" spans="1:5">
      <c r="A1" s="167" t="s">
        <v>344</v>
      </c>
      <c r="B1" s="167" t="s">
        <v>345</v>
      </c>
      <c r="C1" s="168" t="s">
        <v>346</v>
      </c>
      <c r="D1">
        <v>0</v>
      </c>
      <c r="E1">
        <v>1</v>
      </c>
    </row>
    <row r="2" spans="1:5">
      <c r="A2" s="167" t="s">
        <v>248</v>
      </c>
      <c r="B2" t="s">
        <v>288</v>
      </c>
      <c r="C2">
        <v>1</v>
      </c>
      <c r="D2">
        <v>4.9786685397354813E-2</v>
      </c>
      <c r="E2">
        <v>0.1751043188954568</v>
      </c>
    </row>
    <row r="3" spans="1:5">
      <c r="A3" t="s">
        <v>248</v>
      </c>
      <c r="B3" t="s">
        <v>288</v>
      </c>
      <c r="C3">
        <v>2</v>
      </c>
      <c r="D3">
        <v>0.22375934266958111</v>
      </c>
      <c r="E3">
        <v>0.22601925809311249</v>
      </c>
    </row>
    <row r="4" spans="1:5">
      <c r="A4" t="s">
        <v>248</v>
      </c>
      <c r="B4" t="s">
        <v>288</v>
      </c>
      <c r="C4">
        <v>3</v>
      </c>
      <c r="D4">
        <v>0.152813255725612</v>
      </c>
      <c r="E4">
        <v>4.0503330095979659E-2</v>
      </c>
    </row>
    <row r="5" spans="1:5">
      <c r="A5" t="s">
        <v>248</v>
      </c>
      <c r="B5" t="s">
        <v>288</v>
      </c>
      <c r="C5">
        <v>4</v>
      </c>
      <c r="D5">
        <v>0.1028347524804845</v>
      </c>
      <c r="E5">
        <v>0.13898287057029901</v>
      </c>
    </row>
    <row r="6" spans="1:5">
      <c r="A6" t="s">
        <v>248</v>
      </c>
      <c r="B6" t="s">
        <v>288</v>
      </c>
      <c r="C6">
        <v>5</v>
      </c>
      <c r="D6">
        <v>2.9599737464759041E-2</v>
      </c>
      <c r="E6">
        <v>0.1694190316099603</v>
      </c>
    </row>
    <row r="7" spans="1:5">
      <c r="A7" t="s">
        <v>248</v>
      </c>
      <c r="B7" t="s">
        <v>289</v>
      </c>
      <c r="C7">
        <v>1</v>
      </c>
      <c r="D7">
        <v>9.2479097015339393E-2</v>
      </c>
      <c r="E7">
        <v>6.4132985143112733E-2</v>
      </c>
    </row>
    <row r="8" spans="1:5">
      <c r="A8" t="s">
        <v>248</v>
      </c>
      <c r="B8" t="s">
        <v>289</v>
      </c>
      <c r="C8">
        <v>2</v>
      </c>
      <c r="D8">
        <v>2.6114495403518671E-2</v>
      </c>
      <c r="E8">
        <v>5.9586703147319772E-2</v>
      </c>
    </row>
    <row r="9" spans="1:5">
      <c r="A9" t="s">
        <v>248</v>
      </c>
      <c r="B9" t="s">
        <v>289</v>
      </c>
      <c r="C9">
        <v>3</v>
      </c>
      <c r="D9">
        <v>7.2433389787838143E-2</v>
      </c>
      <c r="E9">
        <v>4.5934666819858867E-2</v>
      </c>
    </row>
    <row r="10" spans="1:5">
      <c r="A10" t="s">
        <v>248</v>
      </c>
      <c r="B10" t="s">
        <v>289</v>
      </c>
      <c r="C10">
        <v>4</v>
      </c>
      <c r="D10">
        <v>8.8812321046332188E-2</v>
      </c>
      <c r="E10">
        <v>5.6766938592813058E-2</v>
      </c>
    </row>
    <row r="11" spans="1:5">
      <c r="A11" t="s">
        <v>248</v>
      </c>
      <c r="B11" t="s">
        <v>289</v>
      </c>
      <c r="C11">
        <v>5</v>
      </c>
      <c r="D11">
        <v>6.1015965740387867E-2</v>
      </c>
      <c r="E11">
        <v>0.18902144714162261</v>
      </c>
    </row>
    <row r="12" spans="1:5">
      <c r="A12" t="s">
        <v>248</v>
      </c>
      <c r="B12" t="s">
        <v>290</v>
      </c>
      <c r="C12">
        <v>1</v>
      </c>
      <c r="D12">
        <v>6.402994106312726E-2</v>
      </c>
      <c r="E12">
        <v>0.1122916674699848</v>
      </c>
    </row>
    <row r="13" spans="1:5">
      <c r="A13" t="s">
        <v>248</v>
      </c>
      <c r="B13" t="s">
        <v>290</v>
      </c>
      <c r="C13">
        <v>2</v>
      </c>
      <c r="D13">
        <v>3.3889455488920403E-2</v>
      </c>
      <c r="E13">
        <v>8.8434742375746223E-2</v>
      </c>
    </row>
    <row r="14" spans="1:5">
      <c r="A14" t="s">
        <v>248</v>
      </c>
      <c r="B14" t="s">
        <v>290</v>
      </c>
      <c r="C14">
        <v>3</v>
      </c>
      <c r="D14">
        <v>0.16688633282486809</v>
      </c>
      <c r="E14">
        <v>7.0122954903192328E-2</v>
      </c>
    </row>
    <row r="15" spans="1:5">
      <c r="A15" t="s">
        <v>248</v>
      </c>
      <c r="B15" t="s">
        <v>290</v>
      </c>
      <c r="C15">
        <v>4</v>
      </c>
      <c r="D15">
        <v>0.15586050589385669</v>
      </c>
      <c r="E15">
        <v>9.2536110385231421E-2</v>
      </c>
    </row>
    <row r="16" spans="1:5">
      <c r="A16" t="s">
        <v>248</v>
      </c>
      <c r="B16" t="s">
        <v>290</v>
      </c>
      <c r="C16">
        <v>5</v>
      </c>
      <c r="D16">
        <v>9.1970765290063219E-2</v>
      </c>
      <c r="E16">
        <v>0.2115134161187201</v>
      </c>
    </row>
    <row r="17" spans="1:5">
      <c r="A17" t="s">
        <v>248</v>
      </c>
      <c r="B17" t="s">
        <v>291</v>
      </c>
      <c r="C17">
        <v>1</v>
      </c>
      <c r="D17">
        <v>8.6772443081984632E-2</v>
      </c>
      <c r="E17">
        <v>0.1229841534247702</v>
      </c>
    </row>
    <row r="18" spans="1:5">
      <c r="A18" t="s">
        <v>248</v>
      </c>
      <c r="B18" t="s">
        <v>291</v>
      </c>
      <c r="C18">
        <v>2</v>
      </c>
      <c r="D18">
        <v>3.775562837251549E-2</v>
      </c>
      <c r="E18">
        <v>0.13222850620781579</v>
      </c>
    </row>
    <row r="19" spans="1:5">
      <c r="A19" t="s">
        <v>248</v>
      </c>
      <c r="B19" t="s">
        <v>291</v>
      </c>
      <c r="C19">
        <v>3</v>
      </c>
      <c r="D19">
        <v>0.13368828000370811</v>
      </c>
      <c r="E19">
        <v>0.17345812903720989</v>
      </c>
    </row>
    <row r="20" spans="1:5">
      <c r="A20" t="s">
        <v>248</v>
      </c>
      <c r="B20" t="s">
        <v>291</v>
      </c>
      <c r="C20">
        <v>4</v>
      </c>
      <c r="D20">
        <v>0.15728965440088519</v>
      </c>
      <c r="E20">
        <v>0.19264590559076841</v>
      </c>
    </row>
    <row r="21" spans="1:5">
      <c r="A21" t="s">
        <v>248</v>
      </c>
      <c r="B21" t="s">
        <v>291</v>
      </c>
      <c r="C21">
        <v>5</v>
      </c>
      <c r="D21">
        <v>0.36083770150976652</v>
      </c>
      <c r="E21">
        <v>0.22014405053176389</v>
      </c>
    </row>
    <row r="22" spans="1:5">
      <c r="A22" t="s">
        <v>248</v>
      </c>
      <c r="B22" t="s">
        <v>292</v>
      </c>
      <c r="C22">
        <v>1</v>
      </c>
      <c r="D22">
        <v>0.43095883907345323</v>
      </c>
      <c r="E22">
        <v>0.11094594889868301</v>
      </c>
    </row>
    <row r="23" spans="1:5">
      <c r="A23" t="s">
        <v>248</v>
      </c>
      <c r="B23" t="s">
        <v>292</v>
      </c>
      <c r="C23">
        <v>2</v>
      </c>
      <c r="D23">
        <v>0.1492811384509502</v>
      </c>
      <c r="E23">
        <v>0.1566417353711074</v>
      </c>
    </row>
    <row r="24" spans="1:5">
      <c r="A24" t="s">
        <v>248</v>
      </c>
      <c r="B24" t="s">
        <v>292</v>
      </c>
      <c r="C24">
        <v>3</v>
      </c>
      <c r="D24">
        <v>0.1176491454654076</v>
      </c>
      <c r="E24">
        <v>0.13478660327667369</v>
      </c>
    </row>
    <row r="25" spans="1:5">
      <c r="A25" t="s">
        <v>248</v>
      </c>
      <c r="B25" t="s">
        <v>292</v>
      </c>
      <c r="C25">
        <v>4</v>
      </c>
      <c r="D25">
        <v>0.39267179903172522</v>
      </c>
      <c r="E25">
        <v>0.1095359056633736</v>
      </c>
    </row>
    <row r="26" spans="1:5">
      <c r="A26" t="s">
        <v>248</v>
      </c>
      <c r="B26" t="s">
        <v>292</v>
      </c>
      <c r="C26">
        <v>5</v>
      </c>
      <c r="D26">
        <v>5.3725621722738939E-2</v>
      </c>
      <c r="E26">
        <v>0.15774194775029779</v>
      </c>
    </row>
    <row r="27" spans="1:5">
      <c r="A27" t="s">
        <v>248</v>
      </c>
      <c r="B27" t="s">
        <v>293</v>
      </c>
      <c r="C27">
        <v>1</v>
      </c>
      <c r="D27">
        <v>0.43952612863465917</v>
      </c>
      <c r="E27">
        <v>0.28622346318810632</v>
      </c>
    </row>
    <row r="28" spans="1:5">
      <c r="A28" t="s">
        <v>248</v>
      </c>
      <c r="B28" t="s">
        <v>293</v>
      </c>
      <c r="C28">
        <v>2</v>
      </c>
      <c r="D28">
        <v>5.3992129056943013E-2</v>
      </c>
      <c r="E28">
        <v>6.8234600100968087E-2</v>
      </c>
    </row>
    <row r="29" spans="1:5">
      <c r="A29" t="s">
        <v>248</v>
      </c>
      <c r="B29" t="s">
        <v>293</v>
      </c>
      <c r="C29">
        <v>3</v>
      </c>
      <c r="D29">
        <v>0.14374856703334901</v>
      </c>
      <c r="E29">
        <v>3.2643306115321978E-2</v>
      </c>
    </row>
    <row r="30" spans="1:5">
      <c r="A30" t="s">
        <v>248</v>
      </c>
      <c r="B30" t="s">
        <v>293</v>
      </c>
      <c r="C30">
        <v>4</v>
      </c>
      <c r="D30">
        <v>0.16513817551864679</v>
      </c>
      <c r="E30">
        <v>6.9153945190019911E-2</v>
      </c>
    </row>
    <row r="31" spans="1:5">
      <c r="A31" t="s">
        <v>248</v>
      </c>
      <c r="B31" t="s">
        <v>293</v>
      </c>
      <c r="C31">
        <v>5</v>
      </c>
      <c r="D31">
        <v>6.6013696084592691E-2</v>
      </c>
      <c r="E31">
        <v>5.3768968033742023E-2</v>
      </c>
    </row>
    <row r="32" spans="1:5">
      <c r="A32" t="s">
        <v>248</v>
      </c>
      <c r="B32" t="s">
        <v>294</v>
      </c>
      <c r="C32">
        <v>1</v>
      </c>
      <c r="D32">
        <v>0.264563960572893</v>
      </c>
      <c r="E32">
        <v>0.17111022103459669</v>
      </c>
    </row>
    <row r="33" spans="1:5">
      <c r="A33" t="s">
        <v>248</v>
      </c>
      <c r="B33" t="s">
        <v>294</v>
      </c>
      <c r="C33">
        <v>2</v>
      </c>
      <c r="D33">
        <v>0.25661767589738621</v>
      </c>
      <c r="E33">
        <v>0.12685008758325381</v>
      </c>
    </row>
    <row r="34" spans="1:5">
      <c r="A34" t="s">
        <v>248</v>
      </c>
      <c r="B34" t="s">
        <v>294</v>
      </c>
      <c r="C34">
        <v>3</v>
      </c>
      <c r="D34">
        <v>0.13662002250686769</v>
      </c>
      <c r="E34">
        <v>5.256761546181038E-2</v>
      </c>
    </row>
    <row r="35" spans="1:5">
      <c r="A35" t="s">
        <v>248</v>
      </c>
      <c r="B35" t="s">
        <v>294</v>
      </c>
      <c r="C35">
        <v>4</v>
      </c>
      <c r="D35">
        <v>0.1199573857984803</v>
      </c>
      <c r="E35">
        <v>9.1297229763889723E-2</v>
      </c>
    </row>
    <row r="36" spans="1:5">
      <c r="A36" t="s">
        <v>248</v>
      </c>
      <c r="B36" t="s">
        <v>294</v>
      </c>
      <c r="C36">
        <v>5</v>
      </c>
      <c r="D36">
        <v>0.2617872902504349</v>
      </c>
      <c r="E36">
        <v>0.12304157379399221</v>
      </c>
    </row>
    <row r="37" spans="1:5">
      <c r="A37" t="s">
        <v>248</v>
      </c>
      <c r="B37" t="s">
        <v>295</v>
      </c>
      <c r="C37">
        <v>1</v>
      </c>
      <c r="D37">
        <v>0.25720366862307992</v>
      </c>
      <c r="E37">
        <v>0.12833770659736279</v>
      </c>
    </row>
    <row r="38" spans="1:5">
      <c r="A38" t="s">
        <v>248</v>
      </c>
      <c r="B38" t="s">
        <v>295</v>
      </c>
      <c r="C38">
        <v>2</v>
      </c>
      <c r="D38">
        <v>0.44290677249271848</v>
      </c>
      <c r="E38">
        <v>0.19983923192642791</v>
      </c>
    </row>
    <row r="39" spans="1:5">
      <c r="A39" t="s">
        <v>248</v>
      </c>
      <c r="B39" t="s">
        <v>295</v>
      </c>
      <c r="C39">
        <v>3</v>
      </c>
      <c r="D39">
        <v>0.209014615685747</v>
      </c>
      <c r="E39">
        <v>0.33748890788333341</v>
      </c>
    </row>
    <row r="40" spans="1:5">
      <c r="A40" t="s">
        <v>248</v>
      </c>
      <c r="B40" t="s">
        <v>295</v>
      </c>
      <c r="C40">
        <v>4</v>
      </c>
      <c r="D40">
        <v>0.2887275045556098</v>
      </c>
      <c r="E40">
        <v>8.2045526939106619E-2</v>
      </c>
    </row>
    <row r="41" spans="1:5">
      <c r="A41" t="s">
        <v>248</v>
      </c>
      <c r="B41" t="s">
        <v>295</v>
      </c>
      <c r="C41">
        <v>5</v>
      </c>
      <c r="D41">
        <v>0.20941169575015739</v>
      </c>
      <c r="E41">
        <v>0.25477868652210223</v>
      </c>
    </row>
    <row r="42" spans="1:5">
      <c r="A42" t="s">
        <v>282</v>
      </c>
      <c r="B42" t="s">
        <v>299</v>
      </c>
      <c r="C42">
        <v>1</v>
      </c>
      <c r="D42">
        <v>7.8729131513882361E-2</v>
      </c>
      <c r="E42">
        <v>0</v>
      </c>
    </row>
    <row r="43" spans="1:5">
      <c r="A43" t="s">
        <v>282</v>
      </c>
      <c r="B43" t="s">
        <v>299</v>
      </c>
      <c r="C43">
        <v>2</v>
      </c>
      <c r="D43">
        <v>6.0565476450570407E-2</v>
      </c>
      <c r="E43">
        <v>0</v>
      </c>
    </row>
    <row r="44" spans="1:5">
      <c r="A44" t="s">
        <v>282</v>
      </c>
      <c r="B44" t="s">
        <v>299</v>
      </c>
      <c r="C44">
        <v>3</v>
      </c>
      <c r="D44">
        <v>0.12721213728258449</v>
      </c>
      <c r="E44">
        <v>3.5295654577506018E-2</v>
      </c>
    </row>
    <row r="45" spans="1:5">
      <c r="A45" t="s">
        <v>282</v>
      </c>
      <c r="B45" t="s">
        <v>299</v>
      </c>
      <c r="C45">
        <v>4</v>
      </c>
      <c r="D45">
        <v>0</v>
      </c>
      <c r="E45">
        <v>9.3367334519388404E-2</v>
      </c>
    </row>
    <row r="46" spans="1:5">
      <c r="A46" t="s">
        <v>282</v>
      </c>
      <c r="B46" t="s">
        <v>299</v>
      </c>
      <c r="C46">
        <v>5</v>
      </c>
      <c r="D46">
        <v>8.2568246977540199E-2</v>
      </c>
      <c r="E46">
        <v>4.0707710378815931E-2</v>
      </c>
    </row>
    <row r="47" spans="1:5">
      <c r="A47" t="s">
        <v>282</v>
      </c>
      <c r="B47" t="s">
        <v>300</v>
      </c>
      <c r="C47">
        <v>1</v>
      </c>
      <c r="D47">
        <v>0</v>
      </c>
      <c r="E47">
        <v>0</v>
      </c>
    </row>
    <row r="48" spans="1:5">
      <c r="A48" t="s">
        <v>282</v>
      </c>
      <c r="B48" t="s">
        <v>300</v>
      </c>
      <c r="C48">
        <v>2</v>
      </c>
      <c r="D48">
        <v>4.602132006844515E-2</v>
      </c>
      <c r="E48">
        <v>9.9286234815153251E-2</v>
      </c>
    </row>
    <row r="49" spans="1:5">
      <c r="A49" t="s">
        <v>282</v>
      </c>
      <c r="B49" t="s">
        <v>300</v>
      </c>
      <c r="C49">
        <v>3</v>
      </c>
      <c r="D49">
        <v>0.25909304819987999</v>
      </c>
      <c r="E49">
        <v>0</v>
      </c>
    </row>
    <row r="50" spans="1:5">
      <c r="A50" t="s">
        <v>282</v>
      </c>
      <c r="B50" t="s">
        <v>300</v>
      </c>
      <c r="C50">
        <v>4</v>
      </c>
      <c r="D50">
        <v>2.3228533050513311E-2</v>
      </c>
      <c r="E50">
        <v>0</v>
      </c>
    </row>
    <row r="51" spans="1:5">
      <c r="A51" t="s">
        <v>282</v>
      </c>
      <c r="B51" t="s">
        <v>300</v>
      </c>
      <c r="C51">
        <v>5</v>
      </c>
      <c r="D51">
        <v>1.6893345865053901E-2</v>
      </c>
      <c r="E51">
        <v>0</v>
      </c>
    </row>
    <row r="52" spans="1:5">
      <c r="A52" t="s">
        <v>282</v>
      </c>
      <c r="B52" t="s">
        <v>301</v>
      </c>
      <c r="C52">
        <v>1</v>
      </c>
      <c r="D52">
        <v>0.75892146626574253</v>
      </c>
      <c r="E52">
        <v>0.94062422139014545</v>
      </c>
    </row>
    <row r="53" spans="1:5">
      <c r="A53" t="s">
        <v>282</v>
      </c>
      <c r="B53" t="s">
        <v>301</v>
      </c>
      <c r="C53">
        <v>2</v>
      </c>
      <c r="D53">
        <v>0.76419240496594354</v>
      </c>
      <c r="E53">
        <v>0.47905621268314069</v>
      </c>
    </row>
    <row r="54" spans="1:5">
      <c r="A54" t="s">
        <v>282</v>
      </c>
      <c r="B54" t="s">
        <v>301</v>
      </c>
      <c r="C54">
        <v>3</v>
      </c>
      <c r="D54">
        <v>0.392058498223888</v>
      </c>
      <c r="E54">
        <v>0.5580941668850623</v>
      </c>
    </row>
    <row r="55" spans="1:5">
      <c r="A55" t="s">
        <v>282</v>
      </c>
      <c r="B55" t="s">
        <v>301</v>
      </c>
      <c r="C55">
        <v>4</v>
      </c>
      <c r="D55">
        <v>0.89301966562274593</v>
      </c>
      <c r="E55">
        <v>0.56335714263035419</v>
      </c>
    </row>
    <row r="56" spans="1:5">
      <c r="A56" t="s">
        <v>282</v>
      </c>
      <c r="B56" t="s">
        <v>301</v>
      </c>
      <c r="C56">
        <v>5</v>
      </c>
      <c r="D56">
        <v>0.68270698699819898</v>
      </c>
      <c r="E56">
        <v>0.19872951325494001</v>
      </c>
    </row>
    <row r="57" spans="1:5">
      <c r="A57" t="s">
        <v>282</v>
      </c>
      <c r="B57" t="s">
        <v>302</v>
      </c>
      <c r="C57">
        <v>1</v>
      </c>
      <c r="D57">
        <v>0</v>
      </c>
      <c r="E57">
        <v>0</v>
      </c>
    </row>
    <row r="58" spans="1:5">
      <c r="A58" t="s">
        <v>282</v>
      </c>
      <c r="B58" t="s">
        <v>302</v>
      </c>
      <c r="C58">
        <v>2</v>
      </c>
      <c r="D58">
        <v>8.0444019526791665E-4</v>
      </c>
      <c r="E58">
        <v>8.6287698177316876E-3</v>
      </c>
    </row>
    <row r="59" spans="1:5">
      <c r="A59" t="s">
        <v>282</v>
      </c>
      <c r="B59" t="s">
        <v>302</v>
      </c>
      <c r="C59">
        <v>3</v>
      </c>
      <c r="D59">
        <v>9.5407239656865206E-2</v>
      </c>
      <c r="E59">
        <v>0</v>
      </c>
    </row>
    <row r="60" spans="1:5">
      <c r="A60" t="s">
        <v>282</v>
      </c>
      <c r="B60" t="s">
        <v>302</v>
      </c>
      <c r="C60">
        <v>4</v>
      </c>
      <c r="D60">
        <v>8.8683536524329018E-2</v>
      </c>
      <c r="E60">
        <v>0</v>
      </c>
    </row>
    <row r="61" spans="1:5">
      <c r="A61" t="s">
        <v>282</v>
      </c>
      <c r="B61" t="s">
        <v>302</v>
      </c>
      <c r="C61">
        <v>5</v>
      </c>
      <c r="D61">
        <v>9.0997267216381697E-2</v>
      </c>
      <c r="E61">
        <v>7.0729543046103953E-3</v>
      </c>
    </row>
    <row r="62" spans="1:5">
      <c r="A62" t="s">
        <v>198</v>
      </c>
      <c r="B62" t="s">
        <v>303</v>
      </c>
      <c r="C62">
        <v>1</v>
      </c>
      <c r="D62">
        <v>0.87183606774423827</v>
      </c>
      <c r="E62">
        <v>0.89377923782480784</v>
      </c>
    </row>
    <row r="63" spans="1:5">
      <c r="A63" t="s">
        <v>198</v>
      </c>
      <c r="B63" t="s">
        <v>303</v>
      </c>
      <c r="C63">
        <v>2</v>
      </c>
      <c r="D63">
        <v>0.94350830210718251</v>
      </c>
      <c r="E63">
        <v>0.68022611470221717</v>
      </c>
    </row>
    <row r="64" spans="1:5">
      <c r="A64" t="s">
        <v>198</v>
      </c>
      <c r="B64" t="s">
        <v>303</v>
      </c>
      <c r="C64">
        <v>3</v>
      </c>
      <c r="D64">
        <v>0.51924403566958921</v>
      </c>
      <c r="E64">
        <v>0.8829409277063418</v>
      </c>
    </row>
    <row r="65" spans="1:5">
      <c r="A65" t="s">
        <v>198</v>
      </c>
      <c r="B65" t="s">
        <v>303</v>
      </c>
      <c r="C65">
        <v>4</v>
      </c>
      <c r="D65">
        <v>0.6046785989332637</v>
      </c>
      <c r="E65">
        <v>0.66097073313116739</v>
      </c>
    </row>
    <row r="66" spans="1:5">
      <c r="A66" t="s">
        <v>198</v>
      </c>
      <c r="B66" t="s">
        <v>303</v>
      </c>
      <c r="C66">
        <v>5</v>
      </c>
      <c r="D66">
        <v>0.48639822787484621</v>
      </c>
      <c r="E66">
        <v>0.44889916513686468</v>
      </c>
    </row>
    <row r="67" spans="1:5">
      <c r="A67" t="s">
        <v>198</v>
      </c>
      <c r="B67" t="s">
        <v>304</v>
      </c>
      <c r="C67">
        <v>1</v>
      </c>
      <c r="D67">
        <v>0</v>
      </c>
      <c r="E67">
        <v>0</v>
      </c>
    </row>
    <row r="68" spans="1:5">
      <c r="A68" t="s">
        <v>198</v>
      </c>
      <c r="B68" t="s">
        <v>304</v>
      </c>
      <c r="C68">
        <v>2</v>
      </c>
      <c r="D68">
        <v>0</v>
      </c>
      <c r="E68">
        <v>0</v>
      </c>
    </row>
    <row r="69" spans="1:5">
      <c r="A69" t="s">
        <v>198</v>
      </c>
      <c r="B69" t="s">
        <v>304</v>
      </c>
      <c r="C69">
        <v>3</v>
      </c>
      <c r="D69">
        <v>6.4187683350968208E-2</v>
      </c>
      <c r="E69">
        <v>0</v>
      </c>
    </row>
    <row r="70" spans="1:5">
      <c r="A70" t="s">
        <v>198</v>
      </c>
      <c r="B70" t="s">
        <v>304</v>
      </c>
      <c r="C70">
        <v>4</v>
      </c>
      <c r="D70">
        <v>7.9937828185183829E-2</v>
      </c>
      <c r="E70">
        <v>0</v>
      </c>
    </row>
    <row r="71" spans="1:5">
      <c r="A71" t="s">
        <v>198</v>
      </c>
      <c r="B71" t="s">
        <v>304</v>
      </c>
      <c r="C71">
        <v>5</v>
      </c>
      <c r="D71">
        <v>3.729739327809433E-2</v>
      </c>
      <c r="E71">
        <v>3.7431388512209791E-3</v>
      </c>
    </row>
    <row r="72" spans="1:5">
      <c r="A72" t="s">
        <v>198</v>
      </c>
      <c r="B72" t="s">
        <v>305</v>
      </c>
      <c r="C72">
        <v>1</v>
      </c>
      <c r="D72">
        <v>0</v>
      </c>
      <c r="E72">
        <v>0</v>
      </c>
    </row>
    <row r="73" spans="1:5">
      <c r="A73" t="s">
        <v>198</v>
      </c>
      <c r="B73" t="s">
        <v>305</v>
      </c>
      <c r="C73">
        <v>2</v>
      </c>
      <c r="D73">
        <v>0</v>
      </c>
      <c r="E73">
        <v>5.5135574670502722E-2</v>
      </c>
    </row>
    <row r="74" spans="1:5">
      <c r="A74" t="s">
        <v>198</v>
      </c>
      <c r="B74" t="s">
        <v>305</v>
      </c>
      <c r="C74">
        <v>3</v>
      </c>
      <c r="D74">
        <v>0</v>
      </c>
      <c r="E74">
        <v>0</v>
      </c>
    </row>
    <row r="75" spans="1:5">
      <c r="A75" t="s">
        <v>198</v>
      </c>
      <c r="B75" t="s">
        <v>305</v>
      </c>
      <c r="C75">
        <v>4</v>
      </c>
      <c r="D75">
        <v>0</v>
      </c>
      <c r="E75">
        <v>0</v>
      </c>
    </row>
    <row r="76" spans="1:5">
      <c r="A76" t="s">
        <v>198</v>
      </c>
      <c r="B76" t="s">
        <v>305</v>
      </c>
      <c r="C76">
        <v>5</v>
      </c>
      <c r="D76">
        <v>2.0913477132685151E-2</v>
      </c>
      <c r="E76">
        <v>1.966915707790071E-2</v>
      </c>
    </row>
    <row r="77" spans="1:5">
      <c r="A77" t="s">
        <v>198</v>
      </c>
      <c r="B77" t="s">
        <v>306</v>
      </c>
      <c r="C77">
        <v>1</v>
      </c>
      <c r="D77">
        <v>0</v>
      </c>
      <c r="E77">
        <v>0</v>
      </c>
    </row>
    <row r="78" spans="1:5">
      <c r="A78" t="s">
        <v>198</v>
      </c>
      <c r="B78" t="s">
        <v>306</v>
      </c>
      <c r="C78">
        <v>2</v>
      </c>
      <c r="D78">
        <v>0</v>
      </c>
      <c r="E78">
        <v>0</v>
      </c>
    </row>
    <row r="79" spans="1:5">
      <c r="A79" t="s">
        <v>198</v>
      </c>
      <c r="B79" t="s">
        <v>306</v>
      </c>
      <c r="C79">
        <v>3</v>
      </c>
      <c r="D79">
        <v>3.7969026463649851E-2</v>
      </c>
      <c r="E79">
        <v>0</v>
      </c>
    </row>
    <row r="80" spans="1:5">
      <c r="A80" t="s">
        <v>198</v>
      </c>
      <c r="B80" t="s">
        <v>306</v>
      </c>
      <c r="C80">
        <v>4</v>
      </c>
      <c r="D80">
        <v>2.608688507427771E-2</v>
      </c>
      <c r="E80">
        <v>1.0175576761536629E-2</v>
      </c>
    </row>
    <row r="81" spans="1:5">
      <c r="A81" t="s">
        <v>198</v>
      </c>
      <c r="B81" t="s">
        <v>306</v>
      </c>
      <c r="C81">
        <v>5</v>
      </c>
      <c r="D81">
        <v>7.9112706659170598E-2</v>
      </c>
      <c r="E81">
        <v>0.11530600820748819</v>
      </c>
    </row>
    <row r="82" spans="1:5">
      <c r="A82" t="s">
        <v>198</v>
      </c>
      <c r="B82" t="s">
        <v>307</v>
      </c>
      <c r="C82">
        <v>1</v>
      </c>
      <c r="D82">
        <v>0</v>
      </c>
      <c r="E82">
        <v>0</v>
      </c>
    </row>
    <row r="83" spans="1:5">
      <c r="A83" t="s">
        <v>198</v>
      </c>
      <c r="B83" t="s">
        <v>307</v>
      </c>
      <c r="C83">
        <v>2</v>
      </c>
      <c r="D83">
        <v>0</v>
      </c>
      <c r="E83">
        <v>3.7175818062278002E-2</v>
      </c>
    </row>
    <row r="84" spans="1:5">
      <c r="A84" t="s">
        <v>198</v>
      </c>
      <c r="B84" t="s">
        <v>307</v>
      </c>
      <c r="C84">
        <v>3</v>
      </c>
      <c r="D84">
        <v>0.1336540160733023</v>
      </c>
      <c r="E84">
        <v>0</v>
      </c>
    </row>
    <row r="85" spans="1:5">
      <c r="A85" t="s">
        <v>198</v>
      </c>
      <c r="B85" t="s">
        <v>307</v>
      </c>
      <c r="C85">
        <v>4</v>
      </c>
      <c r="D85">
        <v>0.16038830796171091</v>
      </c>
      <c r="E85">
        <v>1.8615303659109971E-2</v>
      </c>
    </row>
    <row r="86" spans="1:5">
      <c r="A86" t="s">
        <v>198</v>
      </c>
      <c r="B86" t="s">
        <v>307</v>
      </c>
      <c r="C86">
        <v>5</v>
      </c>
      <c r="D86">
        <v>1.547029801046357E-2</v>
      </c>
      <c r="E86">
        <v>1.500523525576688E-2</v>
      </c>
    </row>
    <row r="87" spans="1:5">
      <c r="A87" t="s">
        <v>195</v>
      </c>
      <c r="B87" t="s">
        <v>308</v>
      </c>
      <c r="C87">
        <v>1</v>
      </c>
      <c r="D87">
        <v>0</v>
      </c>
      <c r="E87">
        <v>0</v>
      </c>
    </row>
    <row r="88" spans="1:5">
      <c r="A88" t="s">
        <v>195</v>
      </c>
      <c r="B88" t="s">
        <v>308</v>
      </c>
      <c r="C88">
        <v>2</v>
      </c>
      <c r="D88">
        <v>0</v>
      </c>
      <c r="E88">
        <v>0</v>
      </c>
    </row>
    <row r="89" spans="1:5">
      <c r="A89" t="s">
        <v>195</v>
      </c>
      <c r="B89" t="s">
        <v>308</v>
      </c>
      <c r="C89">
        <v>3</v>
      </c>
      <c r="D89">
        <v>0</v>
      </c>
      <c r="E89">
        <v>0</v>
      </c>
    </row>
    <row r="90" spans="1:5">
      <c r="A90" t="s">
        <v>195</v>
      </c>
      <c r="B90" t="s">
        <v>308</v>
      </c>
      <c r="C90">
        <v>4</v>
      </c>
      <c r="D90">
        <v>0.1848167684383884</v>
      </c>
      <c r="E90">
        <v>0</v>
      </c>
    </row>
    <row r="91" spans="1:5">
      <c r="A91" t="s">
        <v>195</v>
      </c>
      <c r="B91" t="s">
        <v>308</v>
      </c>
      <c r="C91">
        <v>5</v>
      </c>
      <c r="D91">
        <v>4.7441280867181662E-2</v>
      </c>
      <c r="E91">
        <v>0</v>
      </c>
    </row>
    <row r="92" spans="1:5">
      <c r="A92" t="s">
        <v>195</v>
      </c>
      <c r="B92" t="s">
        <v>309</v>
      </c>
      <c r="C92">
        <v>1</v>
      </c>
      <c r="D92">
        <v>0</v>
      </c>
      <c r="E92">
        <v>0</v>
      </c>
    </row>
    <row r="93" spans="1:5">
      <c r="A93" t="s">
        <v>195</v>
      </c>
      <c r="B93" t="s">
        <v>309</v>
      </c>
      <c r="C93">
        <v>2</v>
      </c>
      <c r="D93">
        <v>0</v>
      </c>
      <c r="E93">
        <v>0</v>
      </c>
    </row>
    <row r="94" spans="1:5">
      <c r="A94" t="s">
        <v>195</v>
      </c>
      <c r="B94" t="s">
        <v>309</v>
      </c>
      <c r="C94">
        <v>3</v>
      </c>
      <c r="D94">
        <v>0</v>
      </c>
      <c r="E94">
        <v>0</v>
      </c>
    </row>
    <row r="95" spans="1:5">
      <c r="A95" t="s">
        <v>195</v>
      </c>
      <c r="B95" t="s">
        <v>309</v>
      </c>
      <c r="C95">
        <v>4</v>
      </c>
      <c r="D95">
        <v>0</v>
      </c>
      <c r="E95">
        <v>1.056949175132425E-2</v>
      </c>
    </row>
    <row r="96" spans="1:5">
      <c r="A96" t="s">
        <v>195</v>
      </c>
      <c r="B96" t="s">
        <v>309</v>
      </c>
      <c r="C96">
        <v>5</v>
      </c>
      <c r="D96">
        <v>1.423820822978817E-2</v>
      </c>
      <c r="E96">
        <v>0</v>
      </c>
    </row>
    <row r="97" spans="1:5">
      <c r="A97" t="s">
        <v>195</v>
      </c>
      <c r="B97" t="s">
        <v>310</v>
      </c>
      <c r="C97">
        <v>1</v>
      </c>
      <c r="D97">
        <v>0.89614417146204484</v>
      </c>
      <c r="E97">
        <v>0.91032766447783164</v>
      </c>
    </row>
    <row r="98" spans="1:5">
      <c r="A98" t="s">
        <v>195</v>
      </c>
      <c r="B98" t="s">
        <v>310</v>
      </c>
      <c r="C98">
        <v>2</v>
      </c>
      <c r="D98">
        <v>0.94345113584019613</v>
      </c>
      <c r="E98">
        <v>0.39330152268233121</v>
      </c>
    </row>
    <row r="99" spans="1:5">
      <c r="A99" t="s">
        <v>195</v>
      </c>
      <c r="B99" t="s">
        <v>310</v>
      </c>
      <c r="C99">
        <v>3</v>
      </c>
      <c r="D99">
        <v>0.57009228811525869</v>
      </c>
      <c r="E99">
        <v>0.79420531329318356</v>
      </c>
    </row>
    <row r="100" spans="1:5">
      <c r="A100" t="s">
        <v>195</v>
      </c>
      <c r="B100" t="s">
        <v>310</v>
      </c>
      <c r="C100">
        <v>4</v>
      </c>
      <c r="D100">
        <v>0.83047059439469906</v>
      </c>
      <c r="E100">
        <v>0.75350222685583568</v>
      </c>
    </row>
    <row r="101" spans="1:5">
      <c r="A101" t="s">
        <v>195</v>
      </c>
      <c r="B101" t="s">
        <v>310</v>
      </c>
      <c r="C101">
        <v>5</v>
      </c>
      <c r="D101">
        <v>0.83027823059474415</v>
      </c>
      <c r="E101">
        <v>8.0166212306024304E-2</v>
      </c>
    </row>
    <row r="102" spans="1:5">
      <c r="A102" t="s">
        <v>195</v>
      </c>
      <c r="B102" t="s">
        <v>311</v>
      </c>
      <c r="C102">
        <v>1</v>
      </c>
      <c r="D102">
        <v>0</v>
      </c>
      <c r="E102">
        <v>0</v>
      </c>
    </row>
    <row r="103" spans="1:5">
      <c r="A103" t="s">
        <v>195</v>
      </c>
      <c r="B103" t="s">
        <v>311</v>
      </c>
      <c r="C103">
        <v>2</v>
      </c>
      <c r="D103">
        <v>0</v>
      </c>
      <c r="E103">
        <v>0</v>
      </c>
    </row>
    <row r="104" spans="1:5">
      <c r="A104" t="s">
        <v>195</v>
      </c>
      <c r="B104" t="s">
        <v>311</v>
      </c>
      <c r="C104">
        <v>3</v>
      </c>
      <c r="D104">
        <v>3.7977219094620901E-2</v>
      </c>
      <c r="E104">
        <v>0</v>
      </c>
    </row>
    <row r="105" spans="1:5">
      <c r="A105" t="s">
        <v>195</v>
      </c>
      <c r="B105" t="s">
        <v>311</v>
      </c>
      <c r="C105">
        <v>4</v>
      </c>
      <c r="D105">
        <v>0</v>
      </c>
      <c r="E105">
        <v>0</v>
      </c>
    </row>
    <row r="106" spans="1:5">
      <c r="A106" t="s">
        <v>195</v>
      </c>
      <c r="B106" t="s">
        <v>311</v>
      </c>
      <c r="C106">
        <v>5</v>
      </c>
      <c r="D106">
        <v>0</v>
      </c>
      <c r="E106">
        <v>0</v>
      </c>
    </row>
    <row r="107" spans="1:5">
      <c r="A107" t="s">
        <v>195</v>
      </c>
      <c r="B107" t="s">
        <v>312</v>
      </c>
      <c r="C107">
        <v>1</v>
      </c>
      <c r="D107">
        <v>0</v>
      </c>
      <c r="E107">
        <v>0</v>
      </c>
    </row>
    <row r="108" spans="1:5">
      <c r="A108" t="s">
        <v>195</v>
      </c>
      <c r="B108" t="s">
        <v>312</v>
      </c>
      <c r="C108">
        <v>2</v>
      </c>
      <c r="D108">
        <v>0</v>
      </c>
      <c r="E108">
        <v>0</v>
      </c>
    </row>
    <row r="109" spans="1:5">
      <c r="A109" t="s">
        <v>195</v>
      </c>
      <c r="B109" t="s">
        <v>312</v>
      </c>
      <c r="C109">
        <v>3</v>
      </c>
      <c r="D109">
        <v>6.3295534194389311E-2</v>
      </c>
      <c r="E109">
        <v>0</v>
      </c>
    </row>
    <row r="110" spans="1:5">
      <c r="A110" t="s">
        <v>195</v>
      </c>
      <c r="B110" t="s">
        <v>312</v>
      </c>
      <c r="C110">
        <v>4</v>
      </c>
      <c r="D110">
        <v>0</v>
      </c>
      <c r="E110">
        <v>0</v>
      </c>
    </row>
    <row r="111" spans="1:5">
      <c r="A111" t="s">
        <v>195</v>
      </c>
      <c r="B111" t="s">
        <v>312</v>
      </c>
      <c r="C111">
        <v>5</v>
      </c>
      <c r="D111">
        <v>0</v>
      </c>
      <c r="E111">
        <v>0</v>
      </c>
    </row>
    <row r="112" spans="1:5">
      <c r="A112" t="s">
        <v>196</v>
      </c>
      <c r="B112" t="s">
        <v>291</v>
      </c>
      <c r="C112">
        <v>1</v>
      </c>
      <c r="D112">
        <v>0</v>
      </c>
      <c r="E112">
        <v>0</v>
      </c>
    </row>
    <row r="113" spans="1:5">
      <c r="A113" t="s">
        <v>196</v>
      </c>
      <c r="B113" t="s">
        <v>291</v>
      </c>
      <c r="C113">
        <v>2</v>
      </c>
      <c r="D113">
        <v>0.1949457576836254</v>
      </c>
      <c r="E113">
        <v>4.3538143585373612E-2</v>
      </c>
    </row>
    <row r="114" spans="1:5">
      <c r="A114" t="s">
        <v>196</v>
      </c>
      <c r="B114" t="s">
        <v>291</v>
      </c>
      <c r="C114">
        <v>3</v>
      </c>
      <c r="D114">
        <v>0.1415772456544292</v>
      </c>
      <c r="E114">
        <v>0</v>
      </c>
    </row>
    <row r="115" spans="1:5">
      <c r="A115" t="s">
        <v>196</v>
      </c>
      <c r="B115" t="s">
        <v>291</v>
      </c>
      <c r="C115">
        <v>4</v>
      </c>
      <c r="D115">
        <v>0.19860414735516571</v>
      </c>
      <c r="E115">
        <v>0.21262521579104329</v>
      </c>
    </row>
    <row r="116" spans="1:5">
      <c r="A116" t="s">
        <v>196</v>
      </c>
      <c r="B116" t="s">
        <v>291</v>
      </c>
      <c r="C116">
        <v>5</v>
      </c>
      <c r="D116">
        <v>1.2305023369840851E-2</v>
      </c>
      <c r="E116">
        <v>7.3113714425335583E-2</v>
      </c>
    </row>
    <row r="117" spans="1:5">
      <c r="A117" t="s">
        <v>196</v>
      </c>
      <c r="B117" t="s">
        <v>313</v>
      </c>
      <c r="C117">
        <v>1</v>
      </c>
      <c r="D117">
        <v>0.89748877162422946</v>
      </c>
      <c r="E117">
        <v>0.92609367244278828</v>
      </c>
    </row>
    <row r="118" spans="1:5">
      <c r="A118" t="s">
        <v>196</v>
      </c>
      <c r="B118" t="s">
        <v>313</v>
      </c>
      <c r="C118">
        <v>2</v>
      </c>
      <c r="D118">
        <v>0.59379051751457357</v>
      </c>
      <c r="E118">
        <v>0.45839750234732768</v>
      </c>
    </row>
    <row r="119" spans="1:5">
      <c r="A119" t="s">
        <v>196</v>
      </c>
      <c r="B119" t="s">
        <v>313</v>
      </c>
      <c r="C119">
        <v>3</v>
      </c>
      <c r="D119">
        <v>0.55589721037119966</v>
      </c>
      <c r="E119">
        <v>0.85105932254756245</v>
      </c>
    </row>
    <row r="120" spans="1:5">
      <c r="A120" t="s">
        <v>196</v>
      </c>
      <c r="B120" t="s">
        <v>313</v>
      </c>
      <c r="C120">
        <v>4</v>
      </c>
      <c r="D120">
        <v>0.70830635793947472</v>
      </c>
      <c r="E120">
        <v>0.43115978630621171</v>
      </c>
    </row>
    <row r="121" spans="1:5">
      <c r="A121" t="s">
        <v>196</v>
      </c>
      <c r="B121" t="s">
        <v>313</v>
      </c>
      <c r="C121">
        <v>5</v>
      </c>
      <c r="D121">
        <v>0.83079513154191653</v>
      </c>
      <c r="E121">
        <v>0.2016149402378288</v>
      </c>
    </row>
    <row r="122" spans="1:5">
      <c r="A122" t="s">
        <v>196</v>
      </c>
      <c r="B122" t="s">
        <v>314</v>
      </c>
      <c r="C122">
        <v>1</v>
      </c>
      <c r="D122">
        <v>0</v>
      </c>
      <c r="E122">
        <v>6.1633859580237232E-2</v>
      </c>
    </row>
    <row r="123" spans="1:5">
      <c r="A123" t="s">
        <v>196</v>
      </c>
      <c r="B123" t="s">
        <v>314</v>
      </c>
      <c r="C123">
        <v>2</v>
      </c>
      <c r="D123">
        <v>2.5121103150501679E-2</v>
      </c>
      <c r="E123">
        <v>5.8130868591947868E-3</v>
      </c>
    </row>
    <row r="124" spans="1:5">
      <c r="A124" t="s">
        <v>196</v>
      </c>
      <c r="B124" t="s">
        <v>314</v>
      </c>
      <c r="C124">
        <v>3</v>
      </c>
      <c r="D124">
        <v>9.1162530329426741E-2</v>
      </c>
      <c r="E124">
        <v>0</v>
      </c>
    </row>
    <row r="125" spans="1:5">
      <c r="A125" t="s">
        <v>196</v>
      </c>
      <c r="B125" t="s">
        <v>314</v>
      </c>
      <c r="C125">
        <v>4</v>
      </c>
      <c r="D125">
        <v>0</v>
      </c>
      <c r="E125">
        <v>0</v>
      </c>
    </row>
    <row r="126" spans="1:5">
      <c r="A126" t="s">
        <v>196</v>
      </c>
      <c r="B126" t="s">
        <v>314</v>
      </c>
      <c r="C126">
        <v>5</v>
      </c>
      <c r="D126">
        <v>2.4602715169868158E-2</v>
      </c>
      <c r="E126">
        <v>0</v>
      </c>
    </row>
    <row r="127" spans="1:5">
      <c r="A127" t="s">
        <v>283</v>
      </c>
      <c r="B127" t="s">
        <v>315</v>
      </c>
      <c r="C127">
        <v>1</v>
      </c>
      <c r="D127">
        <v>0</v>
      </c>
      <c r="E127">
        <v>0</v>
      </c>
    </row>
    <row r="128" spans="1:5">
      <c r="A128" t="s">
        <v>283</v>
      </c>
      <c r="B128" t="s">
        <v>315</v>
      </c>
      <c r="C128">
        <v>2</v>
      </c>
      <c r="D128">
        <v>0</v>
      </c>
      <c r="E128">
        <v>0</v>
      </c>
    </row>
    <row r="129" spans="1:5">
      <c r="A129" t="s">
        <v>283</v>
      </c>
      <c r="B129" t="s">
        <v>315</v>
      </c>
      <c r="C129">
        <v>3</v>
      </c>
      <c r="D129">
        <v>6.3667008243030093E-2</v>
      </c>
      <c r="E129">
        <v>0</v>
      </c>
    </row>
    <row r="130" spans="1:5">
      <c r="A130" t="s">
        <v>283</v>
      </c>
      <c r="B130" t="s">
        <v>315</v>
      </c>
      <c r="C130">
        <v>4</v>
      </c>
      <c r="D130">
        <v>0</v>
      </c>
      <c r="E130">
        <v>2.043463715017297E-2</v>
      </c>
    </row>
    <row r="131" spans="1:5">
      <c r="A131" t="s">
        <v>283</v>
      </c>
      <c r="B131" t="s">
        <v>315</v>
      </c>
      <c r="C131">
        <v>5</v>
      </c>
      <c r="D131">
        <v>1.933830323153711E-2</v>
      </c>
      <c r="E131">
        <v>0</v>
      </c>
    </row>
    <row r="132" spans="1:5">
      <c r="A132" t="s">
        <v>283</v>
      </c>
      <c r="B132" t="s">
        <v>316</v>
      </c>
      <c r="C132">
        <v>1</v>
      </c>
      <c r="D132">
        <v>0</v>
      </c>
      <c r="E132">
        <v>0</v>
      </c>
    </row>
    <row r="133" spans="1:5">
      <c r="A133" t="s">
        <v>283</v>
      </c>
      <c r="B133" t="s">
        <v>316</v>
      </c>
      <c r="C133">
        <v>2</v>
      </c>
      <c r="D133">
        <v>0</v>
      </c>
      <c r="E133">
        <v>1.3624758385539559E-2</v>
      </c>
    </row>
    <row r="134" spans="1:5">
      <c r="A134" t="s">
        <v>283</v>
      </c>
      <c r="B134" t="s">
        <v>316</v>
      </c>
      <c r="C134">
        <v>3</v>
      </c>
      <c r="D134">
        <v>0</v>
      </c>
      <c r="E134">
        <v>0</v>
      </c>
    </row>
    <row r="135" spans="1:5">
      <c r="A135" t="s">
        <v>283</v>
      </c>
      <c r="B135" t="s">
        <v>316</v>
      </c>
      <c r="C135">
        <v>4</v>
      </c>
      <c r="D135">
        <v>0</v>
      </c>
      <c r="E135">
        <v>1.886847659041993E-2</v>
      </c>
    </row>
    <row r="136" spans="1:5">
      <c r="A136" t="s">
        <v>283</v>
      </c>
      <c r="B136" t="s">
        <v>316</v>
      </c>
      <c r="C136">
        <v>5</v>
      </c>
      <c r="D136">
        <v>1.5362642251784729E-2</v>
      </c>
      <c r="E136">
        <v>0</v>
      </c>
    </row>
    <row r="137" spans="1:5">
      <c r="A137" t="s">
        <v>283</v>
      </c>
      <c r="B137" t="s">
        <v>317</v>
      </c>
      <c r="C137">
        <v>1</v>
      </c>
      <c r="D137">
        <v>0.1271849648338213</v>
      </c>
      <c r="E137">
        <v>0</v>
      </c>
    </row>
    <row r="138" spans="1:5">
      <c r="A138" t="s">
        <v>283</v>
      </c>
      <c r="B138" t="s">
        <v>317</v>
      </c>
      <c r="C138">
        <v>2</v>
      </c>
      <c r="D138">
        <v>0</v>
      </c>
      <c r="E138">
        <v>0</v>
      </c>
    </row>
    <row r="139" spans="1:5">
      <c r="A139" t="s">
        <v>283</v>
      </c>
      <c r="B139" t="s">
        <v>317</v>
      </c>
      <c r="C139">
        <v>3</v>
      </c>
      <c r="D139">
        <v>0.12742356005304861</v>
      </c>
      <c r="E139">
        <v>0</v>
      </c>
    </row>
    <row r="140" spans="1:5">
      <c r="A140" t="s">
        <v>283</v>
      </c>
      <c r="B140" t="s">
        <v>317</v>
      </c>
      <c r="C140">
        <v>4</v>
      </c>
      <c r="D140">
        <v>0</v>
      </c>
      <c r="E140">
        <v>0</v>
      </c>
    </row>
    <row r="141" spans="1:5">
      <c r="A141" t="s">
        <v>283</v>
      </c>
      <c r="B141" t="s">
        <v>317</v>
      </c>
      <c r="C141">
        <v>5</v>
      </c>
      <c r="D141">
        <v>0.10013056052467111</v>
      </c>
      <c r="E141">
        <v>0</v>
      </c>
    </row>
    <row r="142" spans="1:5">
      <c r="A142" t="s">
        <v>283</v>
      </c>
      <c r="B142" t="s">
        <v>318</v>
      </c>
      <c r="C142">
        <v>1</v>
      </c>
      <c r="D142">
        <v>0.77963913345039493</v>
      </c>
      <c r="E142">
        <v>0.94485009631100658</v>
      </c>
    </row>
    <row r="143" spans="1:5">
      <c r="A143" t="s">
        <v>283</v>
      </c>
      <c r="B143" t="s">
        <v>318</v>
      </c>
      <c r="C143">
        <v>2</v>
      </c>
      <c r="D143">
        <v>0.87782263334639621</v>
      </c>
      <c r="E143">
        <v>0.57197837178458799</v>
      </c>
    </row>
    <row r="144" spans="1:5">
      <c r="A144" t="s">
        <v>283</v>
      </c>
      <c r="B144" t="s">
        <v>318</v>
      </c>
      <c r="C144">
        <v>3</v>
      </c>
      <c r="D144">
        <v>0.64295507049385403</v>
      </c>
      <c r="E144">
        <v>0.8911057646726831</v>
      </c>
    </row>
    <row r="145" spans="1:5">
      <c r="A145" t="s">
        <v>283</v>
      </c>
      <c r="B145" t="s">
        <v>318</v>
      </c>
      <c r="C145">
        <v>4</v>
      </c>
      <c r="D145">
        <v>0.82009737738641075</v>
      </c>
      <c r="E145">
        <v>0.66725167730644908</v>
      </c>
    </row>
    <row r="146" spans="1:5">
      <c r="A146" t="s">
        <v>283</v>
      </c>
      <c r="B146" t="s">
        <v>318</v>
      </c>
      <c r="C146">
        <v>5</v>
      </c>
      <c r="D146">
        <v>0.73594947666032307</v>
      </c>
      <c r="E146">
        <v>2.4482481732651339E-2</v>
      </c>
    </row>
    <row r="147" spans="1:5">
      <c r="A147" t="s">
        <v>283</v>
      </c>
      <c r="B147" t="s">
        <v>319</v>
      </c>
      <c r="C147">
        <v>1</v>
      </c>
      <c r="D147">
        <v>0.23769385185061101</v>
      </c>
      <c r="E147">
        <v>0.35311261922838472</v>
      </c>
    </row>
    <row r="148" spans="1:5">
      <c r="A148" t="s">
        <v>283</v>
      </c>
      <c r="B148" t="s">
        <v>319</v>
      </c>
      <c r="C148">
        <v>2</v>
      </c>
      <c r="D148">
        <v>0.86480359290075015</v>
      </c>
      <c r="E148">
        <v>0.15016054498564729</v>
      </c>
    </row>
    <row r="149" spans="1:5">
      <c r="A149" t="s">
        <v>283</v>
      </c>
      <c r="B149" t="s">
        <v>319</v>
      </c>
      <c r="C149">
        <v>3</v>
      </c>
      <c r="D149">
        <v>0.28126238725022168</v>
      </c>
      <c r="E149">
        <v>0</v>
      </c>
    </row>
    <row r="150" spans="1:5">
      <c r="A150" t="s">
        <v>283</v>
      </c>
      <c r="B150" t="s">
        <v>319</v>
      </c>
      <c r="C150">
        <v>4</v>
      </c>
      <c r="D150">
        <v>0.14370632947000839</v>
      </c>
      <c r="E150">
        <v>0.24891037607213631</v>
      </c>
    </row>
    <row r="151" spans="1:5">
      <c r="A151" t="s">
        <v>283</v>
      </c>
      <c r="B151" t="s">
        <v>319</v>
      </c>
      <c r="C151">
        <v>5</v>
      </c>
      <c r="D151">
        <v>0.46770623854595023</v>
      </c>
      <c r="E151">
        <v>0</v>
      </c>
    </row>
    <row r="152" spans="1:5">
      <c r="A152" t="s">
        <v>284</v>
      </c>
      <c r="B152" t="s">
        <v>320</v>
      </c>
      <c r="C152">
        <v>1</v>
      </c>
      <c r="D152">
        <v>0</v>
      </c>
      <c r="E152">
        <v>5.5799438237425197E-2</v>
      </c>
    </row>
    <row r="153" spans="1:5">
      <c r="A153" t="s">
        <v>284</v>
      </c>
      <c r="B153" t="s">
        <v>320</v>
      </c>
      <c r="C153">
        <v>2</v>
      </c>
      <c r="D153">
        <v>0</v>
      </c>
      <c r="E153">
        <v>0</v>
      </c>
    </row>
    <row r="154" spans="1:5">
      <c r="A154" t="s">
        <v>284</v>
      </c>
      <c r="B154" t="s">
        <v>320</v>
      </c>
      <c r="C154">
        <v>3</v>
      </c>
      <c r="D154">
        <v>0.13655362959786591</v>
      </c>
      <c r="E154">
        <v>0</v>
      </c>
    </row>
    <row r="155" spans="1:5">
      <c r="A155" t="s">
        <v>284</v>
      </c>
      <c r="B155" t="s">
        <v>320</v>
      </c>
      <c r="C155">
        <v>4</v>
      </c>
      <c r="D155">
        <v>0.18125050778000651</v>
      </c>
      <c r="E155">
        <v>1.208658948675451E-2</v>
      </c>
    </row>
    <row r="156" spans="1:5">
      <c r="A156" t="s">
        <v>284</v>
      </c>
      <c r="B156" t="s">
        <v>320</v>
      </c>
      <c r="C156">
        <v>5</v>
      </c>
      <c r="D156">
        <v>0</v>
      </c>
      <c r="E156">
        <v>0.18733778669719969</v>
      </c>
    </row>
    <row r="157" spans="1:5">
      <c r="A157" t="s">
        <v>284</v>
      </c>
      <c r="B157" t="s">
        <v>321</v>
      </c>
      <c r="C157">
        <v>1</v>
      </c>
      <c r="D157">
        <v>0</v>
      </c>
      <c r="E157">
        <v>0</v>
      </c>
    </row>
    <row r="158" spans="1:5">
      <c r="A158" t="s">
        <v>284</v>
      </c>
      <c r="B158" t="s">
        <v>321</v>
      </c>
      <c r="C158">
        <v>2</v>
      </c>
      <c r="D158">
        <v>5.5127882056236921E-2</v>
      </c>
      <c r="E158">
        <v>2.564558977940638E-2</v>
      </c>
    </row>
    <row r="159" spans="1:5">
      <c r="A159" t="s">
        <v>284</v>
      </c>
      <c r="B159" t="s">
        <v>321</v>
      </c>
      <c r="C159">
        <v>3</v>
      </c>
      <c r="D159">
        <v>9.104155930070916E-2</v>
      </c>
      <c r="E159">
        <v>0</v>
      </c>
    </row>
    <row r="160" spans="1:5">
      <c r="A160" t="s">
        <v>284</v>
      </c>
      <c r="B160" t="s">
        <v>321</v>
      </c>
      <c r="C160">
        <v>4</v>
      </c>
      <c r="D160">
        <v>8.5171124857140929E-2</v>
      </c>
      <c r="E160">
        <v>1.2073059298477301E-2</v>
      </c>
    </row>
    <row r="161" spans="1:5">
      <c r="A161" t="s">
        <v>284</v>
      </c>
      <c r="B161" t="s">
        <v>321</v>
      </c>
      <c r="C161">
        <v>5</v>
      </c>
      <c r="D161">
        <v>1.528527110802499E-2</v>
      </c>
      <c r="E161">
        <v>2.168565723897084E-2</v>
      </c>
    </row>
    <row r="162" spans="1:5">
      <c r="A162" t="s">
        <v>284</v>
      </c>
      <c r="B162" t="s">
        <v>322</v>
      </c>
      <c r="C162">
        <v>1</v>
      </c>
      <c r="D162">
        <v>0.77293821528803142</v>
      </c>
      <c r="E162">
        <v>0.8241439382418978</v>
      </c>
    </row>
    <row r="163" spans="1:5">
      <c r="A163" t="s">
        <v>284</v>
      </c>
      <c r="B163" t="s">
        <v>322</v>
      </c>
      <c r="C163">
        <v>2</v>
      </c>
      <c r="D163">
        <v>0.91433051768915308</v>
      </c>
      <c r="E163">
        <v>0.54943184516267241</v>
      </c>
    </row>
    <row r="164" spans="1:5">
      <c r="A164" t="s">
        <v>284</v>
      </c>
      <c r="B164" t="s">
        <v>322</v>
      </c>
      <c r="C164">
        <v>3</v>
      </c>
      <c r="D164">
        <v>0.62671867229695188</v>
      </c>
      <c r="E164">
        <v>0.70925157540451367</v>
      </c>
    </row>
    <row r="165" spans="1:5">
      <c r="A165" t="s">
        <v>284</v>
      </c>
      <c r="B165" t="s">
        <v>322</v>
      </c>
      <c r="C165">
        <v>4</v>
      </c>
      <c r="D165">
        <v>0.86966580506518865</v>
      </c>
      <c r="E165">
        <v>0.69641572918470906</v>
      </c>
    </row>
    <row r="166" spans="1:5">
      <c r="A166" t="s">
        <v>284</v>
      </c>
      <c r="B166" t="s">
        <v>322</v>
      </c>
      <c r="C166">
        <v>5</v>
      </c>
      <c r="D166">
        <v>0.89633935636860096</v>
      </c>
      <c r="E166">
        <v>0.55694106169755098</v>
      </c>
    </row>
    <row r="167" spans="1:5">
      <c r="A167" t="s">
        <v>284</v>
      </c>
      <c r="B167" t="s">
        <v>323</v>
      </c>
      <c r="C167">
        <v>1</v>
      </c>
      <c r="D167">
        <v>0.63139382541776035</v>
      </c>
      <c r="E167">
        <v>0.65738595533927902</v>
      </c>
    </row>
    <row r="168" spans="1:5">
      <c r="A168" t="s">
        <v>284</v>
      </c>
      <c r="B168" t="s">
        <v>323</v>
      </c>
      <c r="C168">
        <v>2</v>
      </c>
      <c r="D168">
        <v>0.83180776578827575</v>
      </c>
      <c r="E168">
        <v>0.19047103041714461</v>
      </c>
    </row>
    <row r="169" spans="1:5">
      <c r="A169" t="s">
        <v>284</v>
      </c>
      <c r="B169" t="s">
        <v>323</v>
      </c>
      <c r="C169">
        <v>3</v>
      </c>
      <c r="D169">
        <v>0.44059742332645668</v>
      </c>
      <c r="E169">
        <v>0.62946915645601753</v>
      </c>
    </row>
    <row r="170" spans="1:5">
      <c r="A170" t="s">
        <v>284</v>
      </c>
      <c r="B170" t="s">
        <v>323</v>
      </c>
      <c r="C170">
        <v>4</v>
      </c>
      <c r="D170">
        <v>0.49455376674203771</v>
      </c>
      <c r="E170">
        <v>0.63781565748503966</v>
      </c>
    </row>
    <row r="171" spans="1:5">
      <c r="A171" t="s">
        <v>284</v>
      </c>
      <c r="B171" t="s">
        <v>323</v>
      </c>
      <c r="C171">
        <v>5</v>
      </c>
      <c r="D171">
        <v>0.55826055337465708</v>
      </c>
      <c r="E171">
        <v>0.1006138578876333</v>
      </c>
    </row>
    <row r="172" spans="1:5">
      <c r="A172" t="s">
        <v>191</v>
      </c>
      <c r="B172" t="s">
        <v>324</v>
      </c>
      <c r="C172">
        <v>1</v>
      </c>
      <c r="D172">
        <v>0</v>
      </c>
      <c r="E172">
        <v>0</v>
      </c>
    </row>
    <row r="173" spans="1:5">
      <c r="A173" t="s">
        <v>191</v>
      </c>
      <c r="B173" t="s">
        <v>324</v>
      </c>
      <c r="C173">
        <v>2</v>
      </c>
      <c r="D173">
        <v>0</v>
      </c>
      <c r="E173">
        <v>0</v>
      </c>
    </row>
    <row r="174" spans="1:5">
      <c r="A174" t="s">
        <v>191</v>
      </c>
      <c r="B174" t="s">
        <v>324</v>
      </c>
      <c r="C174">
        <v>3</v>
      </c>
      <c r="D174">
        <v>0</v>
      </c>
      <c r="E174">
        <v>0</v>
      </c>
    </row>
    <row r="175" spans="1:5">
      <c r="A175" t="s">
        <v>191</v>
      </c>
      <c r="B175" t="s">
        <v>324</v>
      </c>
      <c r="C175">
        <v>4</v>
      </c>
      <c r="D175">
        <v>0</v>
      </c>
      <c r="E175">
        <v>0</v>
      </c>
    </row>
    <row r="176" spans="1:5">
      <c r="A176" t="s">
        <v>191</v>
      </c>
      <c r="B176" t="s">
        <v>324</v>
      </c>
      <c r="C176">
        <v>5</v>
      </c>
      <c r="D176">
        <v>0</v>
      </c>
      <c r="E176">
        <v>0</v>
      </c>
    </row>
    <row r="177" spans="1:5">
      <c r="A177" t="s">
        <v>191</v>
      </c>
      <c r="B177" t="s">
        <v>325</v>
      </c>
      <c r="C177">
        <v>1</v>
      </c>
      <c r="D177">
        <v>0</v>
      </c>
      <c r="E177">
        <v>0</v>
      </c>
    </row>
    <row r="178" spans="1:5">
      <c r="A178" t="s">
        <v>191</v>
      </c>
      <c r="B178" t="s">
        <v>325</v>
      </c>
      <c r="C178">
        <v>2</v>
      </c>
      <c r="D178">
        <v>0</v>
      </c>
      <c r="E178">
        <v>0</v>
      </c>
    </row>
    <row r="179" spans="1:5">
      <c r="A179" t="s">
        <v>191</v>
      </c>
      <c r="B179" t="s">
        <v>325</v>
      </c>
      <c r="C179">
        <v>3</v>
      </c>
      <c r="D179">
        <v>0</v>
      </c>
      <c r="E179">
        <v>0</v>
      </c>
    </row>
    <row r="180" spans="1:5">
      <c r="A180" t="s">
        <v>191</v>
      </c>
      <c r="B180" t="s">
        <v>325</v>
      </c>
      <c r="C180">
        <v>4</v>
      </c>
      <c r="D180">
        <v>9.8494521247623028E-3</v>
      </c>
      <c r="E180">
        <v>0</v>
      </c>
    </row>
    <row r="181" spans="1:5">
      <c r="A181" t="s">
        <v>191</v>
      </c>
      <c r="B181" t="s">
        <v>325</v>
      </c>
      <c r="C181">
        <v>5</v>
      </c>
      <c r="D181">
        <v>0</v>
      </c>
      <c r="E181">
        <v>0</v>
      </c>
    </row>
    <row r="182" spans="1:5">
      <c r="A182" t="s">
        <v>191</v>
      </c>
      <c r="B182" t="s">
        <v>326</v>
      </c>
      <c r="C182">
        <v>1</v>
      </c>
      <c r="D182">
        <v>0</v>
      </c>
      <c r="E182">
        <v>0</v>
      </c>
    </row>
    <row r="183" spans="1:5">
      <c r="A183" t="s">
        <v>191</v>
      </c>
      <c r="B183" t="s">
        <v>326</v>
      </c>
      <c r="C183">
        <v>2</v>
      </c>
      <c r="D183">
        <v>0</v>
      </c>
      <c r="E183">
        <v>0</v>
      </c>
    </row>
    <row r="184" spans="1:5">
      <c r="A184" t="s">
        <v>191</v>
      </c>
      <c r="B184" t="s">
        <v>326</v>
      </c>
      <c r="C184">
        <v>3</v>
      </c>
      <c r="D184">
        <v>0</v>
      </c>
      <c r="E184">
        <v>0</v>
      </c>
    </row>
    <row r="185" spans="1:5">
      <c r="A185" t="s">
        <v>191</v>
      </c>
      <c r="B185" t="s">
        <v>326</v>
      </c>
      <c r="C185">
        <v>4</v>
      </c>
      <c r="D185">
        <v>0</v>
      </c>
      <c r="E185">
        <v>0</v>
      </c>
    </row>
    <row r="186" spans="1:5">
      <c r="A186" t="s">
        <v>191</v>
      </c>
      <c r="B186" t="s">
        <v>326</v>
      </c>
      <c r="C186">
        <v>5</v>
      </c>
      <c r="D186">
        <v>0</v>
      </c>
      <c r="E186">
        <v>0</v>
      </c>
    </row>
    <row r="187" spans="1:5">
      <c r="A187" t="s">
        <v>191</v>
      </c>
      <c r="B187" t="s">
        <v>327</v>
      </c>
      <c r="C187">
        <v>1</v>
      </c>
      <c r="D187">
        <v>0.83287987713364331</v>
      </c>
      <c r="E187">
        <v>0.81945761190447286</v>
      </c>
    </row>
    <row r="188" spans="1:5">
      <c r="A188" t="s">
        <v>191</v>
      </c>
      <c r="B188" t="s">
        <v>327</v>
      </c>
      <c r="C188">
        <v>2</v>
      </c>
      <c r="D188">
        <v>0.72778347598788762</v>
      </c>
      <c r="E188">
        <v>0.38291568724238928</v>
      </c>
    </row>
    <row r="189" spans="1:5">
      <c r="A189" t="s">
        <v>191</v>
      </c>
      <c r="B189" t="s">
        <v>327</v>
      </c>
      <c r="C189">
        <v>3</v>
      </c>
      <c r="D189">
        <v>0.880338250153329</v>
      </c>
      <c r="E189">
        <v>0.35022910694210119</v>
      </c>
    </row>
    <row r="190" spans="1:5">
      <c r="A190" t="s">
        <v>191</v>
      </c>
      <c r="B190" t="s">
        <v>327</v>
      </c>
      <c r="C190">
        <v>4</v>
      </c>
      <c r="D190">
        <v>0.83214188870479777</v>
      </c>
      <c r="E190">
        <v>0.65444947075357729</v>
      </c>
    </row>
    <row r="191" spans="1:5">
      <c r="A191" t="s">
        <v>191</v>
      </c>
      <c r="B191" t="s">
        <v>327</v>
      </c>
      <c r="C191">
        <v>5</v>
      </c>
      <c r="D191">
        <v>0.62826331255652812</v>
      </c>
      <c r="E191">
        <v>0.31843574078037262</v>
      </c>
    </row>
    <row r="192" spans="1:5">
      <c r="A192" t="s">
        <v>191</v>
      </c>
      <c r="B192" t="s">
        <v>328</v>
      </c>
      <c r="C192">
        <v>1</v>
      </c>
      <c r="D192">
        <v>0.85784157515969306</v>
      </c>
      <c r="E192">
        <v>0.90217044717759498</v>
      </c>
    </row>
    <row r="193" spans="1:5">
      <c r="A193" t="s">
        <v>191</v>
      </c>
      <c r="B193" t="s">
        <v>328</v>
      </c>
      <c r="C193">
        <v>2</v>
      </c>
      <c r="D193">
        <v>0.7827774181292223</v>
      </c>
      <c r="E193">
        <v>0.1691453960752243</v>
      </c>
    </row>
    <row r="194" spans="1:5">
      <c r="A194" t="s">
        <v>191</v>
      </c>
      <c r="B194" t="s">
        <v>328</v>
      </c>
      <c r="C194">
        <v>3</v>
      </c>
      <c r="D194">
        <v>0.77315619250166578</v>
      </c>
      <c r="E194">
        <v>0.14332072286464409</v>
      </c>
    </row>
    <row r="195" spans="1:5">
      <c r="A195" t="s">
        <v>191</v>
      </c>
      <c r="B195" t="s">
        <v>328</v>
      </c>
      <c r="C195">
        <v>4</v>
      </c>
      <c r="D195">
        <v>0.66747487666178362</v>
      </c>
      <c r="E195">
        <v>0.61564428051590747</v>
      </c>
    </row>
    <row r="196" spans="1:5">
      <c r="A196" t="s">
        <v>191</v>
      </c>
      <c r="B196" t="s">
        <v>328</v>
      </c>
      <c r="C196">
        <v>5</v>
      </c>
      <c r="D196">
        <v>0.5309151554835676</v>
      </c>
      <c r="E196">
        <v>0.119830073179792</v>
      </c>
    </row>
    <row r="197" spans="1:5">
      <c r="A197" t="s">
        <v>192</v>
      </c>
      <c r="B197" t="s">
        <v>295</v>
      </c>
      <c r="C197">
        <v>1</v>
      </c>
      <c r="D197">
        <v>9.4415107185252423E-2</v>
      </c>
      <c r="E197">
        <v>0</v>
      </c>
    </row>
    <row r="198" spans="1:5">
      <c r="A198" t="s">
        <v>192</v>
      </c>
      <c r="B198" t="s">
        <v>295</v>
      </c>
      <c r="C198">
        <v>2</v>
      </c>
      <c r="D198">
        <v>5.6597050843738492E-2</v>
      </c>
      <c r="E198">
        <v>0.10828826938670789</v>
      </c>
    </row>
    <row r="199" spans="1:5">
      <c r="A199" t="s">
        <v>192</v>
      </c>
      <c r="B199" t="s">
        <v>295</v>
      </c>
      <c r="C199">
        <v>3</v>
      </c>
      <c r="D199">
        <v>0</v>
      </c>
      <c r="E199">
        <v>0</v>
      </c>
    </row>
    <row r="200" spans="1:5">
      <c r="A200" t="s">
        <v>192</v>
      </c>
      <c r="B200" t="s">
        <v>295</v>
      </c>
      <c r="C200">
        <v>4</v>
      </c>
      <c r="D200">
        <v>0.32925446850315598</v>
      </c>
      <c r="E200">
        <v>3.0879558217386142E-2</v>
      </c>
    </row>
    <row r="201" spans="1:5">
      <c r="A201" t="s">
        <v>192</v>
      </c>
      <c r="B201" t="s">
        <v>295</v>
      </c>
      <c r="C201">
        <v>5</v>
      </c>
      <c r="D201">
        <v>0</v>
      </c>
      <c r="E201">
        <v>6.0410066242308033E-2</v>
      </c>
    </row>
    <row r="202" spans="1:5">
      <c r="A202" t="s">
        <v>192</v>
      </c>
      <c r="B202" t="s">
        <v>329</v>
      </c>
      <c r="C202">
        <v>1</v>
      </c>
      <c r="D202">
        <v>0.80393805425598763</v>
      </c>
      <c r="E202">
        <v>0.84597250649469935</v>
      </c>
    </row>
    <row r="203" spans="1:5">
      <c r="A203" t="s">
        <v>192</v>
      </c>
      <c r="B203" t="s">
        <v>329</v>
      </c>
      <c r="C203">
        <v>2</v>
      </c>
      <c r="D203">
        <v>0.8539122106155359</v>
      </c>
      <c r="E203">
        <v>0.48406472000124429</v>
      </c>
    </row>
    <row r="204" spans="1:5">
      <c r="A204" t="s">
        <v>192</v>
      </c>
      <c r="B204" t="s">
        <v>329</v>
      </c>
      <c r="C204">
        <v>3</v>
      </c>
      <c r="D204">
        <v>0.85613010026445313</v>
      </c>
      <c r="E204">
        <v>0.74687132629493969</v>
      </c>
    </row>
    <row r="205" spans="1:5">
      <c r="A205" t="s">
        <v>192</v>
      </c>
      <c r="B205" t="s">
        <v>329</v>
      </c>
      <c r="C205">
        <v>4</v>
      </c>
      <c r="D205">
        <v>0.53060383747980222</v>
      </c>
      <c r="E205">
        <v>0.70878264692209081</v>
      </c>
    </row>
    <row r="206" spans="1:5">
      <c r="A206" t="s">
        <v>192</v>
      </c>
      <c r="B206" t="s">
        <v>329</v>
      </c>
      <c r="C206">
        <v>5</v>
      </c>
      <c r="D206">
        <v>0.86445437685101378</v>
      </c>
      <c r="E206">
        <v>0.44022562978809782</v>
      </c>
    </row>
    <row r="207" spans="1:5">
      <c r="A207" t="s">
        <v>192</v>
      </c>
      <c r="B207" t="s">
        <v>330</v>
      </c>
      <c r="C207">
        <v>1</v>
      </c>
      <c r="D207">
        <v>0.49380477096571468</v>
      </c>
      <c r="E207">
        <v>0.66931083397312696</v>
      </c>
    </row>
    <row r="208" spans="1:5">
      <c r="A208" t="s">
        <v>192</v>
      </c>
      <c r="B208" t="s">
        <v>330</v>
      </c>
      <c r="C208">
        <v>2</v>
      </c>
      <c r="D208">
        <v>0.84339194854044086</v>
      </c>
      <c r="E208">
        <v>0.41037285403671592</v>
      </c>
    </row>
    <row r="209" spans="1:5">
      <c r="A209" t="s">
        <v>192</v>
      </c>
      <c r="B209" t="s">
        <v>330</v>
      </c>
      <c r="C209">
        <v>3</v>
      </c>
      <c r="D209">
        <v>0.3634837993089764</v>
      </c>
      <c r="E209">
        <v>0</v>
      </c>
    </row>
    <row r="210" spans="1:5">
      <c r="A210" t="s">
        <v>192</v>
      </c>
      <c r="B210" t="s">
        <v>330</v>
      </c>
      <c r="C210">
        <v>4</v>
      </c>
      <c r="D210">
        <v>0.32736090111247629</v>
      </c>
      <c r="E210">
        <v>0.68459644932201769</v>
      </c>
    </row>
    <row r="211" spans="1:5">
      <c r="A211" t="s">
        <v>192</v>
      </c>
      <c r="B211" t="s">
        <v>330</v>
      </c>
      <c r="C211">
        <v>5</v>
      </c>
      <c r="D211">
        <v>0.66209660782296831</v>
      </c>
      <c r="E211">
        <v>3.5684243430102368E-2</v>
      </c>
    </row>
    <row r="212" spans="1:5">
      <c r="A212" t="s">
        <v>285</v>
      </c>
      <c r="B212" t="s">
        <v>308</v>
      </c>
      <c r="C212">
        <v>1</v>
      </c>
      <c r="D212">
        <v>0</v>
      </c>
      <c r="E212">
        <v>0</v>
      </c>
    </row>
    <row r="213" spans="1:5">
      <c r="A213" t="s">
        <v>285</v>
      </c>
      <c r="B213" t="s">
        <v>308</v>
      </c>
      <c r="C213">
        <v>2</v>
      </c>
      <c r="D213">
        <v>0</v>
      </c>
      <c r="E213">
        <v>0</v>
      </c>
    </row>
    <row r="214" spans="1:5">
      <c r="A214" t="s">
        <v>285</v>
      </c>
      <c r="B214" t="s">
        <v>308</v>
      </c>
      <c r="C214">
        <v>3</v>
      </c>
      <c r="D214">
        <v>0</v>
      </c>
      <c r="E214">
        <v>0</v>
      </c>
    </row>
    <row r="215" spans="1:5">
      <c r="A215" t="s">
        <v>285</v>
      </c>
      <c r="B215" t="s">
        <v>308</v>
      </c>
      <c r="C215">
        <v>4</v>
      </c>
      <c r="D215">
        <v>1.0995284350856199E-2</v>
      </c>
      <c r="E215">
        <v>0</v>
      </c>
    </row>
    <row r="216" spans="1:5">
      <c r="A216" t="s">
        <v>285</v>
      </c>
      <c r="B216" t="s">
        <v>308</v>
      </c>
      <c r="C216">
        <v>5</v>
      </c>
      <c r="D216">
        <v>2.186214358547467E-3</v>
      </c>
      <c r="E216">
        <v>0</v>
      </c>
    </row>
    <row r="217" spans="1:5">
      <c r="A217" t="s">
        <v>285</v>
      </c>
      <c r="B217" t="s">
        <v>288</v>
      </c>
      <c r="C217">
        <v>1</v>
      </c>
      <c r="D217">
        <v>3.3789934824476771E-3</v>
      </c>
      <c r="E217">
        <v>1.6076462837288231E-2</v>
      </c>
    </row>
    <row r="218" spans="1:5">
      <c r="A218" t="s">
        <v>285</v>
      </c>
      <c r="B218" t="s">
        <v>288</v>
      </c>
      <c r="C218">
        <v>2</v>
      </c>
      <c r="D218">
        <v>3.9353511439150307E-2</v>
      </c>
      <c r="E218">
        <v>1.7970337378781981E-2</v>
      </c>
    </row>
    <row r="219" spans="1:5">
      <c r="A219" t="s">
        <v>285</v>
      </c>
      <c r="B219" t="s">
        <v>288</v>
      </c>
      <c r="C219">
        <v>3</v>
      </c>
      <c r="D219">
        <v>1.2696245035331569E-2</v>
      </c>
      <c r="E219">
        <v>5.178973596827687E-3</v>
      </c>
    </row>
    <row r="220" spans="1:5">
      <c r="A220" t="s">
        <v>285</v>
      </c>
      <c r="B220" t="s">
        <v>288</v>
      </c>
      <c r="C220">
        <v>4</v>
      </c>
      <c r="D220">
        <v>6.0988466330806996E-3</v>
      </c>
      <c r="E220">
        <v>2.147483873418685E-2</v>
      </c>
    </row>
    <row r="221" spans="1:5">
      <c r="A221" t="s">
        <v>285</v>
      </c>
      <c r="B221" t="s">
        <v>288</v>
      </c>
      <c r="C221">
        <v>5</v>
      </c>
      <c r="D221">
        <v>2.8434642177375949E-3</v>
      </c>
      <c r="E221">
        <v>8.8705667199026304E-3</v>
      </c>
    </row>
    <row r="222" spans="1:5">
      <c r="A222" t="s">
        <v>285</v>
      </c>
      <c r="B222" t="s">
        <v>303</v>
      </c>
      <c r="C222">
        <v>1</v>
      </c>
      <c r="D222">
        <v>2.1240868662981791E-2</v>
      </c>
      <c r="E222">
        <v>2.0651989738325351E-2</v>
      </c>
    </row>
    <row r="223" spans="1:5">
      <c r="A223" t="s">
        <v>285</v>
      </c>
      <c r="B223" t="s">
        <v>303</v>
      </c>
      <c r="C223">
        <v>2</v>
      </c>
      <c r="D223">
        <v>2.7861836234119041E-2</v>
      </c>
      <c r="E223">
        <v>4.3361920846351147E-2</v>
      </c>
    </row>
    <row r="224" spans="1:5">
      <c r="A224" t="s">
        <v>285</v>
      </c>
      <c r="B224" t="s">
        <v>303</v>
      </c>
      <c r="C224">
        <v>3</v>
      </c>
      <c r="D224">
        <v>3.3104796849154169E-2</v>
      </c>
      <c r="E224">
        <v>1.2984553923646671E-2</v>
      </c>
    </row>
    <row r="225" spans="1:5">
      <c r="A225" t="s">
        <v>285</v>
      </c>
      <c r="B225" t="s">
        <v>303</v>
      </c>
      <c r="C225">
        <v>4</v>
      </c>
      <c r="D225">
        <v>3.6365525603275398E-2</v>
      </c>
      <c r="E225">
        <v>3.110349705618283E-2</v>
      </c>
    </row>
    <row r="226" spans="1:5">
      <c r="A226" t="s">
        <v>285</v>
      </c>
      <c r="B226" t="s">
        <v>303</v>
      </c>
      <c r="C226">
        <v>5</v>
      </c>
      <c r="D226">
        <v>2.339458313558029E-2</v>
      </c>
      <c r="E226">
        <v>4.3458306626347518E-2</v>
      </c>
    </row>
    <row r="227" spans="1:5">
      <c r="A227" t="s">
        <v>285</v>
      </c>
      <c r="B227" t="s">
        <v>304</v>
      </c>
      <c r="C227">
        <v>1</v>
      </c>
      <c r="D227">
        <v>0</v>
      </c>
      <c r="E227">
        <v>0</v>
      </c>
    </row>
    <row r="228" spans="1:5">
      <c r="A228" t="s">
        <v>285</v>
      </c>
      <c r="B228" t="s">
        <v>304</v>
      </c>
      <c r="C228">
        <v>2</v>
      </c>
      <c r="D228">
        <v>0</v>
      </c>
      <c r="E228">
        <v>0</v>
      </c>
    </row>
    <row r="229" spans="1:5">
      <c r="A229" t="s">
        <v>285</v>
      </c>
      <c r="B229" t="s">
        <v>304</v>
      </c>
      <c r="C229">
        <v>3</v>
      </c>
      <c r="D229">
        <v>4.0923343776331587E-3</v>
      </c>
      <c r="E229">
        <v>0</v>
      </c>
    </row>
    <row r="230" spans="1:5">
      <c r="A230" t="s">
        <v>285</v>
      </c>
      <c r="B230" t="s">
        <v>304</v>
      </c>
      <c r="C230">
        <v>4</v>
      </c>
      <c r="D230">
        <v>4.8074814333876666E-3</v>
      </c>
      <c r="E230">
        <v>0</v>
      </c>
    </row>
    <row r="231" spans="1:5">
      <c r="A231" t="s">
        <v>285</v>
      </c>
      <c r="B231" t="s">
        <v>304</v>
      </c>
      <c r="C231">
        <v>5</v>
      </c>
      <c r="D231">
        <v>1.7939147755475101E-3</v>
      </c>
      <c r="E231">
        <v>3.6237642788165792E-4</v>
      </c>
    </row>
    <row r="232" spans="1:5">
      <c r="A232" t="s">
        <v>285</v>
      </c>
      <c r="B232" t="s">
        <v>305</v>
      </c>
      <c r="C232">
        <v>1</v>
      </c>
      <c r="D232">
        <v>0</v>
      </c>
      <c r="E232">
        <v>0</v>
      </c>
    </row>
    <row r="233" spans="1:5">
      <c r="A233" t="s">
        <v>285</v>
      </c>
      <c r="B233" t="s">
        <v>305</v>
      </c>
      <c r="C233">
        <v>2</v>
      </c>
      <c r="D233">
        <v>0</v>
      </c>
      <c r="E233">
        <v>3.5146907373984561E-3</v>
      </c>
    </row>
    <row r="234" spans="1:5">
      <c r="A234" t="s">
        <v>285</v>
      </c>
      <c r="B234" t="s">
        <v>305</v>
      </c>
      <c r="C234">
        <v>3</v>
      </c>
      <c r="D234">
        <v>0</v>
      </c>
      <c r="E234">
        <v>0</v>
      </c>
    </row>
    <row r="235" spans="1:5">
      <c r="A235" t="s">
        <v>285</v>
      </c>
      <c r="B235" t="s">
        <v>305</v>
      </c>
      <c r="C235">
        <v>4</v>
      </c>
      <c r="D235">
        <v>0</v>
      </c>
      <c r="E235">
        <v>0</v>
      </c>
    </row>
    <row r="236" spans="1:5">
      <c r="A236" t="s">
        <v>285</v>
      </c>
      <c r="B236" t="s">
        <v>305</v>
      </c>
      <c r="C236">
        <v>5</v>
      </c>
      <c r="D236">
        <v>1.005887874165016E-3</v>
      </c>
      <c r="E236">
        <v>1.904187679013808E-3</v>
      </c>
    </row>
    <row r="237" spans="1:5">
      <c r="A237" t="s">
        <v>285</v>
      </c>
      <c r="B237" t="s">
        <v>306</v>
      </c>
      <c r="C237">
        <v>1</v>
      </c>
      <c r="D237">
        <v>0</v>
      </c>
      <c r="E237">
        <v>0</v>
      </c>
    </row>
    <row r="238" spans="1:5">
      <c r="A238" t="s">
        <v>285</v>
      </c>
      <c r="B238" t="s">
        <v>306</v>
      </c>
      <c r="C238">
        <v>2</v>
      </c>
      <c r="D238">
        <v>0</v>
      </c>
      <c r="E238">
        <v>0</v>
      </c>
    </row>
    <row r="239" spans="1:5">
      <c r="A239" t="s">
        <v>285</v>
      </c>
      <c r="B239" t="s">
        <v>306</v>
      </c>
      <c r="C239">
        <v>3</v>
      </c>
      <c r="D239">
        <v>2.4207440457517881E-3</v>
      </c>
      <c r="E239">
        <v>0</v>
      </c>
    </row>
    <row r="240" spans="1:5">
      <c r="A240" t="s">
        <v>285</v>
      </c>
      <c r="B240" t="s">
        <v>306</v>
      </c>
      <c r="C240">
        <v>4</v>
      </c>
      <c r="D240">
        <v>1.568871940816033E-3</v>
      </c>
      <c r="E240">
        <v>4.7883515257642962E-4</v>
      </c>
    </row>
    <row r="241" spans="1:5">
      <c r="A241" t="s">
        <v>285</v>
      </c>
      <c r="B241" t="s">
        <v>306</v>
      </c>
      <c r="C241">
        <v>5</v>
      </c>
      <c r="D241">
        <v>3.8051306253833019E-3</v>
      </c>
      <c r="E241">
        <v>1.1162871864583141E-2</v>
      </c>
    </row>
    <row r="242" spans="1:5">
      <c r="A242" t="s">
        <v>285</v>
      </c>
      <c r="B242" t="s">
        <v>307</v>
      </c>
      <c r="C242">
        <v>1</v>
      </c>
      <c r="D242">
        <v>0</v>
      </c>
      <c r="E242">
        <v>0</v>
      </c>
    </row>
    <row r="243" spans="1:5">
      <c r="A243" t="s">
        <v>285</v>
      </c>
      <c r="B243" t="s">
        <v>307</v>
      </c>
      <c r="C243">
        <v>2</v>
      </c>
      <c r="D243">
        <v>0</v>
      </c>
      <c r="E243">
        <v>2.369822100876768E-3</v>
      </c>
    </row>
    <row r="244" spans="1:5">
      <c r="A244" t="s">
        <v>285</v>
      </c>
      <c r="B244" t="s">
        <v>307</v>
      </c>
      <c r="C244">
        <v>3</v>
      </c>
      <c r="D244">
        <v>8.5212130447960676E-3</v>
      </c>
      <c r="E244">
        <v>0</v>
      </c>
    </row>
    <row r="245" spans="1:5">
      <c r="A245" t="s">
        <v>285</v>
      </c>
      <c r="B245" t="s">
        <v>307</v>
      </c>
      <c r="C245">
        <v>4</v>
      </c>
      <c r="D245">
        <v>9.6457938646036714E-3</v>
      </c>
      <c r="E245">
        <v>8.7598590003859652E-4</v>
      </c>
    </row>
    <row r="246" spans="1:5">
      <c r="A246" t="s">
        <v>285</v>
      </c>
      <c r="B246" t="s">
        <v>307</v>
      </c>
      <c r="C246">
        <v>5</v>
      </c>
      <c r="D246">
        <v>7.44084069794591E-4</v>
      </c>
      <c r="E246">
        <v>1.4526694754417239E-3</v>
      </c>
    </row>
    <row r="247" spans="1:5">
      <c r="A247" t="s">
        <v>285</v>
      </c>
      <c r="B247" t="s">
        <v>299</v>
      </c>
      <c r="C247">
        <v>1</v>
      </c>
      <c r="D247">
        <v>1.5451274669388731E-3</v>
      </c>
      <c r="E247">
        <v>0</v>
      </c>
    </row>
    <row r="248" spans="1:5">
      <c r="A248" t="s">
        <v>285</v>
      </c>
      <c r="B248" t="s">
        <v>299</v>
      </c>
      <c r="C248">
        <v>2</v>
      </c>
      <c r="D248">
        <v>1.5512590866576901E-3</v>
      </c>
      <c r="E248">
        <v>0</v>
      </c>
    </row>
    <row r="249" spans="1:5">
      <c r="A249" t="s">
        <v>285</v>
      </c>
      <c r="B249" t="s">
        <v>299</v>
      </c>
      <c r="C249">
        <v>3</v>
      </c>
      <c r="D249">
        <v>6.6842425495129299E-3</v>
      </c>
      <c r="E249">
        <v>6.1739754064011286E-4</v>
      </c>
    </row>
    <row r="250" spans="1:5">
      <c r="A250" t="s">
        <v>285</v>
      </c>
      <c r="B250" t="s">
        <v>299</v>
      </c>
      <c r="C250">
        <v>4</v>
      </c>
      <c r="D250">
        <v>0</v>
      </c>
      <c r="E250">
        <v>4.2294811895408711E-3</v>
      </c>
    </row>
    <row r="251" spans="1:5">
      <c r="A251" t="s">
        <v>285</v>
      </c>
      <c r="B251" t="s">
        <v>299</v>
      </c>
      <c r="C251">
        <v>5</v>
      </c>
      <c r="D251">
        <v>3.848363726485548E-3</v>
      </c>
      <c r="E251">
        <v>2.0870041404178362E-3</v>
      </c>
    </row>
    <row r="252" spans="1:5">
      <c r="A252" t="s">
        <v>285</v>
      </c>
      <c r="B252" t="s">
        <v>300</v>
      </c>
      <c r="C252">
        <v>1</v>
      </c>
      <c r="D252">
        <v>0</v>
      </c>
      <c r="E252">
        <v>0</v>
      </c>
    </row>
    <row r="253" spans="1:5">
      <c r="A253" t="s">
        <v>285</v>
      </c>
      <c r="B253" t="s">
        <v>300</v>
      </c>
      <c r="C253">
        <v>2</v>
      </c>
      <c r="D253">
        <v>1.1787406806651991E-3</v>
      </c>
      <c r="E253">
        <v>5.272832821558068E-3</v>
      </c>
    </row>
    <row r="254" spans="1:5">
      <c r="A254" t="s">
        <v>285</v>
      </c>
      <c r="B254" t="s">
        <v>300</v>
      </c>
      <c r="C254">
        <v>3</v>
      </c>
      <c r="D254">
        <v>1.3613801434792291E-2</v>
      </c>
      <c r="E254">
        <v>0</v>
      </c>
    </row>
    <row r="255" spans="1:5">
      <c r="A255" t="s">
        <v>285</v>
      </c>
      <c r="B255" t="s">
        <v>300</v>
      </c>
      <c r="C255">
        <v>4</v>
      </c>
      <c r="D255">
        <v>1.4764899900028281E-3</v>
      </c>
      <c r="E255">
        <v>0</v>
      </c>
    </row>
    <row r="256" spans="1:5">
      <c r="A256" t="s">
        <v>285</v>
      </c>
      <c r="B256" t="s">
        <v>300</v>
      </c>
      <c r="C256">
        <v>5</v>
      </c>
      <c r="D256">
        <v>7.8736974352540412E-4</v>
      </c>
      <c r="E256">
        <v>0</v>
      </c>
    </row>
    <row r="257" spans="1:5">
      <c r="A257" t="s">
        <v>285</v>
      </c>
      <c r="B257" t="s">
        <v>289</v>
      </c>
      <c r="C257">
        <v>1</v>
      </c>
      <c r="D257">
        <v>6.2765027152034648E-3</v>
      </c>
      <c r="E257">
        <v>5.8880989275494136E-3</v>
      </c>
    </row>
    <row r="258" spans="1:5">
      <c r="A258" t="s">
        <v>285</v>
      </c>
      <c r="B258" t="s">
        <v>289</v>
      </c>
      <c r="C258">
        <v>2</v>
      </c>
      <c r="D258">
        <v>4.5928678611984516E-3</v>
      </c>
      <c r="E258">
        <v>4.7376191209579791E-3</v>
      </c>
    </row>
    <row r="259" spans="1:5">
      <c r="A259" t="s">
        <v>285</v>
      </c>
      <c r="B259" t="s">
        <v>289</v>
      </c>
      <c r="C259">
        <v>3</v>
      </c>
      <c r="D259">
        <v>6.0180123845888552E-3</v>
      </c>
      <c r="E259">
        <v>5.87345351790566E-3</v>
      </c>
    </row>
    <row r="260" spans="1:5">
      <c r="A260" t="s">
        <v>285</v>
      </c>
      <c r="B260" t="s">
        <v>289</v>
      </c>
      <c r="C260">
        <v>4</v>
      </c>
      <c r="D260">
        <v>5.2672147510861916E-3</v>
      </c>
      <c r="E260">
        <v>8.7713028714393598E-3</v>
      </c>
    </row>
    <row r="261" spans="1:5">
      <c r="A261" t="s">
        <v>285</v>
      </c>
      <c r="B261" t="s">
        <v>289</v>
      </c>
      <c r="C261">
        <v>5</v>
      </c>
      <c r="D261">
        <v>5.8614275042154756E-3</v>
      </c>
      <c r="E261">
        <v>9.8969244625509677E-3</v>
      </c>
    </row>
    <row r="262" spans="1:5">
      <c r="A262" t="s">
        <v>285</v>
      </c>
      <c r="B262" t="s">
        <v>290</v>
      </c>
      <c r="C262">
        <v>1</v>
      </c>
      <c r="D262">
        <v>4.3456749893478752E-3</v>
      </c>
      <c r="E262">
        <v>1.030958476870085E-2</v>
      </c>
    </row>
    <row r="263" spans="1:5">
      <c r="A263" t="s">
        <v>285</v>
      </c>
      <c r="B263" t="s">
        <v>290</v>
      </c>
      <c r="C263">
        <v>2</v>
      </c>
      <c r="D263">
        <v>5.9602833040995947E-3</v>
      </c>
      <c r="E263">
        <v>7.0312687949941324E-3</v>
      </c>
    </row>
    <row r="264" spans="1:5">
      <c r="A264" t="s">
        <v>285</v>
      </c>
      <c r="B264" t="s">
        <v>290</v>
      </c>
      <c r="C264">
        <v>3</v>
      </c>
      <c r="D264">
        <v>1.386548414619833E-2</v>
      </c>
      <c r="E264">
        <v>8.9662981072072215E-3</v>
      </c>
    </row>
    <row r="265" spans="1:5">
      <c r="A265" t="s">
        <v>285</v>
      </c>
      <c r="B265" t="s">
        <v>290</v>
      </c>
      <c r="C265">
        <v>4</v>
      </c>
      <c r="D265">
        <v>9.2436583807735395E-3</v>
      </c>
      <c r="E265">
        <v>1.4298150840154169E-2</v>
      </c>
    </row>
    <row r="266" spans="1:5">
      <c r="A266" t="s">
        <v>285</v>
      </c>
      <c r="B266" t="s">
        <v>290</v>
      </c>
      <c r="C266">
        <v>5</v>
      </c>
      <c r="D266">
        <v>8.8350641789169144E-3</v>
      </c>
      <c r="E266">
        <v>1.1074575577525191E-2</v>
      </c>
    </row>
    <row r="267" spans="1:5">
      <c r="A267" t="s">
        <v>285</v>
      </c>
      <c r="B267" t="s">
        <v>301</v>
      </c>
      <c r="C267">
        <v>1</v>
      </c>
      <c r="D267">
        <v>1.489449178757868E-2</v>
      </c>
      <c r="E267">
        <v>1.9769052580218729E-2</v>
      </c>
    </row>
    <row r="268" spans="1:5">
      <c r="A268" t="s">
        <v>285</v>
      </c>
      <c r="B268" t="s">
        <v>301</v>
      </c>
      <c r="C268">
        <v>2</v>
      </c>
      <c r="D268">
        <v>1.9573203772708839E-2</v>
      </c>
      <c r="E268">
        <v>2.5441425252047591E-2</v>
      </c>
    </row>
    <row r="269" spans="1:5">
      <c r="A269" t="s">
        <v>285</v>
      </c>
      <c r="B269" t="s">
        <v>301</v>
      </c>
      <c r="C269">
        <v>3</v>
      </c>
      <c r="D269">
        <v>2.0600346411167609E-2</v>
      </c>
      <c r="E269">
        <v>9.7622772606127742E-3</v>
      </c>
    </row>
    <row r="270" spans="1:5">
      <c r="A270" t="s">
        <v>285</v>
      </c>
      <c r="B270" t="s">
        <v>301</v>
      </c>
      <c r="C270">
        <v>4</v>
      </c>
      <c r="D270">
        <v>5.676357582720961E-2</v>
      </c>
      <c r="E270">
        <v>2.5519722181356581E-2</v>
      </c>
    </row>
    <row r="271" spans="1:5">
      <c r="A271" t="s">
        <v>285</v>
      </c>
      <c r="B271" t="s">
        <v>301</v>
      </c>
      <c r="C271">
        <v>5</v>
      </c>
      <c r="D271">
        <v>3.1819796359450092E-2</v>
      </c>
      <c r="E271">
        <v>1.0188470762092139E-2</v>
      </c>
    </row>
    <row r="272" spans="1:5">
      <c r="A272" t="s">
        <v>285</v>
      </c>
      <c r="B272" t="s">
        <v>302</v>
      </c>
      <c r="C272">
        <v>1</v>
      </c>
      <c r="D272">
        <v>0</v>
      </c>
      <c r="E272">
        <v>0</v>
      </c>
    </row>
    <row r="273" spans="1:5">
      <c r="A273" t="s">
        <v>285</v>
      </c>
      <c r="B273" t="s">
        <v>302</v>
      </c>
      <c r="C273">
        <v>2</v>
      </c>
      <c r="D273">
        <v>2.0604067460783411E-5</v>
      </c>
      <c r="E273">
        <v>4.5825144632900589E-4</v>
      </c>
    </row>
    <row r="274" spans="1:5">
      <c r="A274" t="s">
        <v>285</v>
      </c>
      <c r="B274" t="s">
        <v>302</v>
      </c>
      <c r="C274">
        <v>3</v>
      </c>
      <c r="D274">
        <v>5.0130840065156336E-3</v>
      </c>
      <c r="E274">
        <v>0</v>
      </c>
    </row>
    <row r="275" spans="1:5">
      <c r="A275" t="s">
        <v>285</v>
      </c>
      <c r="B275" t="s">
        <v>302</v>
      </c>
      <c r="C275">
        <v>4</v>
      </c>
      <c r="D275">
        <v>5.6370479216864893E-3</v>
      </c>
      <c r="E275">
        <v>0</v>
      </c>
    </row>
    <row r="276" spans="1:5">
      <c r="A276" t="s">
        <v>285</v>
      </c>
      <c r="B276" t="s">
        <v>302</v>
      </c>
      <c r="C276">
        <v>5</v>
      </c>
      <c r="D276">
        <v>4.2412258366111731E-3</v>
      </c>
      <c r="E276">
        <v>3.6261643755797533E-4</v>
      </c>
    </row>
    <row r="277" spans="1:5">
      <c r="A277" t="s">
        <v>285</v>
      </c>
      <c r="B277" t="s">
        <v>291</v>
      </c>
      <c r="C277">
        <v>1</v>
      </c>
      <c r="D277">
        <v>0</v>
      </c>
      <c r="E277">
        <v>0</v>
      </c>
    </row>
    <row r="278" spans="1:5">
      <c r="A278" t="s">
        <v>285</v>
      </c>
      <c r="B278" t="s">
        <v>291</v>
      </c>
      <c r="C278">
        <v>2</v>
      </c>
      <c r="D278">
        <v>8.1927599410997493E-3</v>
      </c>
      <c r="E278">
        <v>2.2922077797735562E-3</v>
      </c>
    </row>
    <row r="279" spans="1:5">
      <c r="A279" t="s">
        <v>285</v>
      </c>
      <c r="B279" t="s">
        <v>291</v>
      </c>
      <c r="C279">
        <v>3</v>
      </c>
      <c r="D279">
        <v>8.4341021478343912E-3</v>
      </c>
      <c r="E279">
        <v>0</v>
      </c>
    </row>
    <row r="280" spans="1:5">
      <c r="A280" t="s">
        <v>285</v>
      </c>
      <c r="B280" t="s">
        <v>291</v>
      </c>
      <c r="C280">
        <v>4</v>
      </c>
      <c r="D280">
        <v>1.339577706939956E-2</v>
      </c>
      <c r="E280">
        <v>1.18062395283426E-2</v>
      </c>
    </row>
    <row r="281" spans="1:5">
      <c r="A281" t="s">
        <v>285</v>
      </c>
      <c r="B281" t="s">
        <v>291</v>
      </c>
      <c r="C281">
        <v>5</v>
      </c>
      <c r="D281">
        <v>5.2500341202930977E-4</v>
      </c>
      <c r="E281">
        <v>4.4462338014332964E-3</v>
      </c>
    </row>
    <row r="282" spans="1:5">
      <c r="A282" t="s">
        <v>285</v>
      </c>
      <c r="B282" t="s">
        <v>291</v>
      </c>
      <c r="C282">
        <v>1</v>
      </c>
      <c r="D282">
        <v>5.8891954202210479E-3</v>
      </c>
      <c r="E282">
        <v>1.1291270167294381E-2</v>
      </c>
    </row>
    <row r="283" spans="1:5">
      <c r="A283" t="s">
        <v>285</v>
      </c>
      <c r="B283" t="s">
        <v>291</v>
      </c>
      <c r="C283">
        <v>2</v>
      </c>
      <c r="D283">
        <v>6.64024364445939E-3</v>
      </c>
      <c r="E283">
        <v>1.051322302220771E-2</v>
      </c>
    </row>
    <row r="284" spans="1:5">
      <c r="A284" t="s">
        <v>285</v>
      </c>
      <c r="B284" t="s">
        <v>291</v>
      </c>
      <c r="C284">
        <v>3</v>
      </c>
      <c r="D284">
        <v>1.110727700433789E-2</v>
      </c>
      <c r="E284">
        <v>2.217928916733709E-2</v>
      </c>
    </row>
    <row r="285" spans="1:5">
      <c r="A285" t="s">
        <v>285</v>
      </c>
      <c r="B285" t="s">
        <v>291</v>
      </c>
      <c r="C285">
        <v>4</v>
      </c>
      <c r="D285">
        <v>9.3284172521669144E-3</v>
      </c>
      <c r="E285">
        <v>2.9766544167546021E-2</v>
      </c>
    </row>
    <row r="286" spans="1:5">
      <c r="A286" t="s">
        <v>285</v>
      </c>
      <c r="B286" t="s">
        <v>291</v>
      </c>
      <c r="C286">
        <v>5</v>
      </c>
      <c r="D286">
        <v>3.4663452467281947E-2</v>
      </c>
      <c r="E286">
        <v>1.152646470514249E-2</v>
      </c>
    </row>
    <row r="287" spans="1:5">
      <c r="A287" t="s">
        <v>285</v>
      </c>
      <c r="B287" t="s">
        <v>313</v>
      </c>
      <c r="C287">
        <v>1</v>
      </c>
      <c r="D287">
        <v>2.195261159285998E-2</v>
      </c>
      <c r="E287">
        <v>1.8439060033575729E-2</v>
      </c>
    </row>
    <row r="288" spans="1:5">
      <c r="A288" t="s">
        <v>285</v>
      </c>
      <c r="B288" t="s">
        <v>313</v>
      </c>
      <c r="C288">
        <v>2</v>
      </c>
      <c r="D288">
        <v>2.4954547475679219E-2</v>
      </c>
      <c r="E288">
        <v>2.4133833796769939E-2</v>
      </c>
    </row>
    <row r="289" spans="1:5">
      <c r="A289" t="s">
        <v>285</v>
      </c>
      <c r="B289" t="s">
        <v>313</v>
      </c>
      <c r="C289">
        <v>3</v>
      </c>
      <c r="D289">
        <v>3.3116153900965541E-2</v>
      </c>
      <c r="E289">
        <v>1.3043080982931891E-2</v>
      </c>
    </row>
    <row r="290" spans="1:5">
      <c r="A290" t="s">
        <v>285</v>
      </c>
      <c r="B290" t="s">
        <v>313</v>
      </c>
      <c r="C290">
        <v>4</v>
      </c>
      <c r="D290">
        <v>4.7775004672120418E-2</v>
      </c>
      <c r="E290">
        <v>2.3940602214944699E-2</v>
      </c>
    </row>
    <row r="291" spans="1:5">
      <c r="A291" t="s">
        <v>285</v>
      </c>
      <c r="B291" t="s">
        <v>313</v>
      </c>
      <c r="C291">
        <v>5</v>
      </c>
      <c r="D291">
        <v>3.5446521769790559E-2</v>
      </c>
      <c r="E291">
        <v>1.22607252169472E-2</v>
      </c>
    </row>
    <row r="292" spans="1:5">
      <c r="A292" t="s">
        <v>285</v>
      </c>
      <c r="B292" t="s">
        <v>314</v>
      </c>
      <c r="C292">
        <v>1</v>
      </c>
      <c r="D292">
        <v>0</v>
      </c>
      <c r="E292">
        <v>1.227165750850305E-3</v>
      </c>
    </row>
    <row r="293" spans="1:5">
      <c r="A293" t="s">
        <v>285</v>
      </c>
      <c r="B293" t="s">
        <v>314</v>
      </c>
      <c r="C293">
        <v>2</v>
      </c>
      <c r="D293">
        <v>1.055735554408282E-3</v>
      </c>
      <c r="E293">
        <v>3.0604894526605663E-4</v>
      </c>
    </row>
    <row r="294" spans="1:5">
      <c r="A294" t="s">
        <v>285</v>
      </c>
      <c r="B294" t="s">
        <v>314</v>
      </c>
      <c r="C294">
        <v>3</v>
      </c>
      <c r="D294">
        <v>5.43077448144565E-3</v>
      </c>
      <c r="E294">
        <v>0</v>
      </c>
    </row>
    <row r="295" spans="1:5">
      <c r="A295" t="s">
        <v>285</v>
      </c>
      <c r="B295" t="s">
        <v>314</v>
      </c>
      <c r="C295">
        <v>4</v>
      </c>
      <c r="D295">
        <v>0</v>
      </c>
      <c r="E295">
        <v>0</v>
      </c>
    </row>
    <row r="296" spans="1:5">
      <c r="A296" t="s">
        <v>285</v>
      </c>
      <c r="B296" t="s">
        <v>314</v>
      </c>
      <c r="C296">
        <v>5</v>
      </c>
      <c r="D296">
        <v>1.049694016918645E-3</v>
      </c>
      <c r="E296">
        <v>0</v>
      </c>
    </row>
    <row r="297" spans="1:5">
      <c r="A297" t="s">
        <v>285</v>
      </c>
      <c r="B297" t="s">
        <v>309</v>
      </c>
      <c r="C297">
        <v>1</v>
      </c>
      <c r="D297">
        <v>0</v>
      </c>
      <c r="E297">
        <v>0</v>
      </c>
    </row>
    <row r="298" spans="1:5">
      <c r="A298" t="s">
        <v>285</v>
      </c>
      <c r="B298" t="s">
        <v>309</v>
      </c>
      <c r="C298">
        <v>2</v>
      </c>
      <c r="D298">
        <v>0</v>
      </c>
      <c r="E298">
        <v>0</v>
      </c>
    </row>
    <row r="299" spans="1:5">
      <c r="A299" t="s">
        <v>285</v>
      </c>
      <c r="B299" t="s">
        <v>309</v>
      </c>
      <c r="C299">
        <v>3</v>
      </c>
      <c r="D299">
        <v>0</v>
      </c>
      <c r="E299">
        <v>0</v>
      </c>
    </row>
    <row r="300" spans="1:5">
      <c r="A300" t="s">
        <v>285</v>
      </c>
      <c r="B300" t="s">
        <v>309</v>
      </c>
      <c r="C300">
        <v>4</v>
      </c>
      <c r="D300">
        <v>0</v>
      </c>
      <c r="E300">
        <v>3.2088384309794058E-4</v>
      </c>
    </row>
    <row r="301" spans="1:5">
      <c r="A301" t="s">
        <v>285</v>
      </c>
      <c r="B301" t="s">
        <v>309</v>
      </c>
      <c r="C301">
        <v>5</v>
      </c>
      <c r="D301">
        <v>6.5613269083307556E-4</v>
      </c>
      <c r="E301">
        <v>0</v>
      </c>
    </row>
    <row r="302" spans="1:5">
      <c r="A302" t="s">
        <v>285</v>
      </c>
      <c r="B302" t="s">
        <v>310</v>
      </c>
      <c r="C302">
        <v>1</v>
      </c>
      <c r="D302">
        <v>2.2179586582023941E-2</v>
      </c>
      <c r="E302">
        <v>1.9915401175034E-2</v>
      </c>
    </row>
    <row r="303" spans="1:5">
      <c r="A303" t="s">
        <v>285</v>
      </c>
      <c r="B303" t="s">
        <v>310</v>
      </c>
      <c r="C303">
        <v>2</v>
      </c>
      <c r="D303">
        <v>1.8651564398796269E-2</v>
      </c>
      <c r="E303">
        <v>1.5921212766794458E-2</v>
      </c>
    </row>
    <row r="304" spans="1:5">
      <c r="A304" t="s">
        <v>285</v>
      </c>
      <c r="B304" t="s">
        <v>310</v>
      </c>
      <c r="C304">
        <v>3</v>
      </c>
      <c r="D304">
        <v>3.3866256546220733E-2</v>
      </c>
      <c r="E304">
        <v>1.942505248241377E-2</v>
      </c>
    </row>
    <row r="305" spans="1:5">
      <c r="A305" t="s">
        <v>285</v>
      </c>
      <c r="B305" t="s">
        <v>310</v>
      </c>
      <c r="C305">
        <v>4</v>
      </c>
      <c r="D305">
        <v>4.9407098758132068E-2</v>
      </c>
      <c r="E305">
        <v>2.28759051073637E-2</v>
      </c>
    </row>
    <row r="306" spans="1:5">
      <c r="A306" t="s">
        <v>285</v>
      </c>
      <c r="B306" t="s">
        <v>310</v>
      </c>
      <c r="C306">
        <v>5</v>
      </c>
      <c r="D306">
        <v>3.8261323390433311E-2</v>
      </c>
      <c r="E306">
        <v>4.0808408883015587E-3</v>
      </c>
    </row>
    <row r="307" spans="1:5">
      <c r="A307" t="s">
        <v>285</v>
      </c>
      <c r="B307" t="s">
        <v>311</v>
      </c>
      <c r="C307">
        <v>1</v>
      </c>
      <c r="D307">
        <v>0</v>
      </c>
      <c r="E307">
        <v>0</v>
      </c>
    </row>
    <row r="308" spans="1:5">
      <c r="A308" t="s">
        <v>285</v>
      </c>
      <c r="B308" t="s">
        <v>311</v>
      </c>
      <c r="C308">
        <v>2</v>
      </c>
      <c r="D308">
        <v>0</v>
      </c>
      <c r="E308">
        <v>0</v>
      </c>
    </row>
    <row r="309" spans="1:5">
      <c r="A309" t="s">
        <v>285</v>
      </c>
      <c r="B309" t="s">
        <v>311</v>
      </c>
      <c r="C309">
        <v>3</v>
      </c>
      <c r="D309">
        <v>2.2560316488800438E-3</v>
      </c>
      <c r="E309">
        <v>0</v>
      </c>
    </row>
    <row r="310" spans="1:5">
      <c r="A310" t="s">
        <v>285</v>
      </c>
      <c r="B310" t="s">
        <v>311</v>
      </c>
      <c r="C310">
        <v>4</v>
      </c>
      <c r="D310">
        <v>0</v>
      </c>
      <c r="E310">
        <v>0</v>
      </c>
    </row>
    <row r="311" spans="1:5">
      <c r="A311" t="s">
        <v>285</v>
      </c>
      <c r="B311" t="s">
        <v>311</v>
      </c>
      <c r="C311">
        <v>5</v>
      </c>
      <c r="D311">
        <v>0</v>
      </c>
      <c r="E311">
        <v>0</v>
      </c>
    </row>
    <row r="312" spans="1:5">
      <c r="A312" t="s">
        <v>285</v>
      </c>
      <c r="B312" t="s">
        <v>312</v>
      </c>
      <c r="C312">
        <v>1</v>
      </c>
      <c r="D312">
        <v>0</v>
      </c>
      <c r="E312">
        <v>0</v>
      </c>
    </row>
    <row r="313" spans="1:5">
      <c r="A313" t="s">
        <v>285</v>
      </c>
      <c r="B313" t="s">
        <v>312</v>
      </c>
      <c r="C313">
        <v>2</v>
      </c>
      <c r="D313">
        <v>0</v>
      </c>
      <c r="E313">
        <v>0</v>
      </c>
    </row>
    <row r="314" spans="1:5">
      <c r="A314" t="s">
        <v>285</v>
      </c>
      <c r="B314" t="s">
        <v>312</v>
      </c>
      <c r="C314">
        <v>3</v>
      </c>
      <c r="D314">
        <v>3.760062789735362E-3</v>
      </c>
      <c r="E314">
        <v>0</v>
      </c>
    </row>
    <row r="315" spans="1:5">
      <c r="A315" t="s">
        <v>285</v>
      </c>
      <c r="B315" t="s">
        <v>312</v>
      </c>
      <c r="C315">
        <v>4</v>
      </c>
      <c r="D315">
        <v>0</v>
      </c>
      <c r="E315">
        <v>0</v>
      </c>
    </row>
    <row r="316" spans="1:5">
      <c r="A316" t="s">
        <v>285</v>
      </c>
      <c r="B316" t="s">
        <v>312</v>
      </c>
      <c r="C316">
        <v>5</v>
      </c>
      <c r="D316">
        <v>0</v>
      </c>
      <c r="E316">
        <v>0</v>
      </c>
    </row>
    <row r="317" spans="1:5">
      <c r="A317" t="s">
        <v>285</v>
      </c>
      <c r="B317" t="s">
        <v>292</v>
      </c>
      <c r="C317">
        <v>1</v>
      </c>
      <c r="D317">
        <v>2.9248926631893931E-2</v>
      </c>
      <c r="E317">
        <v>1.018603330670693E-2</v>
      </c>
    </row>
    <row r="318" spans="1:5">
      <c r="A318" t="s">
        <v>285</v>
      </c>
      <c r="B318" t="s">
        <v>292</v>
      </c>
      <c r="C318">
        <v>2</v>
      </c>
      <c r="D318">
        <v>2.62547115109911E-2</v>
      </c>
      <c r="E318">
        <v>1.24542698527797E-2</v>
      </c>
    </row>
    <row r="319" spans="1:5">
      <c r="A319" t="s">
        <v>285</v>
      </c>
      <c r="B319" t="s">
        <v>292</v>
      </c>
      <c r="C319">
        <v>3</v>
      </c>
      <c r="D319">
        <v>9.7746911544653037E-3</v>
      </c>
      <c r="E319">
        <v>1.723453992355236E-2</v>
      </c>
    </row>
    <row r="320" spans="1:5">
      <c r="A320" t="s">
        <v>285</v>
      </c>
      <c r="B320" t="s">
        <v>292</v>
      </c>
      <c r="C320">
        <v>4</v>
      </c>
      <c r="D320">
        <v>2.3288285542233021E-2</v>
      </c>
      <c r="E320">
        <v>1.6924862035672599E-2</v>
      </c>
    </row>
    <row r="321" spans="1:5">
      <c r="A321" t="s">
        <v>285</v>
      </c>
      <c r="B321" t="s">
        <v>292</v>
      </c>
      <c r="C321">
        <v>5</v>
      </c>
      <c r="D321">
        <v>5.1610891186516621E-3</v>
      </c>
      <c r="E321">
        <v>8.2591693433109424E-3</v>
      </c>
    </row>
    <row r="322" spans="1:5">
      <c r="A322" t="s">
        <v>285</v>
      </c>
      <c r="B322" t="s">
        <v>315</v>
      </c>
      <c r="C322">
        <v>1</v>
      </c>
      <c r="D322">
        <v>0</v>
      </c>
      <c r="E322">
        <v>0</v>
      </c>
    </row>
    <row r="323" spans="1:5">
      <c r="A323" t="s">
        <v>285</v>
      </c>
      <c r="B323" t="s">
        <v>315</v>
      </c>
      <c r="C323">
        <v>2</v>
      </c>
      <c r="D323">
        <v>0</v>
      </c>
      <c r="E323">
        <v>0</v>
      </c>
    </row>
    <row r="324" spans="1:5">
      <c r="A324" t="s">
        <v>285</v>
      </c>
      <c r="B324" t="s">
        <v>315</v>
      </c>
      <c r="C324">
        <v>3</v>
      </c>
      <c r="D324">
        <v>3.7555089232486618E-3</v>
      </c>
      <c r="E324">
        <v>0</v>
      </c>
    </row>
    <row r="325" spans="1:5">
      <c r="A325" t="s">
        <v>285</v>
      </c>
      <c r="B325" t="s">
        <v>315</v>
      </c>
      <c r="C325">
        <v>4</v>
      </c>
      <c r="D325">
        <v>0</v>
      </c>
      <c r="E325">
        <v>1.1183303650063659E-3</v>
      </c>
    </row>
    <row r="326" spans="1:5">
      <c r="A326" t="s">
        <v>285</v>
      </c>
      <c r="B326" t="s">
        <v>315</v>
      </c>
      <c r="C326">
        <v>5</v>
      </c>
      <c r="D326">
        <v>1.48668033420073E-3</v>
      </c>
      <c r="E326">
        <v>0</v>
      </c>
    </row>
    <row r="327" spans="1:5">
      <c r="A327" t="s">
        <v>285</v>
      </c>
      <c r="B327" t="s">
        <v>316</v>
      </c>
      <c r="C327">
        <v>1</v>
      </c>
      <c r="D327">
        <v>0</v>
      </c>
      <c r="E327">
        <v>0</v>
      </c>
    </row>
    <row r="328" spans="1:5">
      <c r="A328" t="s">
        <v>285</v>
      </c>
      <c r="B328" t="s">
        <v>316</v>
      </c>
      <c r="C328">
        <v>2</v>
      </c>
      <c r="D328">
        <v>0</v>
      </c>
      <c r="E328">
        <v>5.3381772653693751E-4</v>
      </c>
    </row>
    <row r="329" spans="1:5">
      <c r="A329" t="s">
        <v>285</v>
      </c>
      <c r="B329" t="s">
        <v>316</v>
      </c>
      <c r="C329">
        <v>3</v>
      </c>
      <c r="D329">
        <v>0</v>
      </c>
      <c r="E329">
        <v>0</v>
      </c>
    </row>
    <row r="330" spans="1:5">
      <c r="A330" t="s">
        <v>285</v>
      </c>
      <c r="B330" t="s">
        <v>316</v>
      </c>
      <c r="C330">
        <v>4</v>
      </c>
      <c r="D330">
        <v>0</v>
      </c>
      <c r="E330">
        <v>1.032618791192962E-3</v>
      </c>
    </row>
    <row r="331" spans="1:5">
      <c r="A331" t="s">
        <v>285</v>
      </c>
      <c r="B331" t="s">
        <v>316</v>
      </c>
      <c r="C331">
        <v>5</v>
      </c>
      <c r="D331">
        <v>1.181041472130964E-3</v>
      </c>
      <c r="E331">
        <v>0</v>
      </c>
    </row>
    <row r="332" spans="1:5">
      <c r="A332" t="s">
        <v>285</v>
      </c>
      <c r="B332" t="s">
        <v>317</v>
      </c>
      <c r="C332">
        <v>1</v>
      </c>
      <c r="D332">
        <v>3.479836445963972E-3</v>
      </c>
      <c r="E332">
        <v>0</v>
      </c>
    </row>
    <row r="333" spans="1:5">
      <c r="A333" t="s">
        <v>285</v>
      </c>
      <c r="B333" t="s">
        <v>317</v>
      </c>
      <c r="C333">
        <v>2</v>
      </c>
      <c r="D333">
        <v>0</v>
      </c>
      <c r="E333">
        <v>0</v>
      </c>
    </row>
    <row r="334" spans="1:5">
      <c r="A334" t="s">
        <v>285</v>
      </c>
      <c r="B334" t="s">
        <v>317</v>
      </c>
      <c r="C334">
        <v>3</v>
      </c>
      <c r="D334">
        <v>7.5162997291257777E-3</v>
      </c>
      <c r="E334">
        <v>0</v>
      </c>
    </row>
    <row r="335" spans="1:5">
      <c r="A335" t="s">
        <v>285</v>
      </c>
      <c r="B335" t="s">
        <v>317</v>
      </c>
      <c r="C335">
        <v>4</v>
      </c>
      <c r="D335">
        <v>0</v>
      </c>
      <c r="E335">
        <v>0</v>
      </c>
    </row>
    <row r="336" spans="1:5">
      <c r="A336" t="s">
        <v>285</v>
      </c>
      <c r="B336" t="s">
        <v>317</v>
      </c>
      <c r="C336">
        <v>5</v>
      </c>
      <c r="D336">
        <v>7.697786791436725E-3</v>
      </c>
      <c r="E336">
        <v>0</v>
      </c>
    </row>
    <row r="337" spans="1:5">
      <c r="A337" t="s">
        <v>285</v>
      </c>
      <c r="B337" t="s">
        <v>318</v>
      </c>
      <c r="C337">
        <v>1</v>
      </c>
      <c r="D337">
        <v>2.1331268792858151E-2</v>
      </c>
      <c r="E337">
        <v>2.1019111343129039E-2</v>
      </c>
    </row>
    <row r="338" spans="1:5">
      <c r="A338" t="s">
        <v>285</v>
      </c>
      <c r="B338" t="s">
        <v>318</v>
      </c>
      <c r="C338">
        <v>2</v>
      </c>
      <c r="D338">
        <v>6.1612772319283332E-2</v>
      </c>
      <c r="E338">
        <v>2.2410099718055021E-2</v>
      </c>
    </row>
    <row r="339" spans="1:5">
      <c r="A339" t="s">
        <v>285</v>
      </c>
      <c r="B339" t="s">
        <v>318</v>
      </c>
      <c r="C339">
        <v>3</v>
      </c>
      <c r="D339">
        <v>3.7925820155872973E-2</v>
      </c>
      <c r="E339">
        <v>1.8553421496484E-2</v>
      </c>
    </row>
    <row r="340" spans="1:5">
      <c r="A340" t="s">
        <v>285</v>
      </c>
      <c r="B340" t="s">
        <v>318</v>
      </c>
      <c r="C340">
        <v>4</v>
      </c>
      <c r="D340">
        <v>4.545089265538229E-2</v>
      </c>
      <c r="E340">
        <v>3.6516812427320987E-2</v>
      </c>
    </row>
    <row r="341" spans="1:5">
      <c r="A341" t="s">
        <v>285</v>
      </c>
      <c r="B341" t="s">
        <v>318</v>
      </c>
      <c r="C341">
        <v>5</v>
      </c>
      <c r="D341">
        <v>5.6577953133546709E-2</v>
      </c>
      <c r="E341">
        <v>1.1795002804349431E-3</v>
      </c>
    </row>
    <row r="342" spans="1:5">
      <c r="A342" t="s">
        <v>285</v>
      </c>
      <c r="B342" t="s">
        <v>319</v>
      </c>
      <c r="C342">
        <v>1</v>
      </c>
      <c r="D342">
        <v>6.5034080854764961E-3</v>
      </c>
      <c r="E342">
        <v>7.8553343955867945E-3</v>
      </c>
    </row>
    <row r="343" spans="1:5">
      <c r="A343" t="s">
        <v>285</v>
      </c>
      <c r="B343" t="s">
        <v>319</v>
      </c>
      <c r="C343">
        <v>2</v>
      </c>
      <c r="D343">
        <v>6.0698989575114097E-2</v>
      </c>
      <c r="E343">
        <v>5.8832867689500232E-3</v>
      </c>
    </row>
    <row r="344" spans="1:5">
      <c r="A344" t="s">
        <v>285</v>
      </c>
      <c r="B344" t="s">
        <v>319</v>
      </c>
      <c r="C344">
        <v>3</v>
      </c>
      <c r="D344">
        <v>1.659074981284462E-2</v>
      </c>
      <c r="E344">
        <v>0</v>
      </c>
    </row>
    <row r="345" spans="1:5">
      <c r="A345" t="s">
        <v>285</v>
      </c>
      <c r="B345" t="s">
        <v>319</v>
      </c>
      <c r="C345">
        <v>4</v>
      </c>
      <c r="D345">
        <v>7.9643968323079087E-3</v>
      </c>
      <c r="E345">
        <v>1.3622166602760929E-2</v>
      </c>
    </row>
    <row r="346" spans="1:5">
      <c r="A346" t="s">
        <v>285</v>
      </c>
      <c r="B346" t="s">
        <v>319</v>
      </c>
      <c r="C346">
        <v>5</v>
      </c>
      <c r="D346">
        <v>3.5956084600809679E-2</v>
      </c>
      <c r="E346">
        <v>0</v>
      </c>
    </row>
    <row r="347" spans="1:5">
      <c r="A347" t="s">
        <v>285</v>
      </c>
      <c r="B347" t="s">
        <v>320</v>
      </c>
      <c r="C347">
        <v>1</v>
      </c>
      <c r="D347">
        <v>0</v>
      </c>
      <c r="E347">
        <v>1.1041526876580539E-3</v>
      </c>
    </row>
    <row r="348" spans="1:5">
      <c r="A348" t="s">
        <v>285</v>
      </c>
      <c r="B348" t="s">
        <v>320</v>
      </c>
      <c r="C348">
        <v>2</v>
      </c>
      <c r="D348">
        <v>0</v>
      </c>
      <c r="E348">
        <v>0</v>
      </c>
    </row>
    <row r="349" spans="1:5">
      <c r="A349" t="s">
        <v>285</v>
      </c>
      <c r="B349" t="s">
        <v>320</v>
      </c>
      <c r="C349">
        <v>3</v>
      </c>
      <c r="D349">
        <v>7.5178511566278616E-3</v>
      </c>
      <c r="E349">
        <v>0</v>
      </c>
    </row>
    <row r="350" spans="1:5">
      <c r="A350" t="s">
        <v>285</v>
      </c>
      <c r="B350" t="s">
        <v>320</v>
      </c>
      <c r="C350">
        <v>4</v>
      </c>
      <c r="D350">
        <v>9.2402216100809873E-3</v>
      </c>
      <c r="E350">
        <v>5.6103733652343901E-4</v>
      </c>
    </row>
    <row r="351" spans="1:5">
      <c r="A351" t="s">
        <v>285</v>
      </c>
      <c r="B351" t="s">
        <v>320</v>
      </c>
      <c r="C351">
        <v>5</v>
      </c>
      <c r="D351">
        <v>0</v>
      </c>
      <c r="E351">
        <v>1.0983797372223511E-2</v>
      </c>
    </row>
    <row r="352" spans="1:5">
      <c r="A352" t="s">
        <v>285</v>
      </c>
      <c r="B352" t="s">
        <v>321</v>
      </c>
      <c r="C352">
        <v>1</v>
      </c>
      <c r="D352">
        <v>0</v>
      </c>
      <c r="E352">
        <v>0</v>
      </c>
    </row>
    <row r="353" spans="1:5">
      <c r="A353" t="s">
        <v>285</v>
      </c>
      <c r="B353" t="s">
        <v>321</v>
      </c>
      <c r="C353">
        <v>2</v>
      </c>
      <c r="D353">
        <v>1.117271692877524E-3</v>
      </c>
      <c r="E353">
        <v>1.222629902263126E-3</v>
      </c>
    </row>
    <row r="354" spans="1:5">
      <c r="A354" t="s">
        <v>285</v>
      </c>
      <c r="B354" t="s">
        <v>321</v>
      </c>
      <c r="C354">
        <v>3</v>
      </c>
      <c r="D354">
        <v>5.0122204287474832E-3</v>
      </c>
      <c r="E354">
        <v>0</v>
      </c>
    </row>
    <row r="355" spans="1:5">
      <c r="A355" t="s">
        <v>285</v>
      </c>
      <c r="B355" t="s">
        <v>321</v>
      </c>
      <c r="C355">
        <v>4</v>
      </c>
      <c r="D355">
        <v>4.3420571787588236E-3</v>
      </c>
      <c r="E355">
        <v>5.6040928997631086E-4</v>
      </c>
    </row>
    <row r="356" spans="1:5">
      <c r="A356" t="s">
        <v>285</v>
      </c>
      <c r="B356" t="s">
        <v>321</v>
      </c>
      <c r="C356">
        <v>5</v>
      </c>
      <c r="D356">
        <v>7.8741180162825782E-4</v>
      </c>
      <c r="E356">
        <v>1.271451260291356E-3</v>
      </c>
    </row>
    <row r="357" spans="1:5">
      <c r="A357" t="s">
        <v>285</v>
      </c>
      <c r="B357" t="s">
        <v>293</v>
      </c>
      <c r="C357">
        <v>1</v>
      </c>
      <c r="D357">
        <v>2.9830383608965449E-2</v>
      </c>
      <c r="E357">
        <v>2.6278397346959519E-2</v>
      </c>
    </row>
    <row r="358" spans="1:5">
      <c r="A358" t="s">
        <v>285</v>
      </c>
      <c r="B358" t="s">
        <v>293</v>
      </c>
      <c r="C358">
        <v>2</v>
      </c>
      <c r="D358">
        <v>9.4958263780926793E-3</v>
      </c>
      <c r="E358">
        <v>5.4251960433190777E-3</v>
      </c>
    </row>
    <row r="359" spans="1:5">
      <c r="A359" t="s">
        <v>285</v>
      </c>
      <c r="B359" t="s">
        <v>293</v>
      </c>
      <c r="C359">
        <v>3</v>
      </c>
      <c r="D359">
        <v>1.1943119867887861E-2</v>
      </c>
      <c r="E359">
        <v>4.1739486625865614E-3</v>
      </c>
    </row>
    <row r="360" spans="1:5">
      <c r="A360" t="s">
        <v>285</v>
      </c>
      <c r="B360" t="s">
        <v>293</v>
      </c>
      <c r="C360">
        <v>4</v>
      </c>
      <c r="D360">
        <v>9.7938914759980716E-3</v>
      </c>
      <c r="E360">
        <v>1.068527232668799E-2</v>
      </c>
    </row>
    <row r="361" spans="1:5">
      <c r="A361" t="s">
        <v>285</v>
      </c>
      <c r="B361" t="s">
        <v>293</v>
      </c>
      <c r="C361">
        <v>5</v>
      </c>
      <c r="D361">
        <v>6.3415286341855313E-3</v>
      </c>
      <c r="E361">
        <v>2.8152753198453502E-3</v>
      </c>
    </row>
    <row r="362" spans="1:5">
      <c r="A362" t="s">
        <v>285</v>
      </c>
      <c r="B362" t="s">
        <v>294</v>
      </c>
      <c r="C362">
        <v>1</v>
      </c>
      <c r="D362">
        <v>1.795580266755107E-2</v>
      </c>
      <c r="E362">
        <v>1.5709761626069411E-2</v>
      </c>
    </row>
    <row r="363" spans="1:5">
      <c r="A363" t="s">
        <v>285</v>
      </c>
      <c r="B363" t="s">
        <v>294</v>
      </c>
      <c r="C363">
        <v>2</v>
      </c>
      <c r="D363">
        <v>4.51324468664916E-2</v>
      </c>
      <c r="E363">
        <v>1.008559575688908E-2</v>
      </c>
    </row>
    <row r="364" spans="1:5">
      <c r="A364" t="s">
        <v>285</v>
      </c>
      <c r="B364" t="s">
        <v>294</v>
      </c>
      <c r="C364">
        <v>3</v>
      </c>
      <c r="D364">
        <v>1.135085614296606E-2</v>
      </c>
      <c r="E364">
        <v>6.7215780006180236E-3</v>
      </c>
    </row>
    <row r="365" spans="1:5">
      <c r="A365" t="s">
        <v>285</v>
      </c>
      <c r="B365" t="s">
        <v>294</v>
      </c>
      <c r="C365">
        <v>4</v>
      </c>
      <c r="D365">
        <v>7.1143429710599478E-3</v>
      </c>
      <c r="E365">
        <v>1.410672608798829E-2</v>
      </c>
    </row>
    <row r="366" spans="1:5">
      <c r="A366" t="s">
        <v>285</v>
      </c>
      <c r="B366" t="s">
        <v>294</v>
      </c>
      <c r="C366">
        <v>5</v>
      </c>
      <c r="D366">
        <v>2.51482903647996E-2</v>
      </c>
      <c r="E366">
        <v>6.4423015483536968E-3</v>
      </c>
    </row>
    <row r="367" spans="1:5">
      <c r="A367" t="s">
        <v>285</v>
      </c>
      <c r="B367" t="s">
        <v>322</v>
      </c>
      <c r="C367">
        <v>1</v>
      </c>
      <c r="D367">
        <v>1.7411429353049811E-2</v>
      </c>
      <c r="E367">
        <v>1.6308062825918429E-2</v>
      </c>
    </row>
    <row r="368" spans="1:5">
      <c r="A368" t="s">
        <v>285</v>
      </c>
      <c r="B368" t="s">
        <v>322</v>
      </c>
      <c r="C368">
        <v>2</v>
      </c>
      <c r="D368">
        <v>1.8530652135448189E-2</v>
      </c>
      <c r="E368">
        <v>2.6193657815228311E-2</v>
      </c>
    </row>
    <row r="369" spans="1:5">
      <c r="A369" t="s">
        <v>285</v>
      </c>
      <c r="B369" t="s">
        <v>322</v>
      </c>
      <c r="C369">
        <v>3</v>
      </c>
      <c r="D369">
        <v>3.4503496606300033E-2</v>
      </c>
      <c r="E369">
        <v>1.992749992462917E-2</v>
      </c>
    </row>
    <row r="370" spans="1:5">
      <c r="A370" t="s">
        <v>285</v>
      </c>
      <c r="B370" t="s">
        <v>322</v>
      </c>
      <c r="C370">
        <v>4</v>
      </c>
      <c r="D370">
        <v>4.4335902083460339E-2</v>
      </c>
      <c r="E370">
        <v>3.2326342037428832E-2</v>
      </c>
    </row>
    <row r="371" spans="1:5">
      <c r="A371" t="s">
        <v>285</v>
      </c>
      <c r="B371" t="s">
        <v>322</v>
      </c>
      <c r="C371">
        <v>5</v>
      </c>
      <c r="D371">
        <v>4.6174397724484187E-2</v>
      </c>
      <c r="E371">
        <v>3.2653998308651809E-2</v>
      </c>
    </row>
    <row r="372" spans="1:5">
      <c r="A372" t="s">
        <v>285</v>
      </c>
      <c r="B372" t="s">
        <v>323</v>
      </c>
      <c r="C372">
        <v>1</v>
      </c>
      <c r="D372">
        <v>1.422295956878848E-2</v>
      </c>
      <c r="E372">
        <v>1.300827557309861E-2</v>
      </c>
    </row>
    <row r="373" spans="1:5">
      <c r="A373" t="s">
        <v>285</v>
      </c>
      <c r="B373" t="s">
        <v>323</v>
      </c>
      <c r="C373">
        <v>2</v>
      </c>
      <c r="D373">
        <v>1.6858171146188532E-2</v>
      </c>
      <c r="E373">
        <v>9.0805311675799874E-3</v>
      </c>
    </row>
    <row r="374" spans="1:5">
      <c r="A374" t="s">
        <v>285</v>
      </c>
      <c r="B374" t="s">
        <v>323</v>
      </c>
      <c r="C374">
        <v>3</v>
      </c>
      <c r="D374">
        <v>2.425673970231711E-2</v>
      </c>
      <c r="E374">
        <v>1.7685891724215759E-2</v>
      </c>
    </row>
    <row r="375" spans="1:5">
      <c r="A375" t="s">
        <v>285</v>
      </c>
      <c r="B375" t="s">
        <v>323</v>
      </c>
      <c r="C375">
        <v>4</v>
      </c>
      <c r="D375">
        <v>2.5212544002046741E-2</v>
      </c>
      <c r="E375">
        <v>2.9606234087829461E-2</v>
      </c>
    </row>
    <row r="376" spans="1:5">
      <c r="A376" t="s">
        <v>285</v>
      </c>
      <c r="B376" t="s">
        <v>323</v>
      </c>
      <c r="C376">
        <v>5</v>
      </c>
      <c r="D376">
        <v>2.8758465911667121E-2</v>
      </c>
      <c r="E376">
        <v>5.89908873889763E-3</v>
      </c>
    </row>
    <row r="377" spans="1:5">
      <c r="A377" t="s">
        <v>285</v>
      </c>
      <c r="B377" t="s">
        <v>324</v>
      </c>
      <c r="C377">
        <v>1</v>
      </c>
      <c r="D377">
        <v>0</v>
      </c>
      <c r="E377">
        <v>0</v>
      </c>
    </row>
    <row r="378" spans="1:5">
      <c r="A378" t="s">
        <v>285</v>
      </c>
      <c r="B378" t="s">
        <v>324</v>
      </c>
      <c r="C378">
        <v>2</v>
      </c>
      <c r="D378">
        <v>0</v>
      </c>
      <c r="E378">
        <v>0</v>
      </c>
    </row>
    <row r="379" spans="1:5">
      <c r="A379" t="s">
        <v>285</v>
      </c>
      <c r="B379" t="s">
        <v>324</v>
      </c>
      <c r="C379">
        <v>3</v>
      </c>
      <c r="D379">
        <v>0</v>
      </c>
      <c r="E379">
        <v>0</v>
      </c>
    </row>
    <row r="380" spans="1:5">
      <c r="A380" t="s">
        <v>285</v>
      </c>
      <c r="B380" t="s">
        <v>324</v>
      </c>
      <c r="C380">
        <v>4</v>
      </c>
      <c r="D380">
        <v>0</v>
      </c>
      <c r="E380">
        <v>0</v>
      </c>
    </row>
    <row r="381" spans="1:5">
      <c r="A381" t="s">
        <v>285</v>
      </c>
      <c r="B381" t="s">
        <v>324</v>
      </c>
      <c r="C381">
        <v>5</v>
      </c>
      <c r="D381">
        <v>0</v>
      </c>
      <c r="E381">
        <v>0</v>
      </c>
    </row>
    <row r="382" spans="1:5">
      <c r="A382" t="s">
        <v>285</v>
      </c>
      <c r="B382" t="s">
        <v>325</v>
      </c>
      <c r="C382">
        <v>1</v>
      </c>
      <c r="D382">
        <v>0</v>
      </c>
      <c r="E382">
        <v>0</v>
      </c>
    </row>
    <row r="383" spans="1:5">
      <c r="A383" t="s">
        <v>285</v>
      </c>
      <c r="B383" t="s">
        <v>325</v>
      </c>
      <c r="C383">
        <v>2</v>
      </c>
      <c r="D383">
        <v>0</v>
      </c>
      <c r="E383">
        <v>0</v>
      </c>
    </row>
    <row r="384" spans="1:5">
      <c r="A384" t="s">
        <v>285</v>
      </c>
      <c r="B384" t="s">
        <v>325</v>
      </c>
      <c r="C384">
        <v>3</v>
      </c>
      <c r="D384">
        <v>0</v>
      </c>
      <c r="E384">
        <v>0</v>
      </c>
    </row>
    <row r="385" spans="1:5">
      <c r="A385" t="s">
        <v>285</v>
      </c>
      <c r="B385" t="s">
        <v>325</v>
      </c>
      <c r="C385">
        <v>4</v>
      </c>
      <c r="D385">
        <v>1.0188387224007601E-3</v>
      </c>
      <c r="E385">
        <v>0</v>
      </c>
    </row>
    <row r="386" spans="1:5">
      <c r="A386" t="s">
        <v>285</v>
      </c>
      <c r="B386" t="s">
        <v>325</v>
      </c>
      <c r="C386">
        <v>5</v>
      </c>
      <c r="D386">
        <v>0</v>
      </c>
      <c r="E386">
        <v>0</v>
      </c>
    </row>
    <row r="387" spans="1:5">
      <c r="A387" t="s">
        <v>285</v>
      </c>
      <c r="B387" t="s">
        <v>326</v>
      </c>
      <c r="C387">
        <v>1</v>
      </c>
      <c r="D387">
        <v>0</v>
      </c>
      <c r="E387">
        <v>0</v>
      </c>
    </row>
    <row r="388" spans="1:5">
      <c r="A388" t="s">
        <v>285</v>
      </c>
      <c r="B388" t="s">
        <v>326</v>
      </c>
      <c r="C388">
        <v>2</v>
      </c>
      <c r="D388">
        <v>0</v>
      </c>
      <c r="E388">
        <v>0</v>
      </c>
    </row>
    <row r="389" spans="1:5">
      <c r="A389" t="s">
        <v>285</v>
      </c>
      <c r="B389" t="s">
        <v>326</v>
      </c>
      <c r="C389">
        <v>3</v>
      </c>
      <c r="D389">
        <v>0</v>
      </c>
      <c r="E389">
        <v>0</v>
      </c>
    </row>
    <row r="390" spans="1:5">
      <c r="A390" t="s">
        <v>285</v>
      </c>
      <c r="B390" t="s">
        <v>326</v>
      </c>
      <c r="C390">
        <v>4</v>
      </c>
      <c r="D390">
        <v>0</v>
      </c>
      <c r="E390">
        <v>0</v>
      </c>
    </row>
    <row r="391" spans="1:5">
      <c r="A391" t="s">
        <v>285</v>
      </c>
      <c r="B391" t="s">
        <v>326</v>
      </c>
      <c r="C391">
        <v>5</v>
      </c>
      <c r="D391">
        <v>0</v>
      </c>
      <c r="E391">
        <v>0</v>
      </c>
    </row>
    <row r="392" spans="1:5">
      <c r="A392" t="s">
        <v>285</v>
      </c>
      <c r="B392" t="s">
        <v>327</v>
      </c>
      <c r="C392">
        <v>1</v>
      </c>
      <c r="D392">
        <v>3.8650969455529628E-2</v>
      </c>
      <c r="E392">
        <v>1.7020976592588451E-2</v>
      </c>
    </row>
    <row r="393" spans="1:5">
      <c r="A393" t="s">
        <v>285</v>
      </c>
      <c r="B393" t="s">
        <v>327</v>
      </c>
      <c r="C393">
        <v>2</v>
      </c>
      <c r="D393">
        <v>3.3300425893125242E-2</v>
      </c>
      <c r="E393">
        <v>1.245336981687056E-2</v>
      </c>
    </row>
    <row r="394" spans="1:5">
      <c r="A394" t="s">
        <v>285</v>
      </c>
      <c r="B394" t="s">
        <v>327</v>
      </c>
      <c r="C394">
        <v>3</v>
      </c>
      <c r="D394">
        <v>5.0086812661383602E-2</v>
      </c>
      <c r="E394">
        <v>9.8130756454554401E-3</v>
      </c>
    </row>
    <row r="395" spans="1:5">
      <c r="A395" t="s">
        <v>285</v>
      </c>
      <c r="B395" t="s">
        <v>327</v>
      </c>
      <c r="C395">
        <v>4</v>
      </c>
      <c r="D395">
        <v>8.6077719654341925E-2</v>
      </c>
      <c r="E395">
        <v>3.382932454418467E-2</v>
      </c>
    </row>
    <row r="396" spans="1:5">
      <c r="A396" t="s">
        <v>285</v>
      </c>
      <c r="B396" t="s">
        <v>327</v>
      </c>
      <c r="C396">
        <v>5</v>
      </c>
      <c r="D396">
        <v>2.7438427666867309E-2</v>
      </c>
      <c r="E396">
        <v>1.8091307557552332E-2</v>
      </c>
    </row>
    <row r="397" spans="1:5">
      <c r="A397" t="s">
        <v>285</v>
      </c>
      <c r="B397" t="s">
        <v>328</v>
      </c>
      <c r="C397">
        <v>1</v>
      </c>
      <c r="D397">
        <v>3.980935238018779E-2</v>
      </c>
      <c r="E397">
        <v>1.873900716871367E-2</v>
      </c>
    </row>
    <row r="398" spans="1:5">
      <c r="A398" t="s">
        <v>285</v>
      </c>
      <c r="B398" t="s">
        <v>328</v>
      </c>
      <c r="C398">
        <v>2</v>
      </c>
      <c r="D398">
        <v>3.5816726077548239E-2</v>
      </c>
      <c r="E398">
        <v>5.501028660683794E-3</v>
      </c>
    </row>
    <row r="399" spans="1:5">
      <c r="A399" t="s">
        <v>285</v>
      </c>
      <c r="B399" t="s">
        <v>328</v>
      </c>
      <c r="C399">
        <v>3</v>
      </c>
      <c r="D399">
        <v>4.3988693397196847E-2</v>
      </c>
      <c r="E399">
        <v>4.0157059112297363E-3</v>
      </c>
    </row>
    <row r="400" spans="1:5">
      <c r="A400" t="s">
        <v>285</v>
      </c>
      <c r="B400" t="s">
        <v>328</v>
      </c>
      <c r="C400">
        <v>4</v>
      </c>
      <c r="D400">
        <v>6.9044373428954392E-2</v>
      </c>
      <c r="E400">
        <v>3.1823434963378118E-2</v>
      </c>
    </row>
    <row r="401" spans="1:5">
      <c r="A401" t="s">
        <v>285</v>
      </c>
      <c r="B401" t="s">
        <v>328</v>
      </c>
      <c r="C401">
        <v>5</v>
      </c>
      <c r="D401">
        <v>2.318689759505695E-2</v>
      </c>
      <c r="E401">
        <v>6.8079126521002689E-3</v>
      </c>
    </row>
    <row r="402" spans="1:5">
      <c r="A402" t="s">
        <v>285</v>
      </c>
      <c r="B402" t="s">
        <v>295</v>
      </c>
      <c r="C402">
        <v>1</v>
      </c>
      <c r="D402">
        <v>2.5102135409218588E-3</v>
      </c>
      <c r="E402">
        <v>0</v>
      </c>
    </row>
    <row r="403" spans="1:5">
      <c r="A403" t="s">
        <v>285</v>
      </c>
      <c r="B403" t="s">
        <v>295</v>
      </c>
      <c r="C403">
        <v>2</v>
      </c>
      <c r="D403">
        <v>4.3454138690309299E-3</v>
      </c>
      <c r="E403">
        <v>4.5079033232305991E-3</v>
      </c>
    </row>
    <row r="404" spans="1:5">
      <c r="A404" t="s">
        <v>285</v>
      </c>
      <c r="B404" t="s">
        <v>295</v>
      </c>
      <c r="C404">
        <v>3</v>
      </c>
      <c r="D404">
        <v>0</v>
      </c>
      <c r="E404">
        <v>0</v>
      </c>
    </row>
    <row r="405" spans="1:5">
      <c r="A405" t="s">
        <v>285</v>
      </c>
      <c r="B405" t="s">
        <v>295</v>
      </c>
      <c r="C405">
        <v>4</v>
      </c>
      <c r="D405">
        <v>1.6724725327623081E-2</v>
      </c>
      <c r="E405">
        <v>1.522188266051985E-3</v>
      </c>
    </row>
    <row r="406" spans="1:5">
      <c r="A406" t="s">
        <v>285</v>
      </c>
      <c r="B406" t="s">
        <v>295</v>
      </c>
      <c r="C406">
        <v>5</v>
      </c>
      <c r="D406">
        <v>0</v>
      </c>
      <c r="E406">
        <v>3.9921900414945088E-3</v>
      </c>
    </row>
    <row r="407" spans="1:5">
      <c r="A407" t="s">
        <v>285</v>
      </c>
      <c r="B407" t="s">
        <v>295</v>
      </c>
      <c r="C407">
        <v>1</v>
      </c>
      <c r="D407">
        <v>1.745626391881059E-2</v>
      </c>
      <c r="E407">
        <v>1.178278402126171E-2</v>
      </c>
    </row>
    <row r="408" spans="1:5">
      <c r="A408" t="s">
        <v>285</v>
      </c>
      <c r="B408" t="s">
        <v>295</v>
      </c>
      <c r="C408">
        <v>2</v>
      </c>
      <c r="D408">
        <v>7.7895906065060375E-2</v>
      </c>
      <c r="E408">
        <v>1.5888816066085481E-2</v>
      </c>
    </row>
    <row r="409" spans="1:5">
      <c r="A409" t="s">
        <v>285</v>
      </c>
      <c r="B409" t="s">
        <v>295</v>
      </c>
      <c r="C409">
        <v>3</v>
      </c>
      <c r="D409">
        <v>1.7365645173327289E-2</v>
      </c>
      <c r="E409">
        <v>4.3153146642712359E-2</v>
      </c>
    </row>
    <row r="410" spans="1:5">
      <c r="A410" t="s">
        <v>285</v>
      </c>
      <c r="B410" t="s">
        <v>295</v>
      </c>
      <c r="C410">
        <v>4</v>
      </c>
      <c r="D410">
        <v>1.71236350218371E-2</v>
      </c>
      <c r="E410">
        <v>1.2677205850252629E-2</v>
      </c>
    </row>
    <row r="411" spans="1:5">
      <c r="A411" t="s">
        <v>285</v>
      </c>
      <c r="B411" t="s">
        <v>295</v>
      </c>
      <c r="C411">
        <v>5</v>
      </c>
      <c r="D411">
        <v>2.0116890034928961E-2</v>
      </c>
      <c r="E411">
        <v>1.3339890543150729E-2</v>
      </c>
    </row>
    <row r="412" spans="1:5">
      <c r="A412" t="s">
        <v>285</v>
      </c>
      <c r="B412" t="s">
        <v>329</v>
      </c>
      <c r="C412">
        <v>1</v>
      </c>
      <c r="D412">
        <v>2.1374293267454679E-2</v>
      </c>
      <c r="E412">
        <v>2.8801164499080469E-2</v>
      </c>
    </row>
    <row r="413" spans="1:5">
      <c r="A413" t="s">
        <v>285</v>
      </c>
      <c r="B413" t="s">
        <v>329</v>
      </c>
      <c r="C413">
        <v>2</v>
      </c>
      <c r="D413">
        <v>6.5561754678497106E-2</v>
      </c>
      <c r="E413">
        <v>2.015100040208186E-2</v>
      </c>
    </row>
    <row r="414" spans="1:5">
      <c r="A414" t="s">
        <v>285</v>
      </c>
      <c r="B414" t="s">
        <v>329</v>
      </c>
      <c r="C414">
        <v>3</v>
      </c>
      <c r="D414">
        <v>4.9211009242852773E-2</v>
      </c>
      <c r="E414">
        <v>1.468329705864811E-2</v>
      </c>
    </row>
    <row r="415" spans="1:5">
      <c r="A415" t="s">
        <v>285</v>
      </c>
      <c r="B415" t="s">
        <v>329</v>
      </c>
      <c r="C415">
        <v>4</v>
      </c>
      <c r="D415">
        <v>2.6952416105318198E-2</v>
      </c>
      <c r="E415">
        <v>3.4938991702239429E-2</v>
      </c>
    </row>
    <row r="416" spans="1:5">
      <c r="A416" t="s">
        <v>285</v>
      </c>
      <c r="B416" t="s">
        <v>329</v>
      </c>
      <c r="C416">
        <v>5</v>
      </c>
      <c r="D416">
        <v>4.419106639684045E-2</v>
      </c>
      <c r="E416">
        <v>2.9092243802571052E-2</v>
      </c>
    </row>
    <row r="417" spans="1:5">
      <c r="A417" t="s">
        <v>285</v>
      </c>
      <c r="B417" t="s">
        <v>330</v>
      </c>
      <c r="C417">
        <v>1</v>
      </c>
      <c r="D417">
        <v>1.3128782666293181E-2</v>
      </c>
      <c r="E417">
        <v>2.2786711485638031E-2</v>
      </c>
    </row>
    <row r="418" spans="1:5">
      <c r="A418" t="s">
        <v>285</v>
      </c>
      <c r="B418" t="s">
        <v>330</v>
      </c>
      <c r="C418">
        <v>2</v>
      </c>
      <c r="D418">
        <v>6.4754028974675984E-2</v>
      </c>
      <c r="E418">
        <v>1.7083301478108309E-2</v>
      </c>
    </row>
    <row r="419" spans="1:5">
      <c r="A419" t="s">
        <v>285</v>
      </c>
      <c r="B419" t="s">
        <v>330</v>
      </c>
      <c r="C419">
        <v>3</v>
      </c>
      <c r="D419">
        <v>2.0893325210614572E-2</v>
      </c>
      <c r="E419">
        <v>0</v>
      </c>
    </row>
    <row r="420" spans="1:5">
      <c r="A420" t="s">
        <v>285</v>
      </c>
      <c r="B420" t="s">
        <v>330</v>
      </c>
      <c r="C420">
        <v>4</v>
      </c>
      <c r="D420">
        <v>1.662854016530034E-2</v>
      </c>
      <c r="E420">
        <v>3.3746748408858447E-2</v>
      </c>
    </row>
    <row r="421" spans="1:5">
      <c r="A421" t="s">
        <v>285</v>
      </c>
      <c r="B421" t="s">
        <v>330</v>
      </c>
      <c r="C421">
        <v>5</v>
      </c>
      <c r="D421">
        <v>3.384650010566178E-2</v>
      </c>
      <c r="E421">
        <v>2.358187800829629E-3</v>
      </c>
    </row>
  </sheetData>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85"/>
  <sheetViews>
    <sheetView zoomScale="75" workbookViewId="0">
      <selection activeCell="H19" sqref="H19"/>
    </sheetView>
  </sheetViews>
  <sheetFormatPr baseColWidth="10" defaultRowHeight="15"/>
  <cols>
    <col min="1" max="1" width="16.5" bestFit="1" customWidth="1"/>
    <col min="2" max="2" width="19.5" bestFit="1" customWidth="1"/>
    <col min="3" max="3" width="7.83203125" bestFit="1" customWidth="1"/>
    <col min="4" max="4" width="17.6640625" bestFit="1" customWidth="1"/>
    <col min="5" max="5" width="13.6640625" bestFit="1" customWidth="1"/>
    <col min="6" max="7" width="13" bestFit="1" customWidth="1"/>
    <col min="8" max="10" width="13.6640625" bestFit="1" customWidth="1"/>
    <col min="11" max="11" width="18.6640625" bestFit="1" customWidth="1"/>
    <col min="12" max="13" width="13.6640625" bestFit="1" customWidth="1"/>
    <col min="14" max="14" width="18.6640625" bestFit="1" customWidth="1"/>
    <col min="15" max="15" width="13.6640625" bestFit="1" customWidth="1"/>
    <col min="16" max="17" width="4" bestFit="1" customWidth="1"/>
    <col min="18" max="20" width="13" bestFit="1" customWidth="1"/>
    <col min="21" max="21" width="9.5" bestFit="1" customWidth="1"/>
    <col min="22" max="22" width="24.83203125" bestFit="1" customWidth="1"/>
  </cols>
  <sheetData>
    <row r="1" spans="1:22" ht="17" customHeight="1">
      <c r="A1" s="167" t="s">
        <v>347</v>
      </c>
      <c r="B1" s="167" t="s">
        <v>348</v>
      </c>
      <c r="C1" t="s">
        <v>349</v>
      </c>
      <c r="D1" t="s">
        <v>350</v>
      </c>
      <c r="E1" t="s">
        <v>351</v>
      </c>
      <c r="F1" t="s">
        <v>352</v>
      </c>
      <c r="G1" s="169" t="s">
        <v>353</v>
      </c>
      <c r="H1" t="s">
        <v>354</v>
      </c>
      <c r="I1" t="s">
        <v>355</v>
      </c>
      <c r="J1" t="s">
        <v>356</v>
      </c>
      <c r="K1" t="s">
        <v>357</v>
      </c>
      <c r="L1" t="s">
        <v>358</v>
      </c>
      <c r="M1" t="s">
        <v>359</v>
      </c>
      <c r="N1" t="s">
        <v>360</v>
      </c>
      <c r="O1" t="s">
        <v>361</v>
      </c>
      <c r="P1" t="s">
        <v>362</v>
      </c>
      <c r="Q1" t="s">
        <v>363</v>
      </c>
      <c r="R1" t="s">
        <v>364</v>
      </c>
      <c r="S1" t="s">
        <v>365</v>
      </c>
      <c r="T1" t="s">
        <v>366</v>
      </c>
      <c r="U1" t="s">
        <v>367</v>
      </c>
      <c r="V1" t="s">
        <v>368</v>
      </c>
    </row>
    <row r="2" spans="1:22">
      <c r="A2" t="s">
        <v>248</v>
      </c>
      <c r="B2" t="s">
        <v>288</v>
      </c>
      <c r="C2" t="s">
        <v>369</v>
      </c>
      <c r="D2">
        <v>1</v>
      </c>
      <c r="E2">
        <v>-0.83362697179458123</v>
      </c>
      <c r="F2">
        <v>8</v>
      </c>
      <c r="G2">
        <v>0.42867733954121418</v>
      </c>
      <c r="H2">
        <v>-2.3123189543878628</v>
      </c>
      <c r="I2">
        <v>-1.8718680923038</v>
      </c>
      <c r="J2">
        <v>-0.44045086208406348</v>
      </c>
      <c r="K2" t="s">
        <v>370</v>
      </c>
      <c r="L2">
        <v>-0.52723198996396403</v>
      </c>
      <c r="M2">
        <v>-0.4762095393222901</v>
      </c>
      <c r="N2" t="s">
        <v>371</v>
      </c>
      <c r="O2">
        <v>-0.58484976142646916</v>
      </c>
      <c r="P2">
        <v>5</v>
      </c>
      <c r="Q2">
        <v>5</v>
      </c>
      <c r="R2">
        <v>0.82863337604559728</v>
      </c>
      <c r="S2">
        <v>0.56716091507533262</v>
      </c>
      <c r="T2">
        <v>0.48382321215927732</v>
      </c>
      <c r="U2" t="s">
        <v>372</v>
      </c>
      <c r="V2" t="s">
        <v>373</v>
      </c>
    </row>
    <row r="3" spans="1:22">
      <c r="A3" t="s">
        <v>248</v>
      </c>
      <c r="B3" t="s">
        <v>289</v>
      </c>
      <c r="C3" t="s">
        <v>369</v>
      </c>
      <c r="D3">
        <v>1</v>
      </c>
      <c r="E3">
        <v>-0.41877418348677942</v>
      </c>
      <c r="F3">
        <v>8</v>
      </c>
      <c r="G3">
        <v>0.68639818303770428</v>
      </c>
      <c r="H3">
        <v>-2.7028641614115938</v>
      </c>
      <c r="I3">
        <v>-2.5479308126284179</v>
      </c>
      <c r="J3">
        <v>-0.1549333487831763</v>
      </c>
      <c r="K3" t="s">
        <v>374</v>
      </c>
      <c r="L3">
        <v>-0.26485604901909932</v>
      </c>
      <c r="M3">
        <v>-0.23922481846886379</v>
      </c>
      <c r="N3" t="s">
        <v>375</v>
      </c>
      <c r="O3">
        <v>-0.2482336076413437</v>
      </c>
      <c r="P3">
        <v>5</v>
      </c>
      <c r="Q3">
        <v>5</v>
      </c>
      <c r="R3">
        <v>0.29482938241871992</v>
      </c>
      <c r="S3">
        <v>0.38955488779448161</v>
      </c>
      <c r="T3">
        <v>0.80832978322718452</v>
      </c>
      <c r="U3" t="s">
        <v>372</v>
      </c>
      <c r="V3" t="s">
        <v>376</v>
      </c>
    </row>
    <row r="4" spans="1:22">
      <c r="A4" t="s">
        <v>248</v>
      </c>
      <c r="B4" t="s">
        <v>290</v>
      </c>
      <c r="C4" t="s">
        <v>369</v>
      </c>
      <c r="D4">
        <v>1</v>
      </c>
      <c r="E4">
        <v>-0.53149009130344527</v>
      </c>
      <c r="F4">
        <v>8</v>
      </c>
      <c r="G4">
        <v>0.60951564197472363</v>
      </c>
      <c r="H4">
        <v>-2.3238852678480471</v>
      </c>
      <c r="I4">
        <v>-2.116825161458872</v>
      </c>
      <c r="J4">
        <v>-0.20706010638917499</v>
      </c>
      <c r="K4" t="s">
        <v>377</v>
      </c>
      <c r="L4">
        <v>-0.33614384846594753</v>
      </c>
      <c r="M4">
        <v>-0.30361379861440418</v>
      </c>
      <c r="N4" t="s">
        <v>378</v>
      </c>
      <c r="O4">
        <v>-0.42773592805725119</v>
      </c>
      <c r="P4">
        <v>5</v>
      </c>
      <c r="Q4">
        <v>5</v>
      </c>
      <c r="R4">
        <v>0.52454169269449369</v>
      </c>
      <c r="S4">
        <v>0.2343372905170425</v>
      </c>
      <c r="T4">
        <v>0.34898275226402142</v>
      </c>
      <c r="U4" t="s">
        <v>372</v>
      </c>
      <c r="V4" t="s">
        <v>379</v>
      </c>
    </row>
    <row r="5" spans="1:22">
      <c r="A5" t="s">
        <v>248</v>
      </c>
      <c r="B5" t="s">
        <v>291</v>
      </c>
      <c r="C5" t="s">
        <v>369</v>
      </c>
      <c r="D5">
        <v>1</v>
      </c>
      <c r="E5">
        <v>-0.70479349739931141</v>
      </c>
      <c r="F5">
        <v>8</v>
      </c>
      <c r="G5">
        <v>0.50093899380583062</v>
      </c>
      <c r="H5">
        <v>-1.9421656497338819</v>
      </c>
      <c r="I5">
        <v>-1.6209832848554191</v>
      </c>
      <c r="J5">
        <v>-0.32118236487846352</v>
      </c>
      <c r="K5" t="s">
        <v>380</v>
      </c>
      <c r="L5">
        <v>-0.44575054637155659</v>
      </c>
      <c r="M5">
        <v>-0.4026133967226963</v>
      </c>
      <c r="N5" t="s">
        <v>381</v>
      </c>
      <c r="O5">
        <v>-1.0833554750537999</v>
      </c>
      <c r="P5">
        <v>5</v>
      </c>
      <c r="Q5">
        <v>5</v>
      </c>
      <c r="R5">
        <v>0.95046952731769729</v>
      </c>
      <c r="S5">
        <v>8.789444294209281E-2</v>
      </c>
      <c r="T5">
        <v>0.14906303436659621</v>
      </c>
      <c r="U5" t="s">
        <v>372</v>
      </c>
      <c r="V5" t="s">
        <v>382</v>
      </c>
    </row>
    <row r="6" spans="1:22">
      <c r="A6" t="s">
        <v>248</v>
      </c>
      <c r="B6" t="s">
        <v>292</v>
      </c>
      <c r="C6" t="s">
        <v>383</v>
      </c>
      <c r="D6">
        <v>0</v>
      </c>
      <c r="E6">
        <v>0.82397394466027152</v>
      </c>
      <c r="F6">
        <v>4.2785928442058792</v>
      </c>
      <c r="G6">
        <v>0.45341462514865533</v>
      </c>
      <c r="H6">
        <v>-1.4675622397458119</v>
      </c>
      <c r="I6">
        <v>-1.8788890458379339</v>
      </c>
      <c r="J6">
        <v>0.41132680609212202</v>
      </c>
      <c r="K6" t="s">
        <v>384</v>
      </c>
      <c r="L6">
        <v>0.52112687955199866</v>
      </c>
      <c r="M6">
        <v>0.4706952460469665</v>
      </c>
      <c r="N6" t="s">
        <v>385</v>
      </c>
      <c r="O6">
        <v>2.0075520981061068</v>
      </c>
      <c r="P6">
        <v>5</v>
      </c>
      <c r="Q6">
        <v>5</v>
      </c>
      <c r="R6">
        <v>1.2040174186200561</v>
      </c>
      <c r="S6">
        <v>4.1979801204370788E-2</v>
      </c>
      <c r="T6">
        <v>9.3062468305558071E-3</v>
      </c>
      <c r="U6" t="s">
        <v>372</v>
      </c>
      <c r="V6" t="s">
        <v>386</v>
      </c>
    </row>
    <row r="7" spans="1:22">
      <c r="A7" t="s">
        <v>248</v>
      </c>
      <c r="B7" t="s">
        <v>293</v>
      </c>
      <c r="C7" t="s">
        <v>369</v>
      </c>
      <c r="D7">
        <v>1</v>
      </c>
      <c r="E7">
        <v>1.034564717248077</v>
      </c>
      <c r="F7">
        <v>8</v>
      </c>
      <c r="G7">
        <v>0.3311303040869415</v>
      </c>
      <c r="H7">
        <v>-1.8322159280007859</v>
      </c>
      <c r="I7">
        <v>-2.4768805860765402</v>
      </c>
      <c r="J7">
        <v>0.64466465807575379</v>
      </c>
      <c r="K7" t="s">
        <v>387</v>
      </c>
      <c r="L7">
        <v>0.6543161786704017</v>
      </c>
      <c r="M7">
        <v>0.59099525815391118</v>
      </c>
      <c r="N7" t="s">
        <v>388</v>
      </c>
      <c r="O7">
        <v>0.69296688832060649</v>
      </c>
      <c r="P7">
        <v>5</v>
      </c>
      <c r="Q7">
        <v>5</v>
      </c>
      <c r="R7">
        <v>1.0759814313128091</v>
      </c>
      <c r="S7">
        <v>0.86545154369289434</v>
      </c>
      <c r="T7">
        <v>0.77835683449604809</v>
      </c>
      <c r="U7" t="s">
        <v>372</v>
      </c>
      <c r="V7" t="s">
        <v>389</v>
      </c>
    </row>
    <row r="8" spans="1:22">
      <c r="A8" t="s">
        <v>248</v>
      </c>
      <c r="B8" t="s">
        <v>294</v>
      </c>
      <c r="C8" t="s">
        <v>369</v>
      </c>
      <c r="D8">
        <v>1</v>
      </c>
      <c r="E8">
        <v>2.3910650716862949</v>
      </c>
      <c r="F8">
        <v>8</v>
      </c>
      <c r="G8">
        <v>4.3782995935409887E-2</v>
      </c>
      <c r="H8">
        <v>-1.391837706497655</v>
      </c>
      <c r="I8">
        <v>-2.1320741554501441</v>
      </c>
      <c r="J8">
        <v>0.74023644895248908</v>
      </c>
      <c r="K8" t="s">
        <v>390</v>
      </c>
      <c r="L8">
        <v>1.512242332040495</v>
      </c>
      <c r="M8">
        <v>1.3658962999075439</v>
      </c>
      <c r="N8" t="s">
        <v>391</v>
      </c>
      <c r="O8">
        <v>1.494610192719813</v>
      </c>
      <c r="P8">
        <v>5</v>
      </c>
      <c r="Q8">
        <v>5</v>
      </c>
      <c r="R8">
        <v>0.23391956591933269</v>
      </c>
      <c r="S8">
        <v>0.24529294206536351</v>
      </c>
      <c r="T8">
        <v>0.70813300015705249</v>
      </c>
      <c r="U8" t="s">
        <v>372</v>
      </c>
      <c r="V8" t="s">
        <v>392</v>
      </c>
    </row>
    <row r="9" spans="1:22">
      <c r="A9" t="s">
        <v>248</v>
      </c>
      <c r="B9" t="s">
        <v>295</v>
      </c>
      <c r="C9" t="s">
        <v>369</v>
      </c>
      <c r="D9">
        <v>1</v>
      </c>
      <c r="E9">
        <v>1.4217735705721311</v>
      </c>
      <c r="F9">
        <v>8</v>
      </c>
      <c r="G9">
        <v>0.19288375848727571</v>
      </c>
      <c r="H9">
        <v>-0.97016994182068783</v>
      </c>
      <c r="I9">
        <v>-1.4931401064444929</v>
      </c>
      <c r="J9">
        <v>0.52297016462380552</v>
      </c>
      <c r="K9" t="s">
        <v>393</v>
      </c>
      <c r="L9">
        <v>0.89920856000761595</v>
      </c>
      <c r="M9">
        <v>0.81218837678107247</v>
      </c>
      <c r="N9" t="s">
        <v>394</v>
      </c>
      <c r="O9">
        <v>0.76165149381924291</v>
      </c>
      <c r="P9">
        <v>5</v>
      </c>
      <c r="Q9">
        <v>5</v>
      </c>
      <c r="R9">
        <v>0.2050363864598661</v>
      </c>
      <c r="S9">
        <v>0.47145606806273738</v>
      </c>
      <c r="T9">
        <v>0.29708250745926368</v>
      </c>
      <c r="U9" t="s">
        <v>372</v>
      </c>
      <c r="V9" t="s">
        <v>395</v>
      </c>
    </row>
    <row r="10" spans="1:22">
      <c r="A10" t="s">
        <v>282</v>
      </c>
      <c r="B10" t="s">
        <v>299</v>
      </c>
      <c r="C10" t="s">
        <v>369</v>
      </c>
      <c r="D10">
        <v>1</v>
      </c>
      <c r="E10">
        <v>0.73936365261867198</v>
      </c>
      <c r="F10">
        <v>8</v>
      </c>
      <c r="G10">
        <v>0.48081551001122469</v>
      </c>
      <c r="H10">
        <v>-4.6701185930191063</v>
      </c>
      <c r="I10">
        <v>-7.2744110107118702</v>
      </c>
      <c r="J10">
        <v>2.604292417692764</v>
      </c>
      <c r="K10" t="s">
        <v>396</v>
      </c>
      <c r="L10">
        <v>0.46761463228330408</v>
      </c>
      <c r="M10">
        <v>0.42236160335266171</v>
      </c>
      <c r="N10" t="s">
        <v>397</v>
      </c>
      <c r="O10">
        <v>0.43518924483505977</v>
      </c>
      <c r="P10">
        <v>5</v>
      </c>
      <c r="Q10">
        <v>5</v>
      </c>
      <c r="R10">
        <v>26.22294703187049</v>
      </c>
      <c r="S10">
        <v>35.811555514037153</v>
      </c>
      <c r="T10">
        <v>0.32098344003774532</v>
      </c>
      <c r="U10" t="s">
        <v>372</v>
      </c>
      <c r="V10" t="s">
        <v>398</v>
      </c>
    </row>
    <row r="11" spans="1:22">
      <c r="A11" t="s">
        <v>282</v>
      </c>
      <c r="B11" t="s">
        <v>300</v>
      </c>
      <c r="C11" t="s">
        <v>369</v>
      </c>
      <c r="D11">
        <v>1</v>
      </c>
      <c r="E11">
        <v>1.9729717863662251</v>
      </c>
      <c r="F11">
        <v>8</v>
      </c>
      <c r="G11">
        <v>8.3956801926023922E-2</v>
      </c>
      <c r="H11">
        <v>-5.1400806043815814</v>
      </c>
      <c r="I11">
        <v>-11.493443762810591</v>
      </c>
      <c r="J11">
        <v>6.3533631584290093</v>
      </c>
      <c r="K11" t="s">
        <v>399</v>
      </c>
      <c r="L11">
        <v>1.2478169208336829</v>
      </c>
      <c r="M11">
        <v>1.1270604446239709</v>
      </c>
      <c r="N11" t="s">
        <v>400</v>
      </c>
      <c r="O11">
        <v>1.2236132100686541</v>
      </c>
      <c r="P11">
        <v>5</v>
      </c>
      <c r="Q11">
        <v>5</v>
      </c>
      <c r="R11">
        <v>24.888482817365571</v>
      </c>
      <c r="S11">
        <v>26.959947785101878</v>
      </c>
      <c r="T11">
        <v>0.90437689617619821</v>
      </c>
      <c r="U11" t="s">
        <v>372</v>
      </c>
      <c r="V11" t="s">
        <v>401</v>
      </c>
    </row>
    <row r="12" spans="1:22">
      <c r="A12" t="s">
        <v>282</v>
      </c>
      <c r="B12" t="s">
        <v>301</v>
      </c>
      <c r="C12" t="s">
        <v>369</v>
      </c>
      <c r="D12">
        <v>1</v>
      </c>
      <c r="E12">
        <v>0.75879059838692275</v>
      </c>
      <c r="F12">
        <v>8</v>
      </c>
      <c r="G12">
        <v>0.46974102107672222</v>
      </c>
      <c r="H12">
        <v>0.95442300136511982</v>
      </c>
      <c r="I12">
        <v>0.35456166346701112</v>
      </c>
      <c r="J12">
        <v>0.59986133789810869</v>
      </c>
      <c r="K12" t="s">
        <v>402</v>
      </c>
      <c r="L12">
        <v>0.47990131160495247</v>
      </c>
      <c r="M12">
        <v>0.43345924919156997</v>
      </c>
      <c r="N12" t="s">
        <v>403</v>
      </c>
      <c r="O12">
        <v>0.39827162616693002</v>
      </c>
      <c r="P12">
        <v>5</v>
      </c>
      <c r="Q12">
        <v>5</v>
      </c>
      <c r="R12">
        <v>0.85631850654916597</v>
      </c>
      <c r="S12">
        <v>2.2685220709554601</v>
      </c>
      <c r="T12">
        <v>0.55815496913284224</v>
      </c>
      <c r="U12" t="s">
        <v>372</v>
      </c>
      <c r="V12" t="s">
        <v>404</v>
      </c>
    </row>
    <row r="13" spans="1:22">
      <c r="A13" t="s">
        <v>282</v>
      </c>
      <c r="B13" t="s">
        <v>302</v>
      </c>
      <c r="C13" t="s">
        <v>369</v>
      </c>
      <c r="D13">
        <v>1</v>
      </c>
      <c r="E13">
        <v>1.477418412833897</v>
      </c>
      <c r="F13">
        <v>8</v>
      </c>
      <c r="G13">
        <v>0.17781442691592031</v>
      </c>
      <c r="H13">
        <v>-5.5641467391470467</v>
      </c>
      <c r="I13">
        <v>-10.226978945439409</v>
      </c>
      <c r="J13">
        <v>4.6628322062923662</v>
      </c>
      <c r="K13" t="s">
        <v>405</v>
      </c>
      <c r="L13">
        <v>0.9344014483252111</v>
      </c>
      <c r="M13">
        <v>0.84397550171309388</v>
      </c>
      <c r="N13" t="s">
        <v>406</v>
      </c>
      <c r="O13">
        <v>0.94882770624670021</v>
      </c>
      <c r="P13">
        <v>5</v>
      </c>
      <c r="Q13">
        <v>5</v>
      </c>
      <c r="R13">
        <v>25.653380144879499</v>
      </c>
      <c r="S13">
        <v>24.150429529472369</v>
      </c>
      <c r="T13">
        <v>0.76136992698946038</v>
      </c>
      <c r="U13" t="s">
        <v>372</v>
      </c>
      <c r="V13" t="s">
        <v>407</v>
      </c>
    </row>
    <row r="14" spans="1:22">
      <c r="A14" t="s">
        <v>198</v>
      </c>
      <c r="B14" t="s">
        <v>303</v>
      </c>
      <c r="C14" t="s">
        <v>369</v>
      </c>
      <c r="D14">
        <v>1</v>
      </c>
      <c r="E14">
        <v>-5.2138104169606882E-2</v>
      </c>
      <c r="F14">
        <v>8</v>
      </c>
      <c r="G14">
        <v>0.95969703356354219</v>
      </c>
      <c r="H14">
        <v>1.0360788719615821</v>
      </c>
      <c r="I14">
        <v>1.073566711901472</v>
      </c>
      <c r="J14">
        <v>-3.7487839939890799E-2</v>
      </c>
      <c r="K14" t="s">
        <v>408</v>
      </c>
      <c r="L14">
        <v>-3.2975032411815937E-2</v>
      </c>
      <c r="M14">
        <v>-2.9783900242930521E-2</v>
      </c>
      <c r="N14" t="s">
        <v>409</v>
      </c>
      <c r="O14">
        <v>-3.789653110862104E-2</v>
      </c>
      <c r="P14">
        <v>5</v>
      </c>
      <c r="Q14">
        <v>5</v>
      </c>
      <c r="R14">
        <v>1.6063323748939999</v>
      </c>
      <c r="S14">
        <v>0.97854751275133689</v>
      </c>
      <c r="T14">
        <v>0.35987456031230147</v>
      </c>
      <c r="U14" t="s">
        <v>372</v>
      </c>
      <c r="V14" t="s">
        <v>410</v>
      </c>
    </row>
    <row r="15" spans="1:22">
      <c r="A15" t="s">
        <v>198</v>
      </c>
      <c r="B15" t="s">
        <v>304</v>
      </c>
      <c r="C15" t="s">
        <v>383</v>
      </c>
      <c r="D15">
        <v>0</v>
      </c>
      <c r="E15">
        <v>1.5695747769855239</v>
      </c>
      <c r="F15">
        <v>6.6078025120810651</v>
      </c>
      <c r="G15">
        <v>0.16302876607457659</v>
      </c>
      <c r="H15">
        <v>-7.2009271756576396</v>
      </c>
      <c r="I15">
        <v>-12.16922376488758</v>
      </c>
      <c r="J15">
        <v>4.9682965892299453</v>
      </c>
      <c r="K15" t="s">
        <v>411</v>
      </c>
      <c r="L15">
        <v>0.99268625064501781</v>
      </c>
      <c r="M15">
        <v>0.89661983929227418</v>
      </c>
      <c r="N15" t="s">
        <v>412</v>
      </c>
      <c r="O15">
        <v>1.3496379489662971</v>
      </c>
      <c r="P15">
        <v>5</v>
      </c>
      <c r="Q15">
        <v>5</v>
      </c>
      <c r="R15">
        <v>36.546787121182057</v>
      </c>
      <c r="S15">
        <v>13.551284562422479</v>
      </c>
      <c r="T15">
        <v>4.7062427966177843E-2</v>
      </c>
      <c r="U15" t="s">
        <v>372</v>
      </c>
      <c r="V15" t="s">
        <v>413</v>
      </c>
    </row>
    <row r="16" spans="1:22">
      <c r="A16" t="s">
        <v>198</v>
      </c>
      <c r="B16" t="s">
        <v>305</v>
      </c>
      <c r="C16" t="s">
        <v>369</v>
      </c>
      <c r="D16">
        <v>1</v>
      </c>
      <c r="E16">
        <v>-0.67206995900868827</v>
      </c>
      <c r="F16">
        <v>8</v>
      </c>
      <c r="G16">
        <v>0.52047233437374274</v>
      </c>
      <c r="H16">
        <v>-11.821652891853409</v>
      </c>
      <c r="I16">
        <v>-9.6393226621832788</v>
      </c>
      <c r="J16">
        <v>-2.1823302296701299</v>
      </c>
      <c r="K16" t="s">
        <v>414</v>
      </c>
      <c r="L16">
        <v>-0.42505436348869058</v>
      </c>
      <c r="M16">
        <v>-0.38392007024784958</v>
      </c>
      <c r="N16" t="s">
        <v>415</v>
      </c>
      <c r="O16">
        <v>-0.38079909855598593</v>
      </c>
      <c r="P16">
        <v>5</v>
      </c>
      <c r="Q16">
        <v>5</v>
      </c>
      <c r="R16">
        <v>19.877322024963661</v>
      </c>
      <c r="S16">
        <v>32.843475945002481</v>
      </c>
      <c r="T16">
        <v>0.2025147406870339</v>
      </c>
      <c r="U16" t="s">
        <v>372</v>
      </c>
      <c r="V16" t="s">
        <v>416</v>
      </c>
    </row>
    <row r="17" spans="1:22">
      <c r="A17" t="s">
        <v>198</v>
      </c>
      <c r="B17" t="s">
        <v>306</v>
      </c>
      <c r="C17" t="s">
        <v>369</v>
      </c>
      <c r="D17">
        <v>1</v>
      </c>
      <c r="E17">
        <v>0.60090694174016668</v>
      </c>
      <c r="F17">
        <v>8</v>
      </c>
      <c r="G17">
        <v>0.56453484064109594</v>
      </c>
      <c r="H17">
        <v>-7.3875297151682346</v>
      </c>
      <c r="I17">
        <v>-9.6123436230182779</v>
      </c>
      <c r="J17">
        <v>2.2248139078500428</v>
      </c>
      <c r="K17" t="s">
        <v>417</v>
      </c>
      <c r="L17">
        <v>0.38004691954100622</v>
      </c>
      <c r="M17">
        <v>0.34326818539187648</v>
      </c>
      <c r="N17" t="s">
        <v>418</v>
      </c>
      <c r="O17">
        <v>0.38193873252423871</v>
      </c>
      <c r="P17">
        <v>5</v>
      </c>
      <c r="Q17">
        <v>5</v>
      </c>
      <c r="R17">
        <v>34.608558328024202</v>
      </c>
      <c r="S17">
        <v>33.931259172587488</v>
      </c>
      <c r="T17">
        <v>0.91140298166527267</v>
      </c>
      <c r="U17" t="s">
        <v>372</v>
      </c>
      <c r="V17" t="s">
        <v>419</v>
      </c>
    </row>
    <row r="18" spans="1:22">
      <c r="A18" t="s">
        <v>198</v>
      </c>
      <c r="B18" t="s">
        <v>307</v>
      </c>
      <c r="C18" t="s">
        <v>369</v>
      </c>
      <c r="D18">
        <v>1</v>
      </c>
      <c r="E18">
        <v>0.20033828588023389</v>
      </c>
      <c r="F18">
        <v>8</v>
      </c>
      <c r="G18">
        <v>0.84621517805016744</v>
      </c>
      <c r="H18">
        <v>-7.0617265651629966</v>
      </c>
      <c r="I18">
        <v>-7.8068898237846414</v>
      </c>
      <c r="J18">
        <v>0.74516325862164479</v>
      </c>
      <c r="K18" t="s">
        <v>420</v>
      </c>
      <c r="L18">
        <v>0.12670505718309799</v>
      </c>
      <c r="M18">
        <v>0.1144432774557014</v>
      </c>
      <c r="N18" t="s">
        <v>421</v>
      </c>
      <c r="O18">
        <v>0.135586363801601</v>
      </c>
      <c r="P18">
        <v>5</v>
      </c>
      <c r="Q18">
        <v>5</v>
      </c>
      <c r="R18">
        <v>38.969886837094627</v>
      </c>
      <c r="S18">
        <v>30.204443517369938</v>
      </c>
      <c r="T18">
        <v>0.51344675754047564</v>
      </c>
      <c r="U18" t="s">
        <v>372</v>
      </c>
      <c r="V18" t="s">
        <v>422</v>
      </c>
    </row>
    <row r="19" spans="1:22">
      <c r="A19" t="s">
        <v>195</v>
      </c>
      <c r="B19" t="s">
        <v>308</v>
      </c>
      <c r="C19" t="s">
        <v>383</v>
      </c>
      <c r="D19">
        <v>0</v>
      </c>
      <c r="E19">
        <v>1.627190093699044</v>
      </c>
      <c r="F19">
        <v>3.9999999999999991</v>
      </c>
      <c r="G19">
        <v>0.17902579053108131</v>
      </c>
      <c r="H19">
        <v>-9.1860471381800881</v>
      </c>
      <c r="I19">
        <v>-13.81550955796377</v>
      </c>
      <c r="J19">
        <v>4.6294624197836853</v>
      </c>
      <c r="K19" t="s">
        <v>423</v>
      </c>
      <c r="L19">
        <v>1.0291253764303561</v>
      </c>
      <c r="M19">
        <v>0.92953259806612787</v>
      </c>
      <c r="N19" t="s">
        <v>424</v>
      </c>
      <c r="P19">
        <v>5</v>
      </c>
      <c r="Q19">
        <v>5</v>
      </c>
      <c r="R19">
        <v>40.471988885635341</v>
      </c>
      <c r="S19">
        <v>0</v>
      </c>
      <c r="T19">
        <v>1.815732481182282E-5</v>
      </c>
      <c r="U19" t="s">
        <v>372</v>
      </c>
      <c r="V19" t="s">
        <v>425</v>
      </c>
    </row>
    <row r="20" spans="1:22">
      <c r="A20" t="s">
        <v>195</v>
      </c>
      <c r="B20" t="s">
        <v>309</v>
      </c>
      <c r="C20" t="s">
        <v>369</v>
      </c>
      <c r="D20">
        <v>1</v>
      </c>
      <c r="E20">
        <v>2.262468208949046E-2</v>
      </c>
      <c r="F20">
        <v>8</v>
      </c>
      <c r="G20">
        <v>0.98250379438648316</v>
      </c>
      <c r="H20">
        <v>-11.89990477905322</v>
      </c>
      <c r="I20">
        <v>-11.96023921012465</v>
      </c>
      <c r="J20">
        <v>6.0334431071430217E-2</v>
      </c>
      <c r="K20" t="s">
        <v>426</v>
      </c>
      <c r="L20">
        <v>1.430910534800147E-2</v>
      </c>
      <c r="M20">
        <v>1.292435321754971E-2</v>
      </c>
      <c r="N20" t="s">
        <v>427</v>
      </c>
      <c r="O20">
        <v>1.4543636663694719E-2</v>
      </c>
      <c r="P20">
        <v>5</v>
      </c>
      <c r="Q20">
        <v>5</v>
      </c>
      <c r="R20">
        <v>18.34770834492469</v>
      </c>
      <c r="S20">
        <v>17.210140317855441</v>
      </c>
      <c r="T20">
        <v>0.95337079613002351</v>
      </c>
      <c r="U20" t="s">
        <v>372</v>
      </c>
      <c r="V20" t="s">
        <v>428</v>
      </c>
    </row>
    <row r="21" spans="1:22">
      <c r="A21" t="s">
        <v>195</v>
      </c>
      <c r="B21" t="s">
        <v>310</v>
      </c>
      <c r="C21" t="s">
        <v>369</v>
      </c>
      <c r="D21">
        <v>1</v>
      </c>
      <c r="E21">
        <v>1.3997703444880041</v>
      </c>
      <c r="F21">
        <v>8</v>
      </c>
      <c r="G21">
        <v>0.19914563916279229</v>
      </c>
      <c r="H21">
        <v>1.6856662649867971</v>
      </c>
      <c r="I21">
        <v>0.38238761666761723</v>
      </c>
      <c r="J21">
        <v>1.3032786483191801</v>
      </c>
      <c r="K21" t="s">
        <v>429</v>
      </c>
      <c r="L21">
        <v>0.88529249794812248</v>
      </c>
      <c r="M21">
        <v>0.79961903040475579</v>
      </c>
      <c r="N21" t="s">
        <v>430</v>
      </c>
      <c r="O21">
        <v>0.70027824217696921</v>
      </c>
      <c r="P21">
        <v>5</v>
      </c>
      <c r="Q21">
        <v>5</v>
      </c>
      <c r="R21">
        <v>0.87077559372830238</v>
      </c>
      <c r="S21">
        <v>3.4636443720068422</v>
      </c>
      <c r="T21">
        <v>0.13095447545325961</v>
      </c>
      <c r="U21" t="s">
        <v>372</v>
      </c>
      <c r="V21" t="s">
        <v>431</v>
      </c>
    </row>
    <row r="22" spans="1:22">
      <c r="A22" t="s">
        <v>195</v>
      </c>
      <c r="B22" t="s">
        <v>311</v>
      </c>
      <c r="C22" t="s">
        <v>383</v>
      </c>
      <c r="D22">
        <v>0</v>
      </c>
      <c r="E22">
        <v>1</v>
      </c>
      <c r="F22">
        <v>3.9999999999999991</v>
      </c>
      <c r="G22">
        <v>0.37390096630005892</v>
      </c>
      <c r="H22">
        <v>-11.69881797611386</v>
      </c>
      <c r="I22">
        <v>-13.81550955796377</v>
      </c>
      <c r="J22">
        <v>2.1166915818499121</v>
      </c>
      <c r="K22" t="s">
        <v>432</v>
      </c>
      <c r="L22">
        <v>0.63245553203367599</v>
      </c>
      <c r="M22">
        <v>0.57125015796590084</v>
      </c>
      <c r="N22" t="s">
        <v>433</v>
      </c>
      <c r="P22">
        <v>5</v>
      </c>
      <c r="Q22">
        <v>5</v>
      </c>
      <c r="R22">
        <v>22.40191626337139</v>
      </c>
      <c r="S22">
        <v>0</v>
      </c>
      <c r="T22">
        <v>2.8509210572994489E-2</v>
      </c>
      <c r="U22" t="s">
        <v>372</v>
      </c>
      <c r="V22" t="s">
        <v>434</v>
      </c>
    </row>
    <row r="23" spans="1:22">
      <c r="A23" t="s">
        <v>195</v>
      </c>
      <c r="B23" t="s">
        <v>312</v>
      </c>
      <c r="C23" t="s">
        <v>383</v>
      </c>
      <c r="D23">
        <v>0</v>
      </c>
      <c r="E23">
        <v>1</v>
      </c>
      <c r="F23">
        <v>4.0000000000000009</v>
      </c>
      <c r="G23">
        <v>0.3739009663000587</v>
      </c>
      <c r="H23">
        <v>-11.591318256568689</v>
      </c>
      <c r="I23">
        <v>-13.81550955796377</v>
      </c>
      <c r="J23">
        <v>2.224191301395086</v>
      </c>
      <c r="K23" t="s">
        <v>435</v>
      </c>
      <c r="L23">
        <v>0.6324555320336761</v>
      </c>
      <c r="M23">
        <v>0.57125015796590095</v>
      </c>
      <c r="N23" t="s">
        <v>433</v>
      </c>
      <c r="P23">
        <v>5</v>
      </c>
      <c r="Q23">
        <v>5</v>
      </c>
      <c r="R23">
        <v>24.735134726007811</v>
      </c>
      <c r="S23">
        <v>0</v>
      </c>
      <c r="T23">
        <v>2.8509210572994489E-2</v>
      </c>
      <c r="U23" t="s">
        <v>372</v>
      </c>
      <c r="V23" t="s">
        <v>436</v>
      </c>
    </row>
    <row r="24" spans="1:22">
      <c r="A24" t="s">
        <v>196</v>
      </c>
      <c r="B24" t="s">
        <v>291</v>
      </c>
      <c r="C24" t="s">
        <v>369</v>
      </c>
      <c r="D24">
        <v>1</v>
      </c>
      <c r="E24">
        <v>0.63551615608982248</v>
      </c>
      <c r="F24">
        <v>8</v>
      </c>
      <c r="G24">
        <v>0.54283880223900716</v>
      </c>
      <c r="H24">
        <v>-4.5632713626711094</v>
      </c>
      <c r="I24">
        <v>-6.9139221647700726</v>
      </c>
      <c r="J24">
        <v>2.350650802098964</v>
      </c>
      <c r="K24" t="s">
        <v>437</v>
      </c>
      <c r="L24">
        <v>0.40193570861578531</v>
      </c>
      <c r="M24">
        <v>0.36303870455619308</v>
      </c>
      <c r="N24" t="s">
        <v>438</v>
      </c>
      <c r="O24">
        <v>0.37116601979781821</v>
      </c>
      <c r="P24">
        <v>5</v>
      </c>
      <c r="Q24">
        <v>5</v>
      </c>
      <c r="R24">
        <v>28.29700566054083</v>
      </c>
      <c r="S24">
        <v>40.108813623245062</v>
      </c>
      <c r="T24">
        <v>0.29471394316295002</v>
      </c>
      <c r="U24" t="s">
        <v>372</v>
      </c>
      <c r="V24" t="s">
        <v>439</v>
      </c>
    </row>
    <row r="25" spans="1:22">
      <c r="A25" t="s">
        <v>196</v>
      </c>
      <c r="B25" t="s">
        <v>313</v>
      </c>
      <c r="C25" t="s">
        <v>369</v>
      </c>
      <c r="D25">
        <v>1</v>
      </c>
      <c r="E25">
        <v>0.69678099922635861</v>
      </c>
      <c r="F25">
        <v>8</v>
      </c>
      <c r="G25">
        <v>0.50567854335581153</v>
      </c>
      <c r="H25">
        <v>1.050451774401961</v>
      </c>
      <c r="I25">
        <v>0.49019257601823413</v>
      </c>
      <c r="J25">
        <v>0.56025919838372662</v>
      </c>
      <c r="K25" t="s">
        <v>440</v>
      </c>
      <c r="L25">
        <v>0.4406829975766629</v>
      </c>
      <c r="M25">
        <v>0.39803625587569552</v>
      </c>
      <c r="N25" t="s">
        <v>441</v>
      </c>
      <c r="O25">
        <v>0.35038992256832469</v>
      </c>
      <c r="P25">
        <v>5</v>
      </c>
      <c r="Q25">
        <v>5</v>
      </c>
      <c r="R25">
        <v>0.67595492148254777</v>
      </c>
      <c r="S25">
        <v>2.5566705972443322</v>
      </c>
      <c r="T25">
        <v>7.6735608725103599E-2</v>
      </c>
      <c r="U25" t="s">
        <v>372</v>
      </c>
      <c r="V25" t="s">
        <v>442</v>
      </c>
    </row>
    <row r="26" spans="1:22">
      <c r="A26" t="s">
        <v>196</v>
      </c>
      <c r="B26" t="s">
        <v>314</v>
      </c>
      <c r="C26" t="s">
        <v>369</v>
      </c>
      <c r="D26">
        <v>1</v>
      </c>
      <c r="E26">
        <v>0.67279276558710477</v>
      </c>
      <c r="F26">
        <v>8</v>
      </c>
      <c r="G26">
        <v>0.52003584417305482</v>
      </c>
      <c r="H26">
        <v>-7.4538268961896268</v>
      </c>
      <c r="I26">
        <v>-9.8622541999648199</v>
      </c>
      <c r="J26">
        <v>2.4084273037751931</v>
      </c>
      <c r="K26" t="s">
        <v>443</v>
      </c>
      <c r="L26">
        <v>0.42551150650780062</v>
      </c>
      <c r="M26">
        <v>0.38433297361994889</v>
      </c>
      <c r="N26" t="s">
        <v>444</v>
      </c>
      <c r="O26">
        <v>0.43946547805255232</v>
      </c>
      <c r="P26">
        <v>5</v>
      </c>
      <c r="Q26">
        <v>5</v>
      </c>
      <c r="R26">
        <v>34.038609292380059</v>
      </c>
      <c r="S26">
        <v>30.0343027431359</v>
      </c>
      <c r="T26">
        <v>0.69321293344699852</v>
      </c>
      <c r="U26" t="s">
        <v>372</v>
      </c>
      <c r="V26" t="s">
        <v>445</v>
      </c>
    </row>
    <row r="27" spans="1:22">
      <c r="A27" t="s">
        <v>283</v>
      </c>
      <c r="B27" t="s">
        <v>315</v>
      </c>
      <c r="C27" t="s">
        <v>369</v>
      </c>
      <c r="D27">
        <v>1</v>
      </c>
      <c r="E27">
        <v>0.67942990066403131</v>
      </c>
      <c r="F27">
        <v>8</v>
      </c>
      <c r="G27">
        <v>0.51603837066968294</v>
      </c>
      <c r="H27">
        <v>-9.6121946270294742</v>
      </c>
      <c r="I27">
        <v>-11.82638316745571</v>
      </c>
      <c r="J27">
        <v>2.2141885404262389</v>
      </c>
      <c r="K27" t="s">
        <v>446</v>
      </c>
      <c r="L27">
        <v>0.42970919930405749</v>
      </c>
      <c r="M27">
        <v>0.38812443808108421</v>
      </c>
      <c r="N27" t="s">
        <v>447</v>
      </c>
      <c r="O27">
        <v>0.49781412734959651</v>
      </c>
      <c r="P27">
        <v>5</v>
      </c>
      <c r="Q27">
        <v>5</v>
      </c>
      <c r="R27">
        <v>33.318760240077971</v>
      </c>
      <c r="S27">
        <v>19.783118987078101</v>
      </c>
      <c r="T27">
        <v>0.19447714569785399</v>
      </c>
      <c r="U27" t="s">
        <v>372</v>
      </c>
      <c r="V27" t="s">
        <v>448</v>
      </c>
    </row>
    <row r="28" spans="1:22">
      <c r="A28" t="s">
        <v>283</v>
      </c>
      <c r="B28" t="s">
        <v>316</v>
      </c>
      <c r="C28" t="s">
        <v>369</v>
      </c>
      <c r="D28">
        <v>1</v>
      </c>
      <c r="E28">
        <v>-0.63635351104413074</v>
      </c>
      <c r="F28">
        <v>8</v>
      </c>
      <c r="G28">
        <v>0.54232008063638337</v>
      </c>
      <c r="H28">
        <v>-11.884474581197839</v>
      </c>
      <c r="I28">
        <v>-9.9359781631004225</v>
      </c>
      <c r="J28">
        <v>-1.94849641809742</v>
      </c>
      <c r="K28" t="s">
        <v>449</v>
      </c>
      <c r="L28">
        <v>-0.40246529838891337</v>
      </c>
      <c r="M28">
        <v>-0.36351704370611532</v>
      </c>
      <c r="N28" t="s">
        <v>450</v>
      </c>
      <c r="O28">
        <v>-0.36670293993072839</v>
      </c>
      <c r="P28">
        <v>5</v>
      </c>
      <c r="Q28">
        <v>5</v>
      </c>
      <c r="R28">
        <v>18.644480407467</v>
      </c>
      <c r="S28">
        <v>28.23387189979168</v>
      </c>
      <c r="T28">
        <v>0.24687858731312651</v>
      </c>
      <c r="U28" t="s">
        <v>372</v>
      </c>
      <c r="V28" t="s">
        <v>451</v>
      </c>
    </row>
    <row r="29" spans="1:22">
      <c r="A29" t="s">
        <v>283</v>
      </c>
      <c r="B29" t="s">
        <v>317</v>
      </c>
      <c r="C29" t="s">
        <v>383</v>
      </c>
      <c r="D29">
        <v>0</v>
      </c>
      <c r="E29">
        <v>2.4491315566754461</v>
      </c>
      <c r="F29">
        <v>4.0000000000000009</v>
      </c>
      <c r="G29">
        <v>7.0511187288109109E-2</v>
      </c>
      <c r="H29">
        <v>-6.7353617368574676</v>
      </c>
      <c r="I29">
        <v>-13.81550955796377</v>
      </c>
      <c r="J29">
        <v>7.0801478211063058</v>
      </c>
      <c r="K29" t="s">
        <v>452</v>
      </c>
      <c r="L29">
        <v>1.5489668016976339</v>
      </c>
      <c r="M29">
        <v>1.3990667886301209</v>
      </c>
      <c r="N29" t="s">
        <v>453</v>
      </c>
      <c r="P29">
        <v>5</v>
      </c>
      <c r="Q29">
        <v>5</v>
      </c>
      <c r="R29">
        <v>41.785964042044988</v>
      </c>
      <c r="S29">
        <v>0</v>
      </c>
      <c r="T29">
        <v>1.0155063768580501E-5</v>
      </c>
      <c r="U29" t="s">
        <v>372</v>
      </c>
      <c r="V29" t="s">
        <v>454</v>
      </c>
    </row>
    <row r="30" spans="1:22">
      <c r="A30" t="s">
        <v>283</v>
      </c>
      <c r="B30" t="s">
        <v>318</v>
      </c>
      <c r="C30" t="s">
        <v>369</v>
      </c>
      <c r="D30">
        <v>1</v>
      </c>
      <c r="E30">
        <v>0.71338798282863136</v>
      </c>
      <c r="F30">
        <v>8</v>
      </c>
      <c r="G30">
        <v>0.49588661001655582</v>
      </c>
      <c r="H30">
        <v>1.2731554003913359</v>
      </c>
      <c r="I30">
        <v>0.44875107348793442</v>
      </c>
      <c r="J30">
        <v>0.8244043269034016</v>
      </c>
      <c r="K30" t="s">
        <v>455</v>
      </c>
      <c r="L30">
        <v>0.45118617622631291</v>
      </c>
      <c r="M30">
        <v>0.407522997881831</v>
      </c>
      <c r="N30" t="s">
        <v>456</v>
      </c>
      <c r="O30">
        <v>0.32568069007404982</v>
      </c>
      <c r="P30">
        <v>5</v>
      </c>
      <c r="Q30">
        <v>5</v>
      </c>
      <c r="R30">
        <v>0.26965377976463878</v>
      </c>
      <c r="S30">
        <v>6.4076164235269486</v>
      </c>
      <c r="T30">
        <v>0.11191157572251891</v>
      </c>
      <c r="U30" t="s">
        <v>372</v>
      </c>
      <c r="V30" t="s">
        <v>457</v>
      </c>
    </row>
    <row r="31" spans="1:22">
      <c r="A31" t="s">
        <v>283</v>
      </c>
      <c r="B31" t="s">
        <v>319</v>
      </c>
      <c r="C31" t="s">
        <v>383</v>
      </c>
      <c r="D31">
        <v>0</v>
      </c>
      <c r="E31">
        <v>1.8233044176376301</v>
      </c>
      <c r="F31">
        <v>4.3286150218377983</v>
      </c>
      <c r="G31">
        <v>0.1368714348811578</v>
      </c>
      <c r="H31">
        <v>-0.4323991865876069</v>
      </c>
      <c r="I31">
        <v>-6.2148357624580868</v>
      </c>
      <c r="J31">
        <v>5.7824365758704799</v>
      </c>
      <c r="K31" t="s">
        <v>458</v>
      </c>
      <c r="L31">
        <v>1.153158965516359</v>
      </c>
      <c r="M31">
        <v>1.0415629365954211</v>
      </c>
      <c r="N31" t="s">
        <v>459</v>
      </c>
      <c r="O31">
        <v>0.83201295296136557</v>
      </c>
      <c r="P31">
        <v>5</v>
      </c>
      <c r="Q31">
        <v>5</v>
      </c>
      <c r="R31">
        <v>1.987438310325816</v>
      </c>
      <c r="S31">
        <v>48.301607089863147</v>
      </c>
      <c r="T31">
        <v>1.3418017521830931E-4</v>
      </c>
      <c r="U31" t="s">
        <v>372</v>
      </c>
      <c r="V31" t="s">
        <v>460</v>
      </c>
    </row>
    <row r="32" spans="1:22">
      <c r="A32" t="s">
        <v>284</v>
      </c>
      <c r="B32" t="s">
        <v>320</v>
      </c>
      <c r="C32" t="s">
        <v>369</v>
      </c>
      <c r="D32">
        <v>1</v>
      </c>
      <c r="E32">
        <v>-0.42065791495199151</v>
      </c>
      <c r="F32">
        <v>8</v>
      </c>
      <c r="G32">
        <v>0.68507733043215313</v>
      </c>
      <c r="H32">
        <v>-8.9597282211015106</v>
      </c>
      <c r="I32">
        <v>-7.2660989293589138</v>
      </c>
      <c r="J32">
        <v>-1.693629291742597</v>
      </c>
      <c r="K32" t="s">
        <v>461</v>
      </c>
      <c r="L32">
        <v>-0.26604742540513859</v>
      </c>
      <c r="M32">
        <v>-0.2403009003659316</v>
      </c>
      <c r="N32" t="s">
        <v>462</v>
      </c>
      <c r="O32">
        <v>-0.27909122129199471</v>
      </c>
      <c r="P32">
        <v>5</v>
      </c>
      <c r="Q32">
        <v>5</v>
      </c>
      <c r="R32">
        <v>44.224036814663478</v>
      </c>
      <c r="S32">
        <v>36.825136078065583</v>
      </c>
      <c r="T32">
        <v>0.54376582488537661</v>
      </c>
      <c r="U32" t="s">
        <v>372</v>
      </c>
      <c r="V32" t="s">
        <v>463</v>
      </c>
    </row>
    <row r="33" spans="1:22">
      <c r="A33" t="s">
        <v>284</v>
      </c>
      <c r="B33" t="s">
        <v>321</v>
      </c>
      <c r="C33" t="s">
        <v>369</v>
      </c>
      <c r="D33">
        <v>1</v>
      </c>
      <c r="E33">
        <v>0.85444063390084368</v>
      </c>
      <c r="F33">
        <v>8</v>
      </c>
      <c r="G33">
        <v>0.41771162027727859</v>
      </c>
      <c r="H33">
        <v>-5.0994847327759603</v>
      </c>
      <c r="I33">
        <v>-7.8964469670331141</v>
      </c>
      <c r="J33">
        <v>2.7969622342571538</v>
      </c>
      <c r="K33" t="s">
        <v>464</v>
      </c>
      <c r="L33">
        <v>0.54039570570494944</v>
      </c>
      <c r="M33">
        <v>0.48809934708834141</v>
      </c>
      <c r="N33" t="s">
        <v>465</v>
      </c>
      <c r="O33">
        <v>0.51691870377448812</v>
      </c>
      <c r="P33">
        <v>5</v>
      </c>
      <c r="Q33">
        <v>5</v>
      </c>
      <c r="R33">
        <v>24.29998288602885</v>
      </c>
      <c r="S33">
        <v>29.277144184035119</v>
      </c>
      <c r="T33">
        <v>0.41078255013956122</v>
      </c>
      <c r="U33" t="s">
        <v>372</v>
      </c>
      <c r="V33" t="s">
        <v>466</v>
      </c>
    </row>
    <row r="34" spans="1:22">
      <c r="A34" t="s">
        <v>284</v>
      </c>
      <c r="B34" t="s">
        <v>322</v>
      </c>
      <c r="C34" t="s">
        <v>369</v>
      </c>
      <c r="D34">
        <v>1</v>
      </c>
      <c r="E34">
        <v>2.1297546885827061</v>
      </c>
      <c r="F34">
        <v>8</v>
      </c>
      <c r="G34">
        <v>6.5818100759838641E-2</v>
      </c>
      <c r="H34">
        <v>1.6332082984420571</v>
      </c>
      <c r="I34">
        <v>0.73877016934993844</v>
      </c>
      <c r="J34">
        <v>0.89443812909211817</v>
      </c>
      <c r="K34" t="s">
        <v>467</v>
      </c>
      <c r="L34">
        <v>1.346975134668791</v>
      </c>
      <c r="M34">
        <v>1.2166227022814891</v>
      </c>
      <c r="N34" t="s">
        <v>468</v>
      </c>
      <c r="O34">
        <v>1.6107449287326721</v>
      </c>
      <c r="P34">
        <v>5</v>
      </c>
      <c r="Q34">
        <v>5</v>
      </c>
      <c r="R34">
        <v>0.57353175894152708</v>
      </c>
      <c r="S34">
        <v>0.30835220875378899</v>
      </c>
      <c r="T34">
        <v>0.36869880567384739</v>
      </c>
      <c r="U34" t="s">
        <v>372</v>
      </c>
      <c r="V34" t="s">
        <v>469</v>
      </c>
    </row>
    <row r="35" spans="1:22">
      <c r="A35" t="s">
        <v>284</v>
      </c>
      <c r="B35" t="s">
        <v>323</v>
      </c>
      <c r="C35" t="s">
        <v>383</v>
      </c>
      <c r="D35">
        <v>0</v>
      </c>
      <c r="E35">
        <v>1.175148636351091</v>
      </c>
      <c r="F35">
        <v>6.1205694744113108</v>
      </c>
      <c r="G35">
        <v>0.28361757994490178</v>
      </c>
      <c r="H35">
        <v>0.42205535317300441</v>
      </c>
      <c r="I35">
        <v>-0.37797440847581731</v>
      </c>
      <c r="J35">
        <v>0.80002976164882167</v>
      </c>
      <c r="K35" t="s">
        <v>470</v>
      </c>
      <c r="L35">
        <v>0.74322925602207812</v>
      </c>
      <c r="M35">
        <v>0.67130384414897382</v>
      </c>
      <c r="N35" t="s">
        <v>471</v>
      </c>
      <c r="O35">
        <v>0.5961810033573437</v>
      </c>
      <c r="P35">
        <v>5</v>
      </c>
      <c r="Q35">
        <v>5</v>
      </c>
      <c r="R35">
        <v>0.51661621895495835</v>
      </c>
      <c r="S35">
        <v>1.800760764109778</v>
      </c>
      <c r="T35">
        <v>3.6847064948674992E-2</v>
      </c>
      <c r="U35" t="s">
        <v>372</v>
      </c>
      <c r="V35" t="s">
        <v>472</v>
      </c>
    </row>
    <row r="36" spans="1:22">
      <c r="A36" t="s">
        <v>191</v>
      </c>
      <c r="B36" t="s">
        <v>324</v>
      </c>
      <c r="C36" t="s">
        <v>383</v>
      </c>
      <c r="D36">
        <v>0</v>
      </c>
      <c r="H36">
        <v>-13.81550955796377</v>
      </c>
      <c r="I36">
        <v>-13.81550955796377</v>
      </c>
      <c r="J36">
        <v>0</v>
      </c>
      <c r="K36" t="s">
        <v>473</v>
      </c>
      <c r="N36" t="s">
        <v>473</v>
      </c>
      <c r="P36">
        <v>5</v>
      </c>
      <c r="Q36">
        <v>5</v>
      </c>
      <c r="R36">
        <v>0</v>
      </c>
      <c r="S36">
        <v>0</v>
      </c>
      <c r="U36" t="s">
        <v>372</v>
      </c>
      <c r="V36" t="s">
        <v>474</v>
      </c>
    </row>
    <row r="37" spans="1:22">
      <c r="A37" t="s">
        <v>191</v>
      </c>
      <c r="B37" t="s">
        <v>325</v>
      </c>
      <c r="C37" t="s">
        <v>383</v>
      </c>
      <c r="D37">
        <v>0</v>
      </c>
      <c r="E37">
        <v>0.99999999999999922</v>
      </c>
      <c r="F37">
        <v>4.0000000000000009</v>
      </c>
      <c r="G37">
        <v>0.37390096630005931</v>
      </c>
      <c r="H37">
        <v>-11.974495880039569</v>
      </c>
      <c r="I37">
        <v>-13.81550955796377</v>
      </c>
      <c r="J37">
        <v>1.8410136779242079</v>
      </c>
      <c r="K37" t="s">
        <v>475</v>
      </c>
      <c r="L37">
        <v>0.63245553203367544</v>
      </c>
      <c r="M37">
        <v>0.5712501579659004</v>
      </c>
      <c r="N37" t="s">
        <v>433</v>
      </c>
      <c r="P37">
        <v>5</v>
      </c>
      <c r="Q37">
        <v>5</v>
      </c>
      <c r="R37">
        <v>16.946656811520121</v>
      </c>
      <c r="S37">
        <v>0</v>
      </c>
      <c r="T37">
        <v>2.8509210572994621E-2</v>
      </c>
      <c r="U37" t="s">
        <v>372</v>
      </c>
      <c r="V37" t="s">
        <v>476</v>
      </c>
    </row>
    <row r="38" spans="1:22">
      <c r="A38" t="s">
        <v>191</v>
      </c>
      <c r="B38" t="s">
        <v>326</v>
      </c>
      <c r="C38" t="s">
        <v>383</v>
      </c>
      <c r="D38">
        <v>0</v>
      </c>
      <c r="H38">
        <v>-13.81550955796377</v>
      </c>
      <c r="I38">
        <v>-13.81550955796377</v>
      </c>
      <c r="J38">
        <v>0</v>
      </c>
      <c r="K38" t="s">
        <v>473</v>
      </c>
      <c r="N38" t="s">
        <v>473</v>
      </c>
      <c r="P38">
        <v>5</v>
      </c>
      <c r="Q38">
        <v>5</v>
      </c>
      <c r="R38">
        <v>0</v>
      </c>
      <c r="S38">
        <v>0</v>
      </c>
      <c r="U38" t="s">
        <v>372</v>
      </c>
      <c r="V38" t="s">
        <v>474</v>
      </c>
    </row>
    <row r="39" spans="1:22">
      <c r="A39" t="s">
        <v>191</v>
      </c>
      <c r="B39" t="s">
        <v>327</v>
      </c>
      <c r="C39" t="s">
        <v>369</v>
      </c>
      <c r="D39">
        <v>1</v>
      </c>
      <c r="E39">
        <v>2.5097349888171112</v>
      </c>
      <c r="F39">
        <v>8</v>
      </c>
      <c r="G39">
        <v>3.6385950960986117E-2</v>
      </c>
      <c r="H39">
        <v>1.3421754138614881</v>
      </c>
      <c r="I39">
        <v>5.9027922018412893E-2</v>
      </c>
      <c r="J39">
        <v>1.283147491843075</v>
      </c>
      <c r="K39" t="s">
        <v>477</v>
      </c>
      <c r="L39">
        <v>1.5872957776158581</v>
      </c>
      <c r="M39">
        <v>1.4336865088143229</v>
      </c>
      <c r="N39" t="s">
        <v>478</v>
      </c>
      <c r="O39">
        <v>1.3049592425878049</v>
      </c>
      <c r="P39">
        <v>5</v>
      </c>
      <c r="Q39">
        <v>5</v>
      </c>
      <c r="R39">
        <v>0.34012509733879159</v>
      </c>
      <c r="S39">
        <v>0.96685036021713322</v>
      </c>
      <c r="T39">
        <v>0.1276328331649417</v>
      </c>
      <c r="U39" t="s">
        <v>372</v>
      </c>
      <c r="V39" t="s">
        <v>479</v>
      </c>
    </row>
    <row r="40" spans="1:22">
      <c r="A40" t="s">
        <v>191</v>
      </c>
      <c r="B40" t="s">
        <v>328</v>
      </c>
      <c r="C40" t="s">
        <v>383</v>
      </c>
      <c r="D40">
        <v>0</v>
      </c>
      <c r="E40">
        <v>1.800050089778171</v>
      </c>
      <c r="F40">
        <v>4.9531708145525091</v>
      </c>
      <c r="G40">
        <v>0.13230186144981709</v>
      </c>
      <c r="H40">
        <v>1.0252454911700779</v>
      </c>
      <c r="I40">
        <v>-0.53620750039823339</v>
      </c>
      <c r="J40">
        <v>1.561452991568312</v>
      </c>
      <c r="K40" t="s">
        <v>480</v>
      </c>
      <c r="L40">
        <v>1.138451637217919</v>
      </c>
      <c r="M40">
        <v>1.0282788981323141</v>
      </c>
      <c r="N40" t="s">
        <v>481</v>
      </c>
      <c r="O40">
        <v>0.8522766838621999</v>
      </c>
      <c r="P40">
        <v>5</v>
      </c>
      <c r="Q40">
        <v>5</v>
      </c>
      <c r="R40">
        <v>0.40576830933135638</v>
      </c>
      <c r="S40">
        <v>3.3565769921497828</v>
      </c>
      <c r="T40">
        <v>2.0857986219263349E-2</v>
      </c>
      <c r="U40" t="s">
        <v>372</v>
      </c>
      <c r="V40" t="s">
        <v>482</v>
      </c>
    </row>
    <row r="41" spans="1:22">
      <c r="A41" t="s">
        <v>192</v>
      </c>
      <c r="B41" t="s">
        <v>295</v>
      </c>
      <c r="C41" t="s">
        <v>369</v>
      </c>
      <c r="D41">
        <v>1</v>
      </c>
      <c r="E41">
        <v>0.1257795943597069</v>
      </c>
      <c r="F41">
        <v>8</v>
      </c>
      <c r="G41">
        <v>0.90300992850864525</v>
      </c>
      <c r="H41">
        <v>-6.683398916108958</v>
      </c>
      <c r="I41">
        <v>-7.1859894922528387</v>
      </c>
      <c r="J41">
        <v>0.5025905761438807</v>
      </c>
      <c r="K41" t="s">
        <v>483</v>
      </c>
      <c r="L41">
        <v>7.9550000269748372E-2</v>
      </c>
      <c r="M41">
        <v>7.1851613146869497E-2</v>
      </c>
      <c r="N41" t="s">
        <v>484</v>
      </c>
      <c r="O41">
        <v>8.2794059603673517E-2</v>
      </c>
      <c r="P41">
        <v>5</v>
      </c>
      <c r="Q41">
        <v>5</v>
      </c>
      <c r="R41">
        <v>42.982846447228297</v>
      </c>
      <c r="S41">
        <v>36.849392017188457</v>
      </c>
      <c r="T41">
        <v>0.66412874320913717</v>
      </c>
      <c r="U41" t="s">
        <v>372</v>
      </c>
      <c r="V41" t="s">
        <v>485</v>
      </c>
    </row>
    <row r="42" spans="1:22">
      <c r="A42" t="s">
        <v>192</v>
      </c>
      <c r="B42" t="s">
        <v>329</v>
      </c>
      <c r="C42" t="s">
        <v>369</v>
      </c>
      <c r="D42">
        <v>1</v>
      </c>
      <c r="E42">
        <v>1.459953053120733</v>
      </c>
      <c r="F42">
        <v>8</v>
      </c>
      <c r="G42">
        <v>0.18242803047257919</v>
      </c>
      <c r="H42">
        <v>1.387116791248135</v>
      </c>
      <c r="I42">
        <v>0.67416412091369815</v>
      </c>
      <c r="J42">
        <v>0.71295267033443732</v>
      </c>
      <c r="K42" t="s">
        <v>486</v>
      </c>
      <c r="L42">
        <v>0.92335538495566272</v>
      </c>
      <c r="M42">
        <v>0.83399841221801796</v>
      </c>
      <c r="N42" t="s">
        <v>487</v>
      </c>
      <c r="O42">
        <v>0.87549655849078678</v>
      </c>
      <c r="P42">
        <v>5</v>
      </c>
      <c r="Q42">
        <v>5</v>
      </c>
      <c r="R42">
        <v>0.52922596073237482</v>
      </c>
      <c r="S42">
        <v>0.66315112921705233</v>
      </c>
      <c r="T42">
        <v>0.56067993803426874</v>
      </c>
      <c r="U42" t="s">
        <v>372</v>
      </c>
      <c r="V42" t="s">
        <v>488</v>
      </c>
    </row>
    <row r="43" spans="1:22">
      <c r="A43" t="s">
        <v>192</v>
      </c>
      <c r="B43" t="s">
        <v>330</v>
      </c>
      <c r="C43" t="s">
        <v>369</v>
      </c>
      <c r="D43">
        <v>1</v>
      </c>
      <c r="E43">
        <v>1.2218469536736229</v>
      </c>
      <c r="F43">
        <v>8</v>
      </c>
      <c r="G43">
        <v>0.25654416958316101</v>
      </c>
      <c r="H43">
        <v>0.21022680473494421</v>
      </c>
      <c r="I43">
        <v>-3.1989194050608889</v>
      </c>
      <c r="J43">
        <v>3.4091462097958329</v>
      </c>
      <c r="K43" t="s">
        <v>489</v>
      </c>
      <c r="L43">
        <v>0.77276386514937745</v>
      </c>
      <c r="M43">
        <v>0.69798026529621182</v>
      </c>
      <c r="N43" t="s">
        <v>490</v>
      </c>
      <c r="O43">
        <v>0.55340031421934432</v>
      </c>
      <c r="P43">
        <v>5</v>
      </c>
      <c r="Q43">
        <v>5</v>
      </c>
      <c r="R43">
        <v>0.97485320671465159</v>
      </c>
      <c r="S43">
        <v>37.950058708491667</v>
      </c>
      <c r="T43">
        <v>7.8925090668723191E-2</v>
      </c>
      <c r="U43" t="s">
        <v>372</v>
      </c>
      <c r="V43" t="s">
        <v>491</v>
      </c>
    </row>
    <row r="44" spans="1:22">
      <c r="A44" t="s">
        <v>285</v>
      </c>
      <c r="B44" t="s">
        <v>308</v>
      </c>
      <c r="C44" t="s">
        <v>383</v>
      </c>
      <c r="D44">
        <v>0</v>
      </c>
      <c r="E44">
        <v>1.6207238680396669</v>
      </c>
      <c r="F44">
        <v>3.9999999999999991</v>
      </c>
      <c r="G44">
        <v>0.1803931884616165</v>
      </c>
      <c r="H44">
        <v>-10.4138313029594</v>
      </c>
      <c r="I44">
        <v>-13.81550955796377</v>
      </c>
      <c r="J44">
        <v>3.4016782550043749</v>
      </c>
      <c r="K44" t="s">
        <v>492</v>
      </c>
      <c r="L44">
        <v>1.0250357762407041</v>
      </c>
      <c r="M44">
        <v>0.92583876563676515</v>
      </c>
      <c r="N44" t="s">
        <v>493</v>
      </c>
      <c r="P44">
        <v>5</v>
      </c>
      <c r="Q44">
        <v>5</v>
      </c>
      <c r="R44">
        <v>22.026141056297401</v>
      </c>
      <c r="S44">
        <v>0</v>
      </c>
      <c r="T44">
        <v>3.2302891311806883E-5</v>
      </c>
      <c r="U44" t="s">
        <v>372</v>
      </c>
      <c r="V44" t="s">
        <v>494</v>
      </c>
    </row>
    <row r="45" spans="1:22">
      <c r="A45" t="s">
        <v>285</v>
      </c>
      <c r="B45" t="s">
        <v>288</v>
      </c>
      <c r="C45" t="s">
        <v>369</v>
      </c>
      <c r="D45">
        <v>1</v>
      </c>
      <c r="E45">
        <v>-0.82076131585932721</v>
      </c>
      <c r="F45">
        <v>8</v>
      </c>
      <c r="G45">
        <v>0.43555505281951268</v>
      </c>
      <c r="H45">
        <v>-4.8377816336606791</v>
      </c>
      <c r="I45">
        <v>-4.3816635819378531</v>
      </c>
      <c r="J45">
        <v>-0.45611805172282599</v>
      </c>
      <c r="K45" t="s">
        <v>495</v>
      </c>
      <c r="L45">
        <v>-0.51909503469447071</v>
      </c>
      <c r="M45">
        <v>-0.46886003133694132</v>
      </c>
      <c r="N45" t="s">
        <v>496</v>
      </c>
      <c r="O45">
        <v>-0.76751551448121047</v>
      </c>
      <c r="P45">
        <v>5</v>
      </c>
      <c r="Q45">
        <v>5</v>
      </c>
      <c r="R45">
        <v>1.1909874926436901</v>
      </c>
      <c r="S45">
        <v>0.35316706417191118</v>
      </c>
      <c r="T45">
        <v>0.20124741900532811</v>
      </c>
      <c r="U45" t="s">
        <v>372</v>
      </c>
      <c r="V45" t="s">
        <v>497</v>
      </c>
    </row>
    <row r="46" spans="1:22">
      <c r="A46" t="s">
        <v>285</v>
      </c>
      <c r="B46" t="s">
        <v>303</v>
      </c>
      <c r="C46" t="s">
        <v>369</v>
      </c>
      <c r="D46">
        <v>1</v>
      </c>
      <c r="E46">
        <v>3.7326212244379237E-2</v>
      </c>
      <c r="F46">
        <v>8</v>
      </c>
      <c r="G46">
        <v>0.97113951966936485</v>
      </c>
      <c r="H46">
        <v>-3.553135896683715</v>
      </c>
      <c r="I46">
        <v>-3.5628407940219908</v>
      </c>
      <c r="J46">
        <v>9.704897338276286E-3</v>
      </c>
      <c r="K46" t="s">
        <v>498</v>
      </c>
      <c r="L46">
        <v>2.3607169423820781E-2</v>
      </c>
      <c r="M46">
        <v>2.132260464087038E-2</v>
      </c>
      <c r="N46" t="s">
        <v>499</v>
      </c>
      <c r="O46">
        <v>1.821745195696502E-2</v>
      </c>
      <c r="P46">
        <v>5</v>
      </c>
      <c r="Q46">
        <v>5</v>
      </c>
      <c r="R46">
        <v>5.4209490255970411E-2</v>
      </c>
      <c r="S46">
        <v>0.28379623235045659</v>
      </c>
      <c r="T46">
        <v>7.3504294319015756E-2</v>
      </c>
      <c r="U46" t="s">
        <v>372</v>
      </c>
      <c r="V46" t="s">
        <v>500</v>
      </c>
    </row>
    <row r="47" spans="1:22">
      <c r="A47" t="s">
        <v>285</v>
      </c>
      <c r="B47" t="s">
        <v>304</v>
      </c>
      <c r="C47" t="s">
        <v>383</v>
      </c>
      <c r="D47">
        <v>0</v>
      </c>
      <c r="E47">
        <v>1.5909424110941319</v>
      </c>
      <c r="F47">
        <v>6.4968595153799118</v>
      </c>
      <c r="G47">
        <v>0.15894782133524499</v>
      </c>
      <c r="H47">
        <v>-8.9559760936504595</v>
      </c>
      <c r="I47">
        <v>-12.636900564028119</v>
      </c>
      <c r="J47">
        <v>3.6809244703776609</v>
      </c>
      <c r="K47" t="s">
        <v>501</v>
      </c>
      <c r="L47">
        <v>1.006200329043478</v>
      </c>
      <c r="M47">
        <v>0.90882610365217387</v>
      </c>
      <c r="N47" t="s">
        <v>502</v>
      </c>
      <c r="O47">
        <v>1.396696848260472</v>
      </c>
      <c r="P47">
        <v>5</v>
      </c>
      <c r="Q47">
        <v>5</v>
      </c>
      <c r="R47">
        <v>19.819875676039789</v>
      </c>
      <c r="S47">
        <v>6.9455958029300593</v>
      </c>
      <c r="T47">
        <v>4.2008138975503921E-2</v>
      </c>
      <c r="U47" t="s">
        <v>372</v>
      </c>
      <c r="V47" t="s">
        <v>503</v>
      </c>
    </row>
    <row r="48" spans="1:22">
      <c r="A48" t="s">
        <v>285</v>
      </c>
      <c r="B48" t="s">
        <v>305</v>
      </c>
      <c r="C48" t="s">
        <v>369</v>
      </c>
      <c r="D48">
        <v>1</v>
      </c>
      <c r="E48">
        <v>-0.74239302691518094</v>
      </c>
      <c r="F48">
        <v>8</v>
      </c>
      <c r="G48">
        <v>0.47907745041138311</v>
      </c>
      <c r="H48">
        <v>-12.432583301669011</v>
      </c>
      <c r="I48">
        <v>-10.6711210613979</v>
      </c>
      <c r="J48">
        <v>-1.761462240271106</v>
      </c>
      <c r="K48" t="s">
        <v>504</v>
      </c>
      <c r="L48">
        <v>-0.46953057681573179</v>
      </c>
      <c r="M48">
        <v>-0.42409213389808031</v>
      </c>
      <c r="N48" t="s">
        <v>505</v>
      </c>
      <c r="O48">
        <v>-0.40858677136710447</v>
      </c>
      <c r="P48">
        <v>5</v>
      </c>
      <c r="Q48">
        <v>5</v>
      </c>
      <c r="R48">
        <v>9.562425151747302</v>
      </c>
      <c r="S48">
        <v>18.58566361545175</v>
      </c>
      <c r="T48">
        <v>0.12824097327556511</v>
      </c>
      <c r="U48" t="s">
        <v>372</v>
      </c>
      <c r="V48" t="s">
        <v>506</v>
      </c>
    </row>
    <row r="49" spans="1:22">
      <c r="A49" t="s">
        <v>285</v>
      </c>
      <c r="B49" t="s">
        <v>306</v>
      </c>
      <c r="C49" t="s">
        <v>369</v>
      </c>
      <c r="D49">
        <v>1</v>
      </c>
      <c r="E49">
        <v>0.57583737939798918</v>
      </c>
      <c r="F49">
        <v>8</v>
      </c>
      <c r="G49">
        <v>0.580558171916296</v>
      </c>
      <c r="H49">
        <v>-9.1351393318128657</v>
      </c>
      <c r="I49">
        <v>-10.71482805365031</v>
      </c>
      <c r="J49">
        <v>1.579688721837442</v>
      </c>
      <c r="K49" t="s">
        <v>507</v>
      </c>
      <c r="L49">
        <v>0.36419153615203292</v>
      </c>
      <c r="M49">
        <v>0.32894719394377159</v>
      </c>
      <c r="N49" t="s">
        <v>508</v>
      </c>
      <c r="O49">
        <v>0.35981401473194852</v>
      </c>
      <c r="P49">
        <v>5</v>
      </c>
      <c r="Q49">
        <v>5</v>
      </c>
      <c r="R49">
        <v>18.353523410697939</v>
      </c>
      <c r="S49">
        <v>19.27466705358815</v>
      </c>
      <c r="T49">
        <v>0.97573052041162878</v>
      </c>
      <c r="U49" t="s">
        <v>372</v>
      </c>
      <c r="V49" t="s">
        <v>509</v>
      </c>
    </row>
    <row r="50" spans="1:22">
      <c r="A50" t="s">
        <v>285</v>
      </c>
      <c r="B50" t="s">
        <v>307</v>
      </c>
      <c r="C50" t="s">
        <v>369</v>
      </c>
      <c r="D50">
        <v>1</v>
      </c>
      <c r="E50">
        <v>0.22038061798801001</v>
      </c>
      <c r="F50">
        <v>8</v>
      </c>
      <c r="G50">
        <v>0.83109477596310055</v>
      </c>
      <c r="H50">
        <v>-8.8443621690153797</v>
      </c>
      <c r="I50">
        <v>-9.4491539472216441</v>
      </c>
      <c r="J50">
        <v>0.6047917782062644</v>
      </c>
      <c r="K50" t="s">
        <v>510</v>
      </c>
      <c r="L50">
        <v>0.13938094099951709</v>
      </c>
      <c r="M50">
        <v>0.12589246283827349</v>
      </c>
      <c r="N50" t="s">
        <v>511</v>
      </c>
      <c r="O50">
        <v>0.15114249347474951</v>
      </c>
      <c r="P50">
        <v>5</v>
      </c>
      <c r="Q50">
        <v>5</v>
      </c>
      <c r="R50">
        <v>21.644325594124481</v>
      </c>
      <c r="S50">
        <v>16.01174229641915</v>
      </c>
      <c r="T50">
        <v>0.52378905076693461</v>
      </c>
      <c r="U50" t="s">
        <v>372</v>
      </c>
      <c r="V50" t="s">
        <v>512</v>
      </c>
    </row>
    <row r="51" spans="1:22">
      <c r="A51" t="s">
        <v>285</v>
      </c>
      <c r="B51" t="s">
        <v>299</v>
      </c>
      <c r="C51" t="s">
        <v>369</v>
      </c>
      <c r="D51">
        <v>1</v>
      </c>
      <c r="E51">
        <v>0.75954209723263266</v>
      </c>
      <c r="F51">
        <v>8</v>
      </c>
      <c r="G51">
        <v>0.4693160309490737</v>
      </c>
      <c r="H51">
        <v>-7.4622590286181536</v>
      </c>
      <c r="I51">
        <v>-9.3303545863952841</v>
      </c>
      <c r="J51">
        <v>1.8680955577771301</v>
      </c>
      <c r="K51" t="s">
        <v>513</v>
      </c>
      <c r="L51">
        <v>0.48037660120723857</v>
      </c>
      <c r="M51">
        <v>0.43388854302589303</v>
      </c>
      <c r="N51" t="s">
        <v>514</v>
      </c>
      <c r="O51">
        <v>0.44992354627496778</v>
      </c>
      <c r="P51">
        <v>5</v>
      </c>
      <c r="Q51">
        <v>5</v>
      </c>
      <c r="R51">
        <v>13.00641473553914</v>
      </c>
      <c r="S51">
        <v>17.239343817612269</v>
      </c>
      <c r="T51">
        <v>0.37024557037868211</v>
      </c>
      <c r="U51" t="s">
        <v>372</v>
      </c>
      <c r="V51" t="s">
        <v>515</v>
      </c>
    </row>
    <row r="52" spans="1:22">
      <c r="A52" t="s">
        <v>285</v>
      </c>
      <c r="B52" t="s">
        <v>300</v>
      </c>
      <c r="C52" t="s">
        <v>369</v>
      </c>
      <c r="D52">
        <v>1</v>
      </c>
      <c r="E52">
        <v>1.871524627942617</v>
      </c>
      <c r="F52">
        <v>8</v>
      </c>
      <c r="G52">
        <v>9.8176654285582948E-2</v>
      </c>
      <c r="H52">
        <v>-7.7006475208096417</v>
      </c>
      <c r="I52">
        <v>-12.100387794428549</v>
      </c>
      <c r="J52">
        <v>4.3997402736189128</v>
      </c>
      <c r="K52" t="s">
        <v>516</v>
      </c>
      <c r="L52">
        <v>1.183656104279575</v>
      </c>
      <c r="M52">
        <v>1.069108739349294</v>
      </c>
      <c r="N52" t="s">
        <v>517</v>
      </c>
      <c r="O52">
        <v>1.147220978046134</v>
      </c>
      <c r="P52">
        <v>5</v>
      </c>
      <c r="Q52">
        <v>5</v>
      </c>
      <c r="R52">
        <v>12.925101897978839</v>
      </c>
      <c r="S52">
        <v>14.70821331876077</v>
      </c>
      <c r="T52">
        <v>0.84383813812344299</v>
      </c>
      <c r="U52" t="s">
        <v>372</v>
      </c>
      <c r="V52" t="s">
        <v>518</v>
      </c>
    </row>
    <row r="53" spans="1:22">
      <c r="A53" t="s">
        <v>285</v>
      </c>
      <c r="B53" t="s">
        <v>289</v>
      </c>
      <c r="C53" t="s">
        <v>383</v>
      </c>
      <c r="D53">
        <v>0</v>
      </c>
      <c r="E53">
        <v>-1.3152757778639219</v>
      </c>
      <c r="F53">
        <v>5.2953691952205544</v>
      </c>
      <c r="G53">
        <v>0.24249071878588979</v>
      </c>
      <c r="H53">
        <v>-5.1849422340536711</v>
      </c>
      <c r="I53">
        <v>-4.9881709856499628</v>
      </c>
      <c r="J53">
        <v>-0.1967712484037083</v>
      </c>
      <c r="K53" t="s">
        <v>519</v>
      </c>
      <c r="L53">
        <v>-0.83185344185993371</v>
      </c>
      <c r="M53">
        <v>-0.75135149587348848</v>
      </c>
      <c r="N53" t="s">
        <v>520</v>
      </c>
      <c r="O53">
        <v>-0.63526726404480838</v>
      </c>
      <c r="P53">
        <v>5</v>
      </c>
      <c r="Q53">
        <v>5</v>
      </c>
      <c r="R53">
        <v>1.596527041994119E-2</v>
      </c>
      <c r="S53">
        <v>9.5942345049026212E-2</v>
      </c>
      <c r="T53">
        <v>2.598294592036348E-2</v>
      </c>
      <c r="U53" t="s">
        <v>372</v>
      </c>
      <c r="V53" t="s">
        <v>521</v>
      </c>
    </row>
    <row r="54" spans="1:22">
      <c r="A54" t="s">
        <v>285</v>
      </c>
      <c r="B54" t="s">
        <v>290</v>
      </c>
      <c r="C54" t="s">
        <v>369</v>
      </c>
      <c r="D54">
        <v>1</v>
      </c>
      <c r="E54">
        <v>-1.086903004373948</v>
      </c>
      <c r="F54">
        <v>8</v>
      </c>
      <c r="G54">
        <v>0.30873981815237123</v>
      </c>
      <c r="H54">
        <v>-4.8419903684625849</v>
      </c>
      <c r="I54">
        <v>-4.589023289651017</v>
      </c>
      <c r="J54">
        <v>-0.25296707881156788</v>
      </c>
      <c r="K54" t="s">
        <v>522</v>
      </c>
      <c r="L54">
        <v>-0.68741781790032597</v>
      </c>
      <c r="M54">
        <v>-0.62089351294222994</v>
      </c>
      <c r="N54" t="s">
        <v>523</v>
      </c>
      <c r="O54">
        <v>-0.95496301200849221</v>
      </c>
      <c r="P54">
        <v>5</v>
      </c>
      <c r="Q54">
        <v>5</v>
      </c>
      <c r="R54">
        <v>0.20067171036144499</v>
      </c>
      <c r="S54">
        <v>7.0170554765620299E-2</v>
      </c>
      <c r="T54">
        <v>0.23903782056207751</v>
      </c>
      <c r="U54" t="s">
        <v>372</v>
      </c>
      <c r="V54" t="s">
        <v>524</v>
      </c>
    </row>
    <row r="55" spans="1:22">
      <c r="A55" t="s">
        <v>285</v>
      </c>
      <c r="B55" t="s">
        <v>301</v>
      </c>
      <c r="C55" t="s">
        <v>369</v>
      </c>
      <c r="D55">
        <v>1</v>
      </c>
      <c r="E55">
        <v>1.3494164420317021</v>
      </c>
      <c r="F55">
        <v>8</v>
      </c>
      <c r="G55">
        <v>0.2141459840924429</v>
      </c>
      <c r="H55">
        <v>-3.6385934819006729</v>
      </c>
      <c r="I55">
        <v>-4.0774812377544238</v>
      </c>
      <c r="J55">
        <v>0.43888775585375051</v>
      </c>
      <c r="K55" t="s">
        <v>525</v>
      </c>
      <c r="L55">
        <v>0.85344589378014979</v>
      </c>
      <c r="M55">
        <v>0.77085435567239335</v>
      </c>
      <c r="N55" t="s">
        <v>526</v>
      </c>
      <c r="O55">
        <v>0.90131364397338454</v>
      </c>
      <c r="P55">
        <v>5</v>
      </c>
      <c r="Q55">
        <v>5</v>
      </c>
      <c r="R55">
        <v>0.29180102782035328</v>
      </c>
      <c r="S55">
        <v>0.23711282193694291</v>
      </c>
      <c r="T55">
        <v>0.97544707232292061</v>
      </c>
      <c r="U55" t="s">
        <v>372</v>
      </c>
      <c r="V55" t="s">
        <v>527</v>
      </c>
    </row>
    <row r="56" spans="1:22">
      <c r="A56" t="s">
        <v>285</v>
      </c>
      <c r="B56" t="s">
        <v>302</v>
      </c>
      <c r="C56" t="s">
        <v>369</v>
      </c>
      <c r="D56">
        <v>1</v>
      </c>
      <c r="E56">
        <v>1.431016600479871</v>
      </c>
      <c r="F56">
        <v>8</v>
      </c>
      <c r="G56">
        <v>0.19030522243758119</v>
      </c>
      <c r="H56">
        <v>-8.1055167527215932</v>
      </c>
      <c r="I56">
        <v>-11.41119301569092</v>
      </c>
      <c r="J56">
        <v>3.3056762629693228</v>
      </c>
      <c r="K56" t="s">
        <v>528</v>
      </c>
      <c r="L56">
        <v>0.90505436540551898</v>
      </c>
      <c r="M56">
        <v>0.81746845907595256</v>
      </c>
      <c r="N56" t="s">
        <v>529</v>
      </c>
      <c r="O56">
        <v>1.003762026303826</v>
      </c>
      <c r="P56">
        <v>5</v>
      </c>
      <c r="Q56">
        <v>5</v>
      </c>
      <c r="R56">
        <v>15.835212476959359</v>
      </c>
      <c r="S56">
        <v>10.845738153108529</v>
      </c>
      <c r="T56">
        <v>0.4947127980147617</v>
      </c>
      <c r="U56" t="s">
        <v>372</v>
      </c>
      <c r="V56" t="s">
        <v>530</v>
      </c>
    </row>
    <row r="57" spans="1:22">
      <c r="A57" t="s">
        <v>285</v>
      </c>
      <c r="B57" t="s">
        <v>291</v>
      </c>
      <c r="C57" t="s">
        <v>369</v>
      </c>
      <c r="D57">
        <v>1</v>
      </c>
      <c r="E57">
        <v>0.6029402291165683</v>
      </c>
      <c r="F57">
        <v>8</v>
      </c>
      <c r="G57">
        <v>0.56324647813040851</v>
      </c>
      <c r="H57">
        <v>-7.0459399508798271</v>
      </c>
      <c r="I57">
        <v>-8.7090912928327722</v>
      </c>
      <c r="J57">
        <v>1.6631513419529449</v>
      </c>
      <c r="K57" t="s">
        <v>531</v>
      </c>
      <c r="L57">
        <v>0.38133288339042559</v>
      </c>
      <c r="M57">
        <v>0.34442970112683607</v>
      </c>
      <c r="N57" t="s">
        <v>532</v>
      </c>
      <c r="O57">
        <v>0.35399332593296601</v>
      </c>
      <c r="P57">
        <v>5</v>
      </c>
      <c r="Q57">
        <v>5</v>
      </c>
      <c r="R57">
        <v>15.970287770528611</v>
      </c>
      <c r="S57">
        <v>22.07361141718814</v>
      </c>
      <c r="T57">
        <v>0.33627752024409829</v>
      </c>
      <c r="U57" t="s">
        <v>372</v>
      </c>
      <c r="V57" t="s">
        <v>533</v>
      </c>
    </row>
    <row r="58" spans="1:22">
      <c r="A58" t="s">
        <v>285</v>
      </c>
      <c r="B58" t="s">
        <v>291</v>
      </c>
      <c r="C58" t="s">
        <v>369</v>
      </c>
      <c r="D58">
        <v>1</v>
      </c>
      <c r="E58">
        <v>-0.97346686154491802</v>
      </c>
      <c r="F58">
        <v>8</v>
      </c>
      <c r="G58">
        <v>0.35883232825358208</v>
      </c>
      <c r="H58">
        <v>-4.5235535045062552</v>
      </c>
      <c r="I58">
        <v>-4.1477515472704356</v>
      </c>
      <c r="J58">
        <v>-0.37580195723581872</v>
      </c>
      <c r="K58" t="s">
        <v>534</v>
      </c>
      <c r="L58">
        <v>-0.61567450183554395</v>
      </c>
      <c r="M58">
        <v>-0.55609309843210419</v>
      </c>
      <c r="N58" t="s">
        <v>535</v>
      </c>
      <c r="O58">
        <v>-0.78097030570057391</v>
      </c>
      <c r="P58">
        <v>5</v>
      </c>
      <c r="Q58">
        <v>5</v>
      </c>
      <c r="R58">
        <v>0.51360121823762617</v>
      </c>
      <c r="S58">
        <v>0.2315522645382502</v>
      </c>
      <c r="T58">
        <v>0.71166908971000375</v>
      </c>
      <c r="U58" t="s">
        <v>372</v>
      </c>
      <c r="V58" t="s">
        <v>536</v>
      </c>
    </row>
    <row r="59" spans="1:22">
      <c r="A59" t="s">
        <v>285</v>
      </c>
      <c r="B59" t="s">
        <v>313</v>
      </c>
      <c r="C59" t="s">
        <v>369</v>
      </c>
      <c r="D59">
        <v>1</v>
      </c>
      <c r="E59">
        <v>2.907086637138744</v>
      </c>
      <c r="F59">
        <v>8</v>
      </c>
      <c r="G59">
        <v>1.967676505326128E-2</v>
      </c>
      <c r="H59">
        <v>-3.4264192217114831</v>
      </c>
      <c r="I59">
        <v>-4.0195434858089172</v>
      </c>
      <c r="J59">
        <v>0.59312426409743457</v>
      </c>
      <c r="K59" t="s">
        <v>537</v>
      </c>
      <c r="L59">
        <v>1.838603025759574</v>
      </c>
      <c r="M59">
        <v>1.660673700686067</v>
      </c>
      <c r="N59" t="s">
        <v>538</v>
      </c>
      <c r="O59">
        <v>1.8047126834362921</v>
      </c>
      <c r="P59">
        <v>5</v>
      </c>
      <c r="Q59">
        <v>5</v>
      </c>
      <c r="R59">
        <v>0.1001223488945306</v>
      </c>
      <c r="S59">
        <v>0.10801280407823489</v>
      </c>
      <c r="T59">
        <v>0.77835891437331772</v>
      </c>
      <c r="U59" t="s">
        <v>372</v>
      </c>
      <c r="V59" t="s">
        <v>539</v>
      </c>
    </row>
    <row r="60" spans="1:22">
      <c r="A60" t="s">
        <v>285</v>
      </c>
      <c r="B60" t="s">
        <v>314</v>
      </c>
      <c r="C60" t="s">
        <v>369</v>
      </c>
      <c r="D60">
        <v>1</v>
      </c>
      <c r="E60">
        <v>0.79145532319000123</v>
      </c>
      <c r="F60">
        <v>8</v>
      </c>
      <c r="G60">
        <v>0.45150399713400952</v>
      </c>
      <c r="H60">
        <v>-9.3103829288962867</v>
      </c>
      <c r="I60">
        <v>-11.247961642366061</v>
      </c>
      <c r="J60">
        <v>1.9375787134697711</v>
      </c>
      <c r="K60" t="s">
        <v>540</v>
      </c>
      <c r="L60">
        <v>0.50056029750901709</v>
      </c>
      <c r="M60">
        <v>0.45211897839524118</v>
      </c>
      <c r="N60" t="s">
        <v>541</v>
      </c>
      <c r="O60">
        <v>0.54580864465755285</v>
      </c>
      <c r="P60">
        <v>5</v>
      </c>
      <c r="Q60">
        <v>5</v>
      </c>
      <c r="R60">
        <v>17.364537949114428</v>
      </c>
      <c r="S60">
        <v>12.60195398495773</v>
      </c>
      <c r="T60">
        <v>0.41649264985730677</v>
      </c>
      <c r="U60" t="s">
        <v>372</v>
      </c>
      <c r="V60" t="s">
        <v>542</v>
      </c>
    </row>
    <row r="61" spans="1:22">
      <c r="A61" t="s">
        <v>285</v>
      </c>
      <c r="B61" t="s">
        <v>309</v>
      </c>
      <c r="C61" t="s">
        <v>369</v>
      </c>
      <c r="D61">
        <v>1</v>
      </c>
      <c r="E61">
        <v>8.2418334512073768E-2</v>
      </c>
      <c r="F61">
        <v>8</v>
      </c>
      <c r="G61">
        <v>0.93633889288692007</v>
      </c>
      <c r="H61">
        <v>-12.51810588013563</v>
      </c>
      <c r="I61">
        <v>-12.66122973126939</v>
      </c>
      <c r="J61">
        <v>0.1431238511337618</v>
      </c>
      <c r="K61" t="s">
        <v>543</v>
      </c>
      <c r="L61">
        <v>5.2125931603163082E-2</v>
      </c>
      <c r="M61">
        <v>4.7081486609308588E-2</v>
      </c>
      <c r="N61" t="s">
        <v>544</v>
      </c>
      <c r="O61">
        <v>5.5451832897948798E-2</v>
      </c>
      <c r="P61">
        <v>5</v>
      </c>
      <c r="Q61">
        <v>5</v>
      </c>
      <c r="R61">
        <v>8.4162815162099935</v>
      </c>
      <c r="S61">
        <v>6.6618095915680993</v>
      </c>
      <c r="T61">
        <v>0.83154516991177485</v>
      </c>
      <c r="U61" t="s">
        <v>372</v>
      </c>
      <c r="V61" t="s">
        <v>545</v>
      </c>
    </row>
    <row r="62" spans="1:22">
      <c r="A62" t="s">
        <v>285</v>
      </c>
      <c r="B62" t="s">
        <v>310</v>
      </c>
      <c r="C62" t="s">
        <v>369</v>
      </c>
      <c r="D62">
        <v>1</v>
      </c>
      <c r="E62">
        <v>2.1180679118437178</v>
      </c>
      <c r="F62">
        <v>8</v>
      </c>
      <c r="G62">
        <v>6.7026454374525965E-2</v>
      </c>
      <c r="H62">
        <v>-3.4562658754565598</v>
      </c>
      <c r="I62">
        <v>-4.2387334249714659</v>
      </c>
      <c r="J62">
        <v>0.7824675495149056</v>
      </c>
      <c r="K62" t="s">
        <v>546</v>
      </c>
      <c r="L62">
        <v>1.339583768068576</v>
      </c>
      <c r="M62">
        <v>1.209946629223229</v>
      </c>
      <c r="N62" t="s">
        <v>547</v>
      </c>
      <c r="O62">
        <v>1.0930756673088211</v>
      </c>
      <c r="P62">
        <v>5</v>
      </c>
      <c r="Q62">
        <v>5</v>
      </c>
      <c r="R62">
        <v>0.16994744472113171</v>
      </c>
      <c r="S62">
        <v>0.51242725115534171</v>
      </c>
      <c r="T62">
        <v>0.44968373744431428</v>
      </c>
      <c r="U62" t="s">
        <v>372</v>
      </c>
      <c r="V62" t="s">
        <v>548</v>
      </c>
    </row>
    <row r="63" spans="1:22">
      <c r="A63" t="s">
        <v>285</v>
      </c>
      <c r="B63" t="s">
        <v>311</v>
      </c>
      <c r="C63" t="s">
        <v>383</v>
      </c>
      <c r="D63">
        <v>0</v>
      </c>
      <c r="E63">
        <v>1.0000000000000011</v>
      </c>
      <c r="F63">
        <v>4</v>
      </c>
      <c r="G63">
        <v>0.37390096630005848</v>
      </c>
      <c r="H63">
        <v>-12.27078551364373</v>
      </c>
      <c r="I63">
        <v>-13.81550955796377</v>
      </c>
      <c r="J63">
        <v>1.5447240443200401</v>
      </c>
      <c r="K63" t="s">
        <v>549</v>
      </c>
      <c r="L63">
        <v>0.63245553203367644</v>
      </c>
      <c r="M63">
        <v>0.57125015796590128</v>
      </c>
      <c r="N63" t="s">
        <v>433</v>
      </c>
      <c r="P63">
        <v>5</v>
      </c>
      <c r="Q63">
        <v>5</v>
      </c>
      <c r="R63">
        <v>11.93086186550228</v>
      </c>
      <c r="S63">
        <v>0</v>
      </c>
      <c r="T63">
        <v>2.850921057299444E-2</v>
      </c>
      <c r="U63" t="s">
        <v>372</v>
      </c>
      <c r="V63" t="s">
        <v>550</v>
      </c>
    </row>
    <row r="64" spans="1:22">
      <c r="A64" t="s">
        <v>285</v>
      </c>
      <c r="B64" t="s">
        <v>312</v>
      </c>
      <c r="C64" t="s">
        <v>383</v>
      </c>
      <c r="D64">
        <v>0</v>
      </c>
      <c r="E64">
        <v>1.0000000000000011</v>
      </c>
      <c r="F64">
        <v>4</v>
      </c>
      <c r="G64">
        <v>0.37390096630005848</v>
      </c>
      <c r="H64">
        <v>-12.16831814091624</v>
      </c>
      <c r="I64">
        <v>-13.81550955796377</v>
      </c>
      <c r="J64">
        <v>1.647191417047535</v>
      </c>
      <c r="K64" t="s">
        <v>551</v>
      </c>
      <c r="L64">
        <v>0.63245553203367644</v>
      </c>
      <c r="M64">
        <v>0.57125015796590128</v>
      </c>
      <c r="N64" t="s">
        <v>433</v>
      </c>
      <c r="P64">
        <v>5</v>
      </c>
      <c r="Q64">
        <v>5</v>
      </c>
      <c r="R64">
        <v>13.566197821975321</v>
      </c>
      <c r="S64">
        <v>0</v>
      </c>
      <c r="T64">
        <v>2.850921057299444E-2</v>
      </c>
      <c r="U64" t="s">
        <v>372</v>
      </c>
      <c r="V64" t="s">
        <v>552</v>
      </c>
    </row>
    <row r="65" spans="1:22">
      <c r="A65" t="s">
        <v>285</v>
      </c>
      <c r="B65" t="s">
        <v>292</v>
      </c>
      <c r="C65" t="s">
        <v>383</v>
      </c>
      <c r="D65">
        <v>0</v>
      </c>
      <c r="E65">
        <v>0.59942128627747682</v>
      </c>
      <c r="F65">
        <v>5.3918800502976083</v>
      </c>
      <c r="G65">
        <v>0.57319382769250038</v>
      </c>
      <c r="H65">
        <v>-4.1462683513100433</v>
      </c>
      <c r="I65">
        <v>-4.3686306935961401</v>
      </c>
      <c r="J65">
        <v>0.22236234228609669</v>
      </c>
      <c r="K65" t="s">
        <v>553</v>
      </c>
      <c r="L65">
        <v>0.37910730852493202</v>
      </c>
      <c r="M65">
        <v>0.34241950447413211</v>
      </c>
      <c r="N65" t="s">
        <v>554</v>
      </c>
      <c r="O65">
        <v>0.68701236161242241</v>
      </c>
      <c r="P65">
        <v>5</v>
      </c>
      <c r="Q65">
        <v>5</v>
      </c>
      <c r="R65">
        <v>0.58330344195513828</v>
      </c>
      <c r="S65">
        <v>0.1047594904032841</v>
      </c>
      <c r="T65">
        <v>2.9570261072905418E-2</v>
      </c>
      <c r="U65" t="s">
        <v>372</v>
      </c>
      <c r="V65" t="s">
        <v>555</v>
      </c>
    </row>
    <row r="66" spans="1:22">
      <c r="A66" t="s">
        <v>285</v>
      </c>
      <c r="B66" t="s">
        <v>315</v>
      </c>
      <c r="C66" t="s">
        <v>369</v>
      </c>
      <c r="D66">
        <v>1</v>
      </c>
      <c r="E66">
        <v>0.71904184837565099</v>
      </c>
      <c r="F66">
        <v>8</v>
      </c>
      <c r="G66">
        <v>0.49258070981583563</v>
      </c>
      <c r="H66">
        <v>-10.70740387756876</v>
      </c>
      <c r="I66">
        <v>-12.41136754543278</v>
      </c>
      <c r="J66">
        <v>1.703963667864018</v>
      </c>
      <c r="K66" t="s">
        <v>556</v>
      </c>
      <c r="L66">
        <v>0.4547619947689</v>
      </c>
      <c r="M66">
        <v>0.41075276946868389</v>
      </c>
      <c r="N66" t="s">
        <v>557</v>
      </c>
      <c r="O66">
        <v>0.54270558939631697</v>
      </c>
      <c r="P66">
        <v>5</v>
      </c>
      <c r="Q66">
        <v>5</v>
      </c>
      <c r="R66">
        <v>18.220970919091229</v>
      </c>
      <c r="S66">
        <v>9.8580739567729463</v>
      </c>
      <c r="T66">
        <v>0.15177114289915919</v>
      </c>
      <c r="U66" t="s">
        <v>372</v>
      </c>
      <c r="V66" t="s">
        <v>558</v>
      </c>
    </row>
    <row r="67" spans="1:22">
      <c r="A67" t="s">
        <v>285</v>
      </c>
      <c r="B67" t="s">
        <v>316</v>
      </c>
      <c r="C67" t="s">
        <v>369</v>
      </c>
      <c r="D67">
        <v>1</v>
      </c>
      <c r="E67">
        <v>-0.57093643797812565</v>
      </c>
      <c r="F67">
        <v>8</v>
      </c>
      <c r="G67">
        <v>0.5837202511391697</v>
      </c>
      <c r="H67">
        <v>-12.40044302373461</v>
      </c>
      <c r="I67">
        <v>-11.17121497248278</v>
      </c>
      <c r="J67">
        <v>-1.229228051251827</v>
      </c>
      <c r="K67" t="s">
        <v>559</v>
      </c>
      <c r="L67">
        <v>-0.36109190863886731</v>
      </c>
      <c r="M67">
        <v>-0.32614753038349298</v>
      </c>
      <c r="N67" t="s">
        <v>560</v>
      </c>
      <c r="O67">
        <v>-0.33878268293148162</v>
      </c>
      <c r="P67">
        <v>5</v>
      </c>
      <c r="Q67">
        <v>5</v>
      </c>
      <c r="R67">
        <v>10.012066481476671</v>
      </c>
      <c r="S67">
        <v>13.165050178279619</v>
      </c>
      <c r="T67">
        <v>0.3494092149408996</v>
      </c>
      <c r="U67" t="s">
        <v>372</v>
      </c>
      <c r="V67" t="s">
        <v>561</v>
      </c>
    </row>
    <row r="68" spans="1:22">
      <c r="A68" t="s">
        <v>285</v>
      </c>
      <c r="B68" t="s">
        <v>317</v>
      </c>
      <c r="C68" t="s">
        <v>383</v>
      </c>
      <c r="D68">
        <v>0</v>
      </c>
      <c r="E68">
        <v>2.4439261698638348</v>
      </c>
      <c r="F68">
        <v>3.9999999999999991</v>
      </c>
      <c r="G68">
        <v>7.0907684479668637E-2</v>
      </c>
      <c r="H68">
        <v>-8.6061069357510291</v>
      </c>
      <c r="I68">
        <v>-13.81550955796377</v>
      </c>
      <c r="J68">
        <v>5.2094026222127443</v>
      </c>
      <c r="K68" t="s">
        <v>562</v>
      </c>
      <c r="L68">
        <v>1.5456746260122549</v>
      </c>
      <c r="M68">
        <v>1.3960932105917141</v>
      </c>
      <c r="N68" t="s">
        <v>563</v>
      </c>
      <c r="P68">
        <v>5</v>
      </c>
      <c r="Q68">
        <v>5</v>
      </c>
      <c r="R68">
        <v>22.7179787603487</v>
      </c>
      <c r="S68">
        <v>0</v>
      </c>
      <c r="T68">
        <v>1.474720818117691E-5</v>
      </c>
      <c r="U68" t="s">
        <v>372</v>
      </c>
      <c r="V68" t="s">
        <v>564</v>
      </c>
    </row>
    <row r="69" spans="1:22">
      <c r="A69" t="s">
        <v>285</v>
      </c>
      <c r="B69" t="s">
        <v>318</v>
      </c>
      <c r="C69" t="s">
        <v>369</v>
      </c>
      <c r="D69">
        <v>1</v>
      </c>
      <c r="E69">
        <v>1.841164193219984</v>
      </c>
      <c r="F69">
        <v>8</v>
      </c>
      <c r="G69">
        <v>0.1028615722237044</v>
      </c>
      <c r="H69">
        <v>-3.128254615649313</v>
      </c>
      <c r="I69">
        <v>-4.3198596823531714</v>
      </c>
      <c r="J69">
        <v>1.191605066703858</v>
      </c>
      <c r="K69" t="s">
        <v>565</v>
      </c>
      <c r="L69">
        <v>1.164454479384299</v>
      </c>
      <c r="M69">
        <v>1.0517653362180761</v>
      </c>
      <c r="N69" t="s">
        <v>566</v>
      </c>
      <c r="O69">
        <v>0.86393280315397525</v>
      </c>
      <c r="P69">
        <v>5</v>
      </c>
      <c r="Q69">
        <v>5</v>
      </c>
      <c r="R69">
        <v>0.19193908212692709</v>
      </c>
      <c r="S69">
        <v>1.9024127754886691</v>
      </c>
      <c r="T69">
        <v>0.14254932012249519</v>
      </c>
      <c r="U69" t="s">
        <v>372</v>
      </c>
      <c r="V69" t="s">
        <v>567</v>
      </c>
    </row>
    <row r="70" spans="1:22">
      <c r="A70" t="s">
        <v>285</v>
      </c>
      <c r="B70" t="s">
        <v>319</v>
      </c>
      <c r="C70" t="s">
        <v>383</v>
      </c>
      <c r="D70">
        <v>0</v>
      </c>
      <c r="E70">
        <v>1.9332650585072051</v>
      </c>
      <c r="F70">
        <v>4.3099418658658628</v>
      </c>
      <c r="G70">
        <v>0.1202181842671575</v>
      </c>
      <c r="H70">
        <v>-3.9927819169487782</v>
      </c>
      <c r="I70">
        <v>-8.3763550713298898</v>
      </c>
      <c r="J70">
        <v>4.3835731543811134</v>
      </c>
      <c r="K70" t="s">
        <v>568</v>
      </c>
      <c r="L70">
        <v>1.2227041811402899</v>
      </c>
      <c r="M70">
        <v>1.104377970062197</v>
      </c>
      <c r="N70" t="s">
        <v>569</v>
      </c>
      <c r="O70">
        <v>0.88119615159435993</v>
      </c>
      <c r="P70">
        <v>5</v>
      </c>
      <c r="Q70">
        <v>5</v>
      </c>
      <c r="R70">
        <v>0.96018504635430857</v>
      </c>
      <c r="S70">
        <v>24.746360397707871</v>
      </c>
      <c r="T70">
        <v>1.047694142194819E-4</v>
      </c>
      <c r="U70" t="s">
        <v>372</v>
      </c>
      <c r="V70" t="s">
        <v>570</v>
      </c>
    </row>
    <row r="71" spans="1:22">
      <c r="A71" t="s">
        <v>285</v>
      </c>
      <c r="B71" t="s">
        <v>320</v>
      </c>
      <c r="C71" t="s">
        <v>369</v>
      </c>
      <c r="D71">
        <v>1</v>
      </c>
      <c r="E71">
        <v>-0.31298073714985081</v>
      </c>
      <c r="F71">
        <v>8</v>
      </c>
      <c r="G71">
        <v>0.76229903441260594</v>
      </c>
      <c r="H71">
        <v>-10.200872717225071</v>
      </c>
      <c r="I71">
        <v>-9.2848085579599662</v>
      </c>
      <c r="J71">
        <v>-0.91606415926510643</v>
      </c>
      <c r="K71" t="s">
        <v>571</v>
      </c>
      <c r="L71">
        <v>-0.19794639863040089</v>
      </c>
      <c r="M71">
        <v>-0.1787902955371363</v>
      </c>
      <c r="N71" t="s">
        <v>572</v>
      </c>
      <c r="O71">
        <v>-0.21396367991391441</v>
      </c>
      <c r="P71">
        <v>5</v>
      </c>
      <c r="Q71">
        <v>5</v>
      </c>
      <c r="R71">
        <v>24.50340821186008</v>
      </c>
      <c r="S71">
        <v>18.330388364461211</v>
      </c>
      <c r="T71">
        <v>0.37608085828148069</v>
      </c>
      <c r="U71" t="s">
        <v>372</v>
      </c>
      <c r="V71" t="s">
        <v>573</v>
      </c>
    </row>
    <row r="72" spans="1:22">
      <c r="A72" t="s">
        <v>285</v>
      </c>
      <c r="B72" t="s">
        <v>321</v>
      </c>
      <c r="C72" t="s">
        <v>369</v>
      </c>
      <c r="D72">
        <v>1</v>
      </c>
      <c r="E72">
        <v>0.86761790338262756</v>
      </c>
      <c r="F72">
        <v>8</v>
      </c>
      <c r="G72">
        <v>0.41087210785824652</v>
      </c>
      <c r="H72">
        <v>-7.6966271303451759</v>
      </c>
      <c r="I72">
        <v>-9.697830693329573</v>
      </c>
      <c r="J72">
        <v>2.0012035629843972</v>
      </c>
      <c r="K72" t="s">
        <v>574</v>
      </c>
      <c r="L72">
        <v>0.5487297426858021</v>
      </c>
      <c r="M72">
        <v>0.4956268643613696</v>
      </c>
      <c r="N72" t="s">
        <v>575</v>
      </c>
      <c r="O72">
        <v>0.53038580092995391</v>
      </c>
      <c r="P72">
        <v>5</v>
      </c>
      <c r="Q72">
        <v>5</v>
      </c>
      <c r="R72">
        <v>12.36449760892441</v>
      </c>
      <c r="S72">
        <v>14.2363532904597</v>
      </c>
      <c r="T72">
        <v>0.44481562690123488</v>
      </c>
      <c r="U72" t="s">
        <v>372</v>
      </c>
      <c r="V72" t="s">
        <v>576</v>
      </c>
    </row>
    <row r="73" spans="1:22">
      <c r="A73" t="s">
        <v>285</v>
      </c>
      <c r="B73" t="s">
        <v>293</v>
      </c>
      <c r="C73" t="s">
        <v>369</v>
      </c>
      <c r="D73">
        <v>1</v>
      </c>
      <c r="E73">
        <v>1.043077718326455</v>
      </c>
      <c r="F73">
        <v>8</v>
      </c>
      <c r="G73">
        <v>0.32740477601902002</v>
      </c>
      <c r="H73">
        <v>-4.4430636024367116</v>
      </c>
      <c r="I73">
        <v>-4.9392743389817726</v>
      </c>
      <c r="J73">
        <v>0.49621073654506098</v>
      </c>
      <c r="K73" t="s">
        <v>577</v>
      </c>
      <c r="L73">
        <v>0.65970027329663072</v>
      </c>
      <c r="M73">
        <v>0.59585831136469869</v>
      </c>
      <c r="N73" t="s">
        <v>578</v>
      </c>
      <c r="O73">
        <v>0.55860185809612173</v>
      </c>
      <c r="P73">
        <v>5</v>
      </c>
      <c r="Q73">
        <v>5</v>
      </c>
      <c r="R73">
        <v>0.34244572117745642</v>
      </c>
      <c r="S73">
        <v>0.78909185721871256</v>
      </c>
      <c r="T73">
        <v>0.27816676955426423</v>
      </c>
      <c r="U73" t="s">
        <v>372</v>
      </c>
      <c r="V73" t="s">
        <v>579</v>
      </c>
    </row>
    <row r="74" spans="1:22">
      <c r="A74" t="s">
        <v>285</v>
      </c>
      <c r="B74" t="s">
        <v>294</v>
      </c>
      <c r="C74" t="s">
        <v>369</v>
      </c>
      <c r="D74">
        <v>1</v>
      </c>
      <c r="E74">
        <v>1.5440059670984461</v>
      </c>
      <c r="F74">
        <v>8</v>
      </c>
      <c r="G74">
        <v>0.16116476902255539</v>
      </c>
      <c r="H74">
        <v>-4.0233477219217217</v>
      </c>
      <c r="I74">
        <v>-4.601027900411724</v>
      </c>
      <c r="J74">
        <v>0.57768017849000231</v>
      </c>
      <c r="K74" t="s">
        <v>580</v>
      </c>
      <c r="L74">
        <v>0.97651511538441804</v>
      </c>
      <c r="M74">
        <v>0.88201365260528075</v>
      </c>
      <c r="N74" t="s">
        <v>581</v>
      </c>
      <c r="O74">
        <v>1.393512209013162</v>
      </c>
      <c r="P74">
        <v>5</v>
      </c>
      <c r="Q74">
        <v>5</v>
      </c>
      <c r="R74">
        <v>0.52806619908207586</v>
      </c>
      <c r="S74">
        <v>0.17185151939377019</v>
      </c>
      <c r="T74">
        <v>0.31376702642603699</v>
      </c>
      <c r="U74" t="s">
        <v>372</v>
      </c>
      <c r="V74" t="s">
        <v>582</v>
      </c>
    </row>
    <row r="75" spans="1:22">
      <c r="A75" t="s">
        <v>285</v>
      </c>
      <c r="B75" t="s">
        <v>322</v>
      </c>
      <c r="C75" t="s">
        <v>369</v>
      </c>
      <c r="D75">
        <v>1</v>
      </c>
      <c r="E75">
        <v>0.74888329055755398</v>
      </c>
      <c r="F75">
        <v>8</v>
      </c>
      <c r="G75">
        <v>0.47536759443427018</v>
      </c>
      <c r="H75">
        <v>-3.4865874147104088</v>
      </c>
      <c r="I75">
        <v>-3.6796951078567419</v>
      </c>
      <c r="J75">
        <v>0.19310769314633311</v>
      </c>
      <c r="K75" t="s">
        <v>583</v>
      </c>
      <c r="L75">
        <v>0.47363537996070759</v>
      </c>
      <c r="M75">
        <v>0.42779969802902618</v>
      </c>
      <c r="N75" t="s">
        <v>584</v>
      </c>
      <c r="O75">
        <v>0.6179887485434824</v>
      </c>
      <c r="P75">
        <v>5</v>
      </c>
      <c r="Q75">
        <v>5</v>
      </c>
      <c r="R75">
        <v>0.23481882543191279</v>
      </c>
      <c r="S75">
        <v>9.7642303264380656E-2</v>
      </c>
      <c r="T75">
        <v>0.1148865818325039</v>
      </c>
      <c r="U75" t="s">
        <v>372</v>
      </c>
      <c r="V75" t="s">
        <v>585</v>
      </c>
    </row>
    <row r="76" spans="1:22">
      <c r="A76" t="s">
        <v>285</v>
      </c>
      <c r="B76" t="s">
        <v>323</v>
      </c>
      <c r="C76" t="s">
        <v>369</v>
      </c>
      <c r="D76">
        <v>1</v>
      </c>
      <c r="E76">
        <v>1.594454211271876</v>
      </c>
      <c r="F76">
        <v>8</v>
      </c>
      <c r="G76">
        <v>0.14950041890884611</v>
      </c>
      <c r="H76">
        <v>-3.8347032770444738</v>
      </c>
      <c r="I76">
        <v>-4.3310956384879189</v>
      </c>
      <c r="J76">
        <v>0.49639236144344467</v>
      </c>
      <c r="K76" t="s">
        <v>586</v>
      </c>
      <c r="L76">
        <v>1.0084213864932889</v>
      </c>
      <c r="M76">
        <v>0.91083222005845488</v>
      </c>
      <c r="N76" t="s">
        <v>587</v>
      </c>
      <c r="O76">
        <v>0.79216951531131097</v>
      </c>
      <c r="P76">
        <v>5</v>
      </c>
      <c r="Q76">
        <v>5</v>
      </c>
      <c r="R76">
        <v>9.1956610023391366E-2</v>
      </c>
      <c r="S76">
        <v>0.39265752834304812</v>
      </c>
      <c r="T76">
        <v>0.2409903362406382</v>
      </c>
      <c r="U76" t="s">
        <v>372</v>
      </c>
      <c r="V76" t="s">
        <v>588</v>
      </c>
    </row>
    <row r="77" spans="1:22">
      <c r="A77" t="s">
        <v>285</v>
      </c>
      <c r="B77" t="s">
        <v>324</v>
      </c>
      <c r="C77" t="s">
        <v>383</v>
      </c>
      <c r="D77">
        <v>0</v>
      </c>
      <c r="H77">
        <v>-13.81550955796377</v>
      </c>
      <c r="I77">
        <v>-13.81550955796377</v>
      </c>
      <c r="J77">
        <v>0</v>
      </c>
      <c r="K77" t="s">
        <v>473</v>
      </c>
      <c r="N77" t="s">
        <v>473</v>
      </c>
      <c r="P77">
        <v>5</v>
      </c>
      <c r="Q77">
        <v>5</v>
      </c>
      <c r="R77">
        <v>0</v>
      </c>
      <c r="S77">
        <v>0</v>
      </c>
      <c r="U77" t="s">
        <v>372</v>
      </c>
      <c r="V77" t="s">
        <v>474</v>
      </c>
    </row>
    <row r="78" spans="1:22">
      <c r="A78" t="s">
        <v>285</v>
      </c>
      <c r="B78" t="s">
        <v>325</v>
      </c>
      <c r="C78" t="s">
        <v>383</v>
      </c>
      <c r="D78">
        <v>0</v>
      </c>
      <c r="E78">
        <v>0.99999999999999989</v>
      </c>
      <c r="F78">
        <v>4</v>
      </c>
      <c r="G78">
        <v>0.37390096630005898</v>
      </c>
      <c r="H78">
        <v>-12.430022136298369</v>
      </c>
      <c r="I78">
        <v>-13.81550955796377</v>
      </c>
      <c r="J78">
        <v>1.385487421665403</v>
      </c>
      <c r="K78" t="s">
        <v>589</v>
      </c>
      <c r="L78">
        <v>0.63245553203367577</v>
      </c>
      <c r="M78">
        <v>0.57125015796590073</v>
      </c>
      <c r="N78" t="s">
        <v>433</v>
      </c>
      <c r="P78">
        <v>5</v>
      </c>
      <c r="Q78">
        <v>5</v>
      </c>
      <c r="R78">
        <v>9.5978769779652264</v>
      </c>
      <c r="S78">
        <v>0</v>
      </c>
      <c r="T78">
        <v>2.8509210572994569E-2</v>
      </c>
      <c r="U78" t="s">
        <v>372</v>
      </c>
      <c r="V78" t="s">
        <v>590</v>
      </c>
    </row>
    <row r="79" spans="1:22">
      <c r="A79" t="s">
        <v>285</v>
      </c>
      <c r="B79" t="s">
        <v>326</v>
      </c>
      <c r="C79" t="s">
        <v>383</v>
      </c>
      <c r="D79">
        <v>0</v>
      </c>
      <c r="H79">
        <v>-13.81550955796377</v>
      </c>
      <c r="I79">
        <v>-13.81550955796377</v>
      </c>
      <c r="J79">
        <v>0</v>
      </c>
      <c r="K79" t="s">
        <v>473</v>
      </c>
      <c r="N79" t="s">
        <v>473</v>
      </c>
      <c r="P79">
        <v>5</v>
      </c>
      <c r="Q79">
        <v>5</v>
      </c>
      <c r="R79">
        <v>0</v>
      </c>
      <c r="S79">
        <v>0</v>
      </c>
      <c r="U79" t="s">
        <v>372</v>
      </c>
      <c r="V79" t="s">
        <v>474</v>
      </c>
    </row>
    <row r="80" spans="1:22">
      <c r="A80" t="s">
        <v>285</v>
      </c>
      <c r="B80" t="s">
        <v>327</v>
      </c>
      <c r="C80" t="s">
        <v>369</v>
      </c>
      <c r="D80">
        <v>1</v>
      </c>
      <c r="E80">
        <v>3.306705129024837</v>
      </c>
      <c r="F80">
        <v>8</v>
      </c>
      <c r="G80">
        <v>1.0750861402667211E-2</v>
      </c>
      <c r="H80">
        <v>-3.091035985068002</v>
      </c>
      <c r="I80">
        <v>-4.0779261927630177</v>
      </c>
      <c r="J80">
        <v>0.98689020769501568</v>
      </c>
      <c r="K80" t="s">
        <v>591</v>
      </c>
      <c r="L80">
        <v>2.091343951655888</v>
      </c>
      <c r="M80">
        <v>1.8889558273020921</v>
      </c>
      <c r="N80" t="s">
        <v>592</v>
      </c>
      <c r="O80">
        <v>2.069960604039176</v>
      </c>
      <c r="P80">
        <v>5</v>
      </c>
      <c r="Q80">
        <v>5</v>
      </c>
      <c r="R80">
        <v>0.21805830733237541</v>
      </c>
      <c r="S80">
        <v>0.22730737131779599</v>
      </c>
      <c r="T80">
        <v>0.91992806382083625</v>
      </c>
      <c r="U80" t="s">
        <v>372</v>
      </c>
      <c r="V80" t="s">
        <v>593</v>
      </c>
    </row>
    <row r="81" spans="1:22">
      <c r="A81" t="s">
        <v>285</v>
      </c>
      <c r="B81" t="s">
        <v>328</v>
      </c>
      <c r="C81" t="s">
        <v>383</v>
      </c>
      <c r="D81">
        <v>0</v>
      </c>
      <c r="E81">
        <v>3.2793059610188902</v>
      </c>
      <c r="F81">
        <v>5.6313489462273747</v>
      </c>
      <c r="G81">
        <v>1.8461595786426529E-2</v>
      </c>
      <c r="H81">
        <v>-3.1793807389458562</v>
      </c>
      <c r="I81">
        <v>-4.613420701038887</v>
      </c>
      <c r="J81">
        <v>1.4340399620930311</v>
      </c>
      <c r="K81" t="s">
        <v>594</v>
      </c>
      <c r="L81">
        <v>2.074015196277406</v>
      </c>
      <c r="M81">
        <v>1.873304048250561</v>
      </c>
      <c r="N81" t="s">
        <v>595</v>
      </c>
      <c r="O81">
        <v>1.6153279331341071</v>
      </c>
      <c r="P81">
        <v>5</v>
      </c>
      <c r="Q81">
        <v>5</v>
      </c>
      <c r="R81">
        <v>0.1680198531701472</v>
      </c>
      <c r="S81">
        <v>0.78813588385275157</v>
      </c>
      <c r="T81">
        <v>3.7094927850550588E-2</v>
      </c>
      <c r="U81" t="s">
        <v>372</v>
      </c>
      <c r="V81" t="s">
        <v>596</v>
      </c>
    </row>
    <row r="82" spans="1:22">
      <c r="A82" t="s">
        <v>285</v>
      </c>
      <c r="B82" t="s">
        <v>295</v>
      </c>
      <c r="C82" t="s">
        <v>369</v>
      </c>
      <c r="D82">
        <v>1</v>
      </c>
      <c r="E82">
        <v>0.1311867173817888</v>
      </c>
      <c r="F82">
        <v>8</v>
      </c>
      <c r="G82">
        <v>0.89886668782353496</v>
      </c>
      <c r="H82">
        <v>-8.6248347047001275</v>
      </c>
      <c r="I82">
        <v>-9.0067844537432276</v>
      </c>
      <c r="J82">
        <v>0.38194974904310008</v>
      </c>
      <c r="K82" t="s">
        <v>597</v>
      </c>
      <c r="L82">
        <v>8.2969765137450718E-2</v>
      </c>
      <c r="M82">
        <v>7.4940433027374839E-2</v>
      </c>
      <c r="N82" t="s">
        <v>598</v>
      </c>
      <c r="O82">
        <v>8.6610713846829612E-2</v>
      </c>
      <c r="P82">
        <v>5</v>
      </c>
      <c r="Q82">
        <v>5</v>
      </c>
      <c r="R82">
        <v>22.936333543260869</v>
      </c>
      <c r="S82">
        <v>19.447743678868559</v>
      </c>
      <c r="T82">
        <v>0.66633908353576177</v>
      </c>
      <c r="U82" t="s">
        <v>372</v>
      </c>
      <c r="V82" t="s">
        <v>599</v>
      </c>
    </row>
    <row r="83" spans="1:22">
      <c r="A83" t="s">
        <v>285</v>
      </c>
      <c r="B83" t="s">
        <v>295</v>
      </c>
      <c r="C83" t="s">
        <v>369</v>
      </c>
      <c r="D83">
        <v>1</v>
      </c>
      <c r="E83">
        <v>0.93462787203135234</v>
      </c>
      <c r="F83">
        <v>8</v>
      </c>
      <c r="G83">
        <v>0.37732860885972308</v>
      </c>
      <c r="H83">
        <v>-3.6946742927769858</v>
      </c>
      <c r="I83">
        <v>-4.0626065423291609</v>
      </c>
      <c r="J83">
        <v>0.36793224955217457</v>
      </c>
      <c r="K83" t="s">
        <v>600</v>
      </c>
      <c r="L83">
        <v>0.59111056805909123</v>
      </c>
      <c r="M83">
        <v>0.53390631953724366</v>
      </c>
      <c r="N83" t="s">
        <v>601</v>
      </c>
      <c r="O83">
        <v>0.6687211300996444</v>
      </c>
      <c r="P83">
        <v>5</v>
      </c>
      <c r="Q83">
        <v>5</v>
      </c>
      <c r="R83">
        <v>0.47214581185072729</v>
      </c>
      <c r="S83">
        <v>0.30272313980828641</v>
      </c>
      <c r="T83">
        <v>0.67753065567929438</v>
      </c>
      <c r="U83" t="s">
        <v>372</v>
      </c>
      <c r="V83" t="s">
        <v>602</v>
      </c>
    </row>
    <row r="84" spans="1:22">
      <c r="A84" t="s">
        <v>285</v>
      </c>
      <c r="B84" t="s">
        <v>329</v>
      </c>
      <c r="C84" t="s">
        <v>369</v>
      </c>
      <c r="D84">
        <v>1</v>
      </c>
      <c r="E84">
        <v>1.757364922136921</v>
      </c>
      <c r="F84">
        <v>8</v>
      </c>
      <c r="G84">
        <v>0.11691495292434841</v>
      </c>
      <c r="H84">
        <v>-3.220496707123381</v>
      </c>
      <c r="I84">
        <v>-3.6869720404587141</v>
      </c>
      <c r="J84">
        <v>0.46647533333533309</v>
      </c>
      <c r="K84" t="s">
        <v>603</v>
      </c>
      <c r="L84">
        <v>1.111455166807426</v>
      </c>
      <c r="M84">
        <v>1.0038949893744491</v>
      </c>
      <c r="N84" t="s">
        <v>604</v>
      </c>
      <c r="O84">
        <v>1.313018229714259</v>
      </c>
      <c r="P84">
        <v>5</v>
      </c>
      <c r="Q84">
        <v>5</v>
      </c>
      <c r="R84">
        <v>0.2260761352053898</v>
      </c>
      <c r="S84">
        <v>0.126216419456014</v>
      </c>
      <c r="T84">
        <v>0.3891868242237847</v>
      </c>
      <c r="U84" t="s">
        <v>372</v>
      </c>
      <c r="V84" t="s">
        <v>605</v>
      </c>
    </row>
    <row r="85" spans="1:22">
      <c r="A85" t="s">
        <v>285</v>
      </c>
      <c r="B85" t="s">
        <v>330</v>
      </c>
      <c r="C85" t="s">
        <v>369</v>
      </c>
      <c r="D85">
        <v>1</v>
      </c>
      <c r="E85">
        <v>1.288873050235976</v>
      </c>
      <c r="F85">
        <v>8</v>
      </c>
      <c r="G85">
        <v>0.23346077118880301</v>
      </c>
      <c r="H85">
        <v>-3.6537021270920551</v>
      </c>
      <c r="I85">
        <v>-6.2057005256391919</v>
      </c>
      <c r="J85">
        <v>2.5519983985471368</v>
      </c>
      <c r="K85" t="s">
        <v>606</v>
      </c>
      <c r="L85">
        <v>0.81515489071086111</v>
      </c>
      <c r="M85">
        <v>0.73626893354529388</v>
      </c>
      <c r="N85" t="s">
        <v>607</v>
      </c>
      <c r="O85">
        <v>0.5828341968011741</v>
      </c>
      <c r="P85">
        <v>5</v>
      </c>
      <c r="Q85">
        <v>5</v>
      </c>
      <c r="R85">
        <v>0.43031042809024161</v>
      </c>
      <c r="S85">
        <v>19.172146741231099</v>
      </c>
      <c r="T85">
        <v>7.5701186892543765E-2</v>
      </c>
      <c r="U85" t="s">
        <v>372</v>
      </c>
      <c r="V85" t="s">
        <v>608</v>
      </c>
    </row>
  </sheetData>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609</v>
      </c>
      <c r="B2" s="7" t="s">
        <v>250</v>
      </c>
      <c r="C2" s="6" t="s">
        <v>288</v>
      </c>
      <c r="D2" s="8" t="s">
        <v>289</v>
      </c>
      <c r="E2" s="8" t="s">
        <v>290</v>
      </c>
      <c r="F2" s="8" t="s">
        <v>291</v>
      </c>
      <c r="G2" s="8" t="s">
        <v>292</v>
      </c>
      <c r="H2" s="8" t="s">
        <v>293</v>
      </c>
      <c r="I2" s="8" t="s">
        <v>294</v>
      </c>
      <c r="J2" s="7" t="s">
        <v>295</v>
      </c>
      <c r="K2" s="6" t="s">
        <v>253</v>
      </c>
      <c r="L2" s="8" t="s">
        <v>254</v>
      </c>
      <c r="M2" s="8" t="s">
        <v>256</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0.26205899999999999</v>
      </c>
      <c r="D3" s="46">
        <v>0.26151000000000002</v>
      </c>
      <c r="E3" s="46">
        <v>0.303504</v>
      </c>
      <c r="F3" s="46">
        <v>0.21318100000000001</v>
      </c>
      <c r="G3" s="46">
        <v>0.29018899999999997</v>
      </c>
      <c r="H3" s="46">
        <v>0.19634299999999999</v>
      </c>
      <c r="I3" s="46">
        <v>0.21837300000000001</v>
      </c>
      <c r="J3" s="47">
        <v>0.33639000000000002</v>
      </c>
      <c r="K3" s="45">
        <v>0.26019399999999998</v>
      </c>
      <c r="L3" s="46">
        <v>0.26178400000000002</v>
      </c>
      <c r="M3" s="46">
        <v>46.527203999999998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0.29121399999999997</v>
      </c>
      <c r="D4" s="13">
        <v>0.54093100000000005</v>
      </c>
      <c r="E4" s="13">
        <v>0.18726300000000001</v>
      </c>
      <c r="F4" s="13">
        <v>0.338368</v>
      </c>
      <c r="G4" s="13">
        <v>0.36011100000000001</v>
      </c>
      <c r="H4" s="13">
        <v>0.32136100000000001</v>
      </c>
      <c r="I4" s="13">
        <v>0.34388800000000003</v>
      </c>
      <c r="J4" s="12">
        <v>0.25074000000000002</v>
      </c>
      <c r="K4" s="11">
        <v>0.32923400000000003</v>
      </c>
      <c r="L4" s="13">
        <v>0.32986399999999999</v>
      </c>
      <c r="M4" s="13">
        <v>23.480225000000001</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0.81145100000000003</v>
      </c>
      <c r="D5" s="19">
        <v>0.615568</v>
      </c>
      <c r="E5" s="19">
        <v>0.532559</v>
      </c>
      <c r="F5" s="19">
        <v>0.296657</v>
      </c>
      <c r="G5" s="19">
        <v>0.502691</v>
      </c>
      <c r="H5" s="19">
        <v>0.31817400000000001</v>
      </c>
      <c r="I5" s="19">
        <v>0.41716999999999999</v>
      </c>
      <c r="J5" s="18">
        <v>0.522007</v>
      </c>
      <c r="K5" s="17">
        <v>0.50203500000000001</v>
      </c>
      <c r="L5" s="19">
        <v>0.51234900000000005</v>
      </c>
      <c r="M5" s="19">
        <v>62.825046999999998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0.31139499999999998</v>
      </c>
      <c r="D6" s="13">
        <v>0.19958799999999999</v>
      </c>
      <c r="E6" s="13">
        <v>0.15531600000000001</v>
      </c>
      <c r="F6" s="13">
        <v>0.30619000000000002</v>
      </c>
      <c r="G6" s="13">
        <v>0.27621899999999999</v>
      </c>
      <c r="H6" s="13">
        <v>0.32390999999999998</v>
      </c>
      <c r="I6" s="13">
        <v>0.16384899999999999</v>
      </c>
      <c r="J6" s="12">
        <v>0.177511</v>
      </c>
      <c r="K6" s="11">
        <v>0.23924699999999999</v>
      </c>
      <c r="L6" s="13">
        <v>0.237904</v>
      </c>
      <c r="M6" s="13">
        <v>20.213996999999999</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0.35576200000000002</v>
      </c>
      <c r="D7" s="19">
        <v>0.34390199999999999</v>
      </c>
      <c r="E7" s="19">
        <v>0.25519900000000001</v>
      </c>
      <c r="F7" s="19">
        <v>0.38157600000000003</v>
      </c>
      <c r="G7" s="19">
        <v>0.24656</v>
      </c>
      <c r="H7" s="19">
        <v>0.39381300000000002</v>
      </c>
      <c r="I7" s="19">
        <v>0.36605500000000002</v>
      </c>
      <c r="J7" s="18">
        <v>0.43251200000000001</v>
      </c>
      <c r="K7" s="17">
        <v>0.34692200000000001</v>
      </c>
      <c r="L7" s="19">
        <v>0.36090800000000001</v>
      </c>
      <c r="M7" s="19">
        <v>29.829391999999999</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0.18584100000000001</v>
      </c>
      <c r="D8" s="13">
        <v>0.42152200000000001</v>
      </c>
      <c r="E8" s="13">
        <v>0.21449599999999999</v>
      </c>
      <c r="F8" s="13">
        <v>0.28089700000000001</v>
      </c>
      <c r="G8" s="13">
        <v>0.28543299999999999</v>
      </c>
      <c r="H8" s="13">
        <v>0.29955300000000001</v>
      </c>
      <c r="I8" s="13">
        <v>0.24119499999999999</v>
      </c>
      <c r="J8" s="12">
        <v>0.40395500000000001</v>
      </c>
      <c r="K8" s="11">
        <v>0.29161199999999998</v>
      </c>
      <c r="L8" s="13">
        <v>0.283165</v>
      </c>
      <c r="M8" s="13">
        <v>31.479151000000002</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0.179172</v>
      </c>
      <c r="D9" s="19">
        <v>0.18295500000000001</v>
      </c>
      <c r="E9" s="19">
        <v>0.15696599999999999</v>
      </c>
      <c r="F9" s="19">
        <v>0.221743</v>
      </c>
      <c r="G9" s="19">
        <v>0.22064</v>
      </c>
      <c r="H9" s="19">
        <v>0.31839600000000001</v>
      </c>
      <c r="I9" s="19">
        <v>0.17308399999999999</v>
      </c>
      <c r="J9" s="18">
        <v>0.24038699999999999</v>
      </c>
      <c r="K9" s="17">
        <v>0.211668</v>
      </c>
      <c r="L9" s="19">
        <v>0.20179800000000001</v>
      </c>
      <c r="M9" s="19">
        <v>43.594239000000002</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0.210727</v>
      </c>
      <c r="D10" s="13">
        <v>0.23972299999999999</v>
      </c>
      <c r="E10" s="13">
        <v>0.27616099999999999</v>
      </c>
      <c r="F10" s="13">
        <v>0.245806</v>
      </c>
      <c r="G10" s="13">
        <v>0.38936799999999999</v>
      </c>
      <c r="H10" s="13">
        <v>0.237873</v>
      </c>
      <c r="I10" s="13">
        <v>0.226077</v>
      </c>
      <c r="J10" s="12">
        <v>0.216171</v>
      </c>
      <c r="K10" s="11">
        <v>0.25523800000000002</v>
      </c>
      <c r="L10" s="13">
        <v>0.23879800000000001</v>
      </c>
      <c r="M10" s="13">
        <v>28.596242</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0.325241</v>
      </c>
      <c r="D11" s="19">
        <v>0.16494200000000001</v>
      </c>
      <c r="E11" s="19">
        <v>0.29003699999999999</v>
      </c>
      <c r="F11" s="19">
        <v>0.19209999999999999</v>
      </c>
      <c r="G11" s="19">
        <v>0.13764699999999999</v>
      </c>
      <c r="H11" s="19">
        <v>0.129028</v>
      </c>
      <c r="I11" s="19">
        <v>0.16872000000000001</v>
      </c>
      <c r="J11" s="18">
        <v>0.16303699999999999</v>
      </c>
      <c r="K11" s="17">
        <v>0.19634399999999999</v>
      </c>
      <c r="L11" s="19">
        <v>0.16683100000000001</v>
      </c>
      <c r="M11" s="19">
        <v>24.130115</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0.18307799999999999</v>
      </c>
      <c r="D12" s="13">
        <v>0.31622800000000001</v>
      </c>
      <c r="E12" s="13">
        <v>0.237841</v>
      </c>
      <c r="F12" s="13">
        <v>0.28002500000000002</v>
      </c>
      <c r="G12" s="13">
        <v>0.27963199999999999</v>
      </c>
      <c r="H12" s="13">
        <v>0.251998</v>
      </c>
      <c r="I12" s="13">
        <v>0.213562</v>
      </c>
      <c r="J12" s="12">
        <v>0.34268399999999999</v>
      </c>
      <c r="K12" s="11">
        <v>0.263131</v>
      </c>
      <c r="L12" s="13">
        <v>0.26581500000000002</v>
      </c>
      <c r="M12" s="13">
        <v>20.680555999999999</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0.27043200000000001</v>
      </c>
      <c r="D13" s="25">
        <v>0.74328000000000005</v>
      </c>
      <c r="E13" s="25">
        <v>0.25854500000000002</v>
      </c>
      <c r="F13" s="25">
        <v>0.39960200000000001</v>
      </c>
      <c r="G13" s="25">
        <v>0.392683</v>
      </c>
      <c r="H13" s="25">
        <v>0.26805400000000001</v>
      </c>
      <c r="I13" s="25">
        <v>0.59794199999999997</v>
      </c>
      <c r="J13" s="24">
        <v>0.294346</v>
      </c>
      <c r="K13" s="23">
        <v>0.40311000000000002</v>
      </c>
      <c r="L13" s="25">
        <v>0.34351399999999999</v>
      </c>
      <c r="M13" s="25">
        <v>47.793712999999997</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0.30785200000000001</v>
      </c>
      <c r="D14" s="31">
        <v>0.36637700000000001</v>
      </c>
      <c r="E14" s="31">
        <v>0.26071699999999998</v>
      </c>
      <c r="F14" s="31">
        <v>0.28692200000000001</v>
      </c>
      <c r="G14" s="31">
        <v>0.30737900000000001</v>
      </c>
      <c r="H14" s="31">
        <v>0.27804600000000002</v>
      </c>
      <c r="I14" s="31">
        <v>0.28453800000000001</v>
      </c>
      <c r="J14" s="30">
        <v>0.30724899999999999</v>
      </c>
      <c r="K14" s="29">
        <v>0.29988500000000001</v>
      </c>
      <c r="L14" s="31">
        <v>0.291157</v>
      </c>
      <c r="M14" s="31">
        <v>34.468170999999998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277</v>
      </c>
      <c r="B15" s="33"/>
      <c r="C15" s="11">
        <v>3.1644337258599997E-2</v>
      </c>
      <c r="D15" s="13">
        <v>3.697587268916365E-2</v>
      </c>
      <c r="E15" s="13">
        <v>1.06790968912E-2</v>
      </c>
      <c r="F15" s="13">
        <v>4.5220522576181824E-3</v>
      </c>
      <c r="G15" s="13">
        <v>9.7475931034545441E-3</v>
      </c>
      <c r="H15" s="13">
        <v>5.2356576772181838E-3</v>
      </c>
      <c r="I15" s="13">
        <v>1.8109410036018181E-2</v>
      </c>
      <c r="J15" s="12">
        <v>1.270232384809091E-2</v>
      </c>
      <c r="K15" s="11">
        <v>8.1761840244000024E-3</v>
      </c>
      <c r="L15" s="13">
        <v>8.8618784366181862E-3</v>
      </c>
      <c r="M15" s="13">
        <v>189.62101044296881</v>
      </c>
      <c r="N15" s="12">
        <v>4291.8294728589271</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8" t="s">
        <v>278</v>
      </c>
      <c r="B16" s="39"/>
      <c r="C16" s="40">
        <v>0.17788899999999999</v>
      </c>
      <c r="D16" s="42">
        <v>0.19229099999999999</v>
      </c>
      <c r="E16" s="42">
        <v>0.10334</v>
      </c>
      <c r="F16" s="42">
        <v>6.7246E-2</v>
      </c>
      <c r="G16" s="42">
        <v>9.8729999999999998E-2</v>
      </c>
      <c r="H16" s="42">
        <v>7.2358000000000006E-2</v>
      </c>
      <c r="I16" s="42">
        <v>0.134571</v>
      </c>
      <c r="J16" s="41">
        <v>0.112705</v>
      </c>
      <c r="K16" s="40">
        <v>9.0422000000000002E-2</v>
      </c>
      <c r="L16" s="42">
        <v>9.4137999999999999E-2</v>
      </c>
      <c r="M16" s="42">
        <v>13.770294</v>
      </c>
      <c r="N16" s="41">
        <v>65.512056000000001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6" t="s">
        <v>609</v>
      </c>
      <c r="B19" s="7" t="s">
        <v>250</v>
      </c>
      <c r="C19" s="6" t="s">
        <v>299</v>
      </c>
      <c r="D19" s="8" t="s">
        <v>300</v>
      </c>
      <c r="E19" s="8" t="s">
        <v>301</v>
      </c>
      <c r="F19" s="7" t="s">
        <v>302</v>
      </c>
      <c r="G19" s="6" t="s">
        <v>253</v>
      </c>
      <c r="H19" s="8" t="s">
        <v>254</v>
      </c>
      <c r="I19" s="8" t="s">
        <v>256</v>
      </c>
      <c r="J19" s="7" t="s">
        <v>257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3" t="s">
        <v>281</v>
      </c>
      <c r="B20" s="44" t="s">
        <v>251</v>
      </c>
      <c r="C20" s="45">
        <v>0.565639</v>
      </c>
      <c r="D20" s="46">
        <v>0.166212</v>
      </c>
      <c r="E20" s="46">
        <v>0.46818599999999999</v>
      </c>
      <c r="F20" s="60"/>
      <c r="G20" s="45">
        <v>0.40001199999999998</v>
      </c>
      <c r="H20" s="46">
        <v>0.46818599999999999</v>
      </c>
      <c r="I20" s="46">
        <v>9.3654340000000005</v>
      </c>
      <c r="J20" s="47">
        <v>264.19275699999997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9" t="s">
        <v>258</v>
      </c>
      <c r="B21" s="10" t="s">
        <v>252</v>
      </c>
      <c r="C21" s="11">
        <v>0.26632899999999998</v>
      </c>
      <c r="D21" s="5"/>
      <c r="E21" s="13">
        <v>0.25673200000000002</v>
      </c>
      <c r="F21" s="37"/>
      <c r="G21" s="11">
        <v>0.26152999999999998</v>
      </c>
      <c r="H21" s="13">
        <v>0.26152999999999998</v>
      </c>
      <c r="I21" s="13">
        <v>3.3828520000000002</v>
      </c>
      <c r="J21" s="12">
        <v>172.367009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15" t="s">
        <v>259</v>
      </c>
      <c r="B22" s="16" t="s">
        <v>260</v>
      </c>
      <c r="C22" s="17">
        <v>0.20791000000000001</v>
      </c>
      <c r="D22" s="19">
        <v>0.31596600000000002</v>
      </c>
      <c r="E22" s="19">
        <v>0.238485</v>
      </c>
      <c r="F22" s="18">
        <v>5.5230000000000001E-3</v>
      </c>
      <c r="G22" s="17">
        <v>0.191971</v>
      </c>
      <c r="H22" s="19">
        <v>0.22319800000000001</v>
      </c>
      <c r="I22" s="19">
        <v>6.8656439999999996</v>
      </c>
      <c r="J22" s="18">
        <v>268.05386900000002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261</v>
      </c>
      <c r="B23" s="10" t="s">
        <v>262</v>
      </c>
      <c r="C23" s="36"/>
      <c r="D23" s="5"/>
      <c r="E23" s="13">
        <v>0.38291900000000001</v>
      </c>
      <c r="F23" s="37"/>
      <c r="G23" s="11">
        <v>0.38291900000000001</v>
      </c>
      <c r="H23" s="13">
        <v>0.38291900000000001</v>
      </c>
      <c r="I23" s="13">
        <v>2.8496299999999999</v>
      </c>
      <c r="J23" s="12">
        <v>135.58722599999999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263</v>
      </c>
      <c r="B24" s="16" t="s">
        <v>264</v>
      </c>
      <c r="C24" s="61"/>
      <c r="D24" s="19">
        <v>1.1482600000000001</v>
      </c>
      <c r="E24" s="19">
        <v>0.29159800000000002</v>
      </c>
      <c r="F24" s="18">
        <v>9.9793000000000007E-2</v>
      </c>
      <c r="G24" s="17">
        <v>0.51321700000000003</v>
      </c>
      <c r="H24" s="19">
        <v>0.29159800000000002</v>
      </c>
      <c r="I24" s="19">
        <v>11.565148000000001</v>
      </c>
      <c r="J24" s="18">
        <v>217.76908900000001</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265</v>
      </c>
      <c r="B25" s="10" t="s">
        <v>266</v>
      </c>
      <c r="C25" s="11">
        <v>0.13292699999999999</v>
      </c>
      <c r="D25" s="5"/>
      <c r="E25" s="13">
        <v>0.26273000000000002</v>
      </c>
      <c r="F25" s="37"/>
      <c r="G25" s="11">
        <v>0.197828</v>
      </c>
      <c r="H25" s="13">
        <v>0.197828</v>
      </c>
      <c r="I25" s="13">
        <v>3.7661009999999999</v>
      </c>
      <c r="J25" s="12">
        <v>215.302121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267</v>
      </c>
      <c r="B26" s="16" t="s">
        <v>268</v>
      </c>
      <c r="C26" s="17">
        <v>0.29406599999999999</v>
      </c>
      <c r="D26" s="62"/>
      <c r="E26" s="19">
        <v>0.161303</v>
      </c>
      <c r="F26" s="63"/>
      <c r="G26" s="17">
        <v>0.227684</v>
      </c>
      <c r="H26" s="19">
        <v>0.227684</v>
      </c>
      <c r="I26" s="19">
        <v>9.4486899999999991</v>
      </c>
      <c r="J26" s="18">
        <v>208.58326600000001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269</v>
      </c>
      <c r="B27" s="10" t="s">
        <v>270</v>
      </c>
      <c r="C27" s="11">
        <v>0.665655</v>
      </c>
      <c r="D27" s="13">
        <v>0.45191300000000001</v>
      </c>
      <c r="E27" s="13">
        <v>0.29307100000000003</v>
      </c>
      <c r="F27" s="12">
        <v>0.33282099999999998</v>
      </c>
      <c r="G27" s="11">
        <v>0.435865</v>
      </c>
      <c r="H27" s="13">
        <v>0.39236700000000002</v>
      </c>
      <c r="I27" s="13">
        <v>10.465275</v>
      </c>
      <c r="J27" s="12">
        <v>199.17140800000001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271</v>
      </c>
      <c r="B28" s="16" t="s">
        <v>272</v>
      </c>
      <c r="C28" s="17">
        <v>0.382602</v>
      </c>
      <c r="D28" s="62"/>
      <c r="E28" s="19">
        <v>0.143678</v>
      </c>
      <c r="F28" s="18">
        <v>6.6476999999999994E-2</v>
      </c>
      <c r="G28" s="17">
        <v>0.19758600000000001</v>
      </c>
      <c r="H28" s="19">
        <v>0.143678</v>
      </c>
      <c r="I28" s="19">
        <v>9.3987599999999993</v>
      </c>
      <c r="J28" s="18">
        <v>183.325942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273</v>
      </c>
      <c r="B29" s="10" t="s">
        <v>274</v>
      </c>
      <c r="C29" s="36"/>
      <c r="D29" s="13">
        <v>0.265932</v>
      </c>
      <c r="E29" s="13">
        <v>0.56798599999999999</v>
      </c>
      <c r="F29" s="12">
        <v>0.33843099999999998</v>
      </c>
      <c r="G29" s="11">
        <v>0.39078299999999999</v>
      </c>
      <c r="H29" s="13">
        <v>0.33843099999999998</v>
      </c>
      <c r="I29" s="13">
        <v>11.448506</v>
      </c>
      <c r="J29" s="12">
        <v>180.11094</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21" t="s">
        <v>275</v>
      </c>
      <c r="B30" s="22" t="s">
        <v>276</v>
      </c>
      <c r="C30" s="23">
        <v>1.464018</v>
      </c>
      <c r="D30" s="25">
        <v>0.29953600000000002</v>
      </c>
      <c r="E30" s="25">
        <v>0.32716400000000001</v>
      </c>
      <c r="F30" s="24">
        <v>0.403368</v>
      </c>
      <c r="G30" s="23">
        <v>0.62352200000000002</v>
      </c>
      <c r="H30" s="25">
        <v>0.36526599999999998</v>
      </c>
      <c r="I30" s="25">
        <v>17.731005</v>
      </c>
      <c r="J30" s="24">
        <v>380.42609900000002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7" t="s">
        <v>253</v>
      </c>
      <c r="B31" s="28"/>
      <c r="C31" s="29">
        <v>0.49739299999999997</v>
      </c>
      <c r="D31" s="31">
        <v>0.441303</v>
      </c>
      <c r="E31" s="31">
        <v>0.30853199999999997</v>
      </c>
      <c r="F31" s="30">
        <v>0.207736</v>
      </c>
      <c r="G31" s="29">
        <v>0.34753800000000001</v>
      </c>
      <c r="H31" s="31">
        <v>0.29933500000000002</v>
      </c>
      <c r="I31" s="31">
        <v>8.753368</v>
      </c>
      <c r="J31" s="30">
        <v>220.44452100000001</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32" t="s">
        <v>277</v>
      </c>
      <c r="B32" s="33"/>
      <c r="C32" s="11">
        <v>0.18455411356221429</v>
      </c>
      <c r="D32" s="13">
        <v>0.12842761274576669</v>
      </c>
      <c r="E32" s="13">
        <v>1.57753023072E-2</v>
      </c>
      <c r="F32" s="12">
        <v>2.8699042674299999E-2</v>
      </c>
      <c r="G32" s="11">
        <v>2.0815595936090909E-2</v>
      </c>
      <c r="H32" s="13">
        <v>9.6979852720000016E-3</v>
      </c>
      <c r="I32" s="13">
        <v>19.210599410193019</v>
      </c>
      <c r="J32" s="12">
        <v>4291.8294728589271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8" t="s">
        <v>278</v>
      </c>
      <c r="B33" s="39"/>
      <c r="C33" s="40">
        <v>0.42959799999999998</v>
      </c>
      <c r="D33" s="42">
        <v>0.35836800000000002</v>
      </c>
      <c r="E33" s="42">
        <v>0.12559999999999999</v>
      </c>
      <c r="F33" s="41">
        <v>0.169408</v>
      </c>
      <c r="G33" s="40">
        <v>0.14427599999999999</v>
      </c>
      <c r="H33" s="42">
        <v>9.8477999999999996E-2</v>
      </c>
      <c r="I33" s="42">
        <v>4.3829900000000004</v>
      </c>
      <c r="J33" s="41">
        <v>65.512056000000001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6" t="s">
        <v>609</v>
      </c>
      <c r="B36" s="7" t="s">
        <v>250</v>
      </c>
      <c r="C36" s="6" t="s">
        <v>303</v>
      </c>
      <c r="D36" s="8" t="s">
        <v>304</v>
      </c>
      <c r="E36" s="8" t="s">
        <v>305</v>
      </c>
      <c r="F36" s="8" t="s">
        <v>306</v>
      </c>
      <c r="G36" s="7" t="s">
        <v>307</v>
      </c>
      <c r="H36" s="6" t="s">
        <v>253</v>
      </c>
      <c r="I36" s="8" t="s">
        <v>254</v>
      </c>
      <c r="J36" s="8" t="s">
        <v>256</v>
      </c>
      <c r="K36" s="7" t="s">
        <v>257</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3" t="s">
        <v>281</v>
      </c>
      <c r="B37" s="44" t="s">
        <v>251</v>
      </c>
      <c r="C37" s="45">
        <v>0.44250299999999998</v>
      </c>
      <c r="D37" s="46">
        <v>0.44911299999999998</v>
      </c>
      <c r="E37" s="64"/>
      <c r="F37" s="46">
        <v>0.32875599999999999</v>
      </c>
      <c r="G37" s="47">
        <v>0.30534899999999998</v>
      </c>
      <c r="H37" s="45">
        <v>0.38142999999999999</v>
      </c>
      <c r="I37" s="46">
        <v>0.38562999999999997</v>
      </c>
      <c r="J37" s="46">
        <v>9.5987019999999994</v>
      </c>
      <c r="K37" s="47">
        <v>264.19275699999997</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9" t="s">
        <v>258</v>
      </c>
      <c r="B38" s="10" t="s">
        <v>252</v>
      </c>
      <c r="C38" s="11">
        <v>0.26151600000000003</v>
      </c>
      <c r="D38" s="5"/>
      <c r="E38" s="5"/>
      <c r="F38" s="5"/>
      <c r="G38" s="37"/>
      <c r="H38" s="11">
        <v>0.26151600000000003</v>
      </c>
      <c r="I38" s="13">
        <v>0.26151600000000003</v>
      </c>
      <c r="J38" s="13">
        <v>4.1994420000000003</v>
      </c>
      <c r="K38" s="12">
        <v>172.367009</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15" t="s">
        <v>259</v>
      </c>
      <c r="B39" s="16" t="s">
        <v>260</v>
      </c>
      <c r="C39" s="17">
        <v>0.46677999999999997</v>
      </c>
      <c r="D39" s="62"/>
      <c r="E39" s="62"/>
      <c r="F39" s="62"/>
      <c r="G39" s="63"/>
      <c r="H39" s="17">
        <v>0.46677999999999997</v>
      </c>
      <c r="I39" s="19">
        <v>0.46677999999999997</v>
      </c>
      <c r="J39" s="19">
        <v>7.9156409999999999</v>
      </c>
      <c r="K39" s="18">
        <v>268.05386900000002</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261</v>
      </c>
      <c r="B40" s="10" t="s">
        <v>262</v>
      </c>
      <c r="C40" s="11">
        <v>0.40002100000000002</v>
      </c>
      <c r="D40" s="5"/>
      <c r="E40" s="5"/>
      <c r="F40" s="5"/>
      <c r="G40" s="37"/>
      <c r="H40" s="11">
        <v>0.40002100000000002</v>
      </c>
      <c r="I40" s="13">
        <v>0.40002100000000002</v>
      </c>
      <c r="J40" s="13">
        <v>3.1329280000000002</v>
      </c>
      <c r="K40" s="12">
        <v>135.58722599999999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263</v>
      </c>
      <c r="B41" s="16" t="s">
        <v>264</v>
      </c>
      <c r="C41" s="17">
        <v>0.72637600000000002</v>
      </c>
      <c r="D41" s="62"/>
      <c r="E41" s="19">
        <v>0.38269599999999998</v>
      </c>
      <c r="F41" s="62"/>
      <c r="G41" s="18">
        <v>0.51607400000000003</v>
      </c>
      <c r="H41" s="17">
        <v>0.54171499999999995</v>
      </c>
      <c r="I41" s="19">
        <v>0.51607400000000003</v>
      </c>
      <c r="J41" s="19">
        <v>13.881981</v>
      </c>
      <c r="K41" s="18">
        <v>217.76908900000001</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265</v>
      </c>
      <c r="B42" s="10" t="s">
        <v>266</v>
      </c>
      <c r="C42" s="11">
        <v>1.3978010000000001</v>
      </c>
      <c r="D42" s="5"/>
      <c r="E42" s="5"/>
      <c r="F42" s="5"/>
      <c r="G42" s="37"/>
      <c r="H42" s="11">
        <v>1.3978010000000001</v>
      </c>
      <c r="I42" s="13">
        <v>1.3978010000000001</v>
      </c>
      <c r="J42" s="13">
        <v>3.166239</v>
      </c>
      <c r="K42" s="12">
        <v>215.302121</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267</v>
      </c>
      <c r="B43" s="16" t="s">
        <v>268</v>
      </c>
      <c r="C43" s="17">
        <v>0.185362</v>
      </c>
      <c r="D43" s="62"/>
      <c r="E43" s="62"/>
      <c r="F43" s="19">
        <v>9.9876999999999994E-2</v>
      </c>
      <c r="G43" s="18">
        <v>0.18271599999999999</v>
      </c>
      <c r="H43" s="17">
        <v>0.15598500000000001</v>
      </c>
      <c r="I43" s="19">
        <v>0.18271599999999999</v>
      </c>
      <c r="J43" s="19">
        <v>9.8153649999999999</v>
      </c>
      <c r="K43" s="18">
        <v>208.58326600000001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269</v>
      </c>
      <c r="B44" s="10" t="s">
        <v>270</v>
      </c>
      <c r="C44" s="11">
        <v>0.50719499999999995</v>
      </c>
      <c r="D44" s="13">
        <v>0.27169199999999999</v>
      </c>
      <c r="E44" s="5"/>
      <c r="F44" s="13">
        <v>0.24107200000000001</v>
      </c>
      <c r="G44" s="12">
        <v>1.697182</v>
      </c>
      <c r="H44" s="11">
        <v>0.67928500000000003</v>
      </c>
      <c r="I44" s="13">
        <v>0.38944400000000001</v>
      </c>
      <c r="J44" s="13">
        <v>12.698324</v>
      </c>
      <c r="K44" s="12">
        <v>199.17140800000001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271</v>
      </c>
      <c r="B45" s="16" t="s">
        <v>272</v>
      </c>
      <c r="C45" s="17">
        <v>0.21532499999999999</v>
      </c>
      <c r="D45" s="19">
        <v>6.6433000000000006E-2</v>
      </c>
      <c r="E45" s="19">
        <v>0.174544</v>
      </c>
      <c r="F45" s="19">
        <v>0.34107399999999999</v>
      </c>
      <c r="G45" s="18">
        <v>0.26631199999999999</v>
      </c>
      <c r="H45" s="17">
        <v>0.21273800000000001</v>
      </c>
      <c r="I45" s="19">
        <v>0.21532499999999999</v>
      </c>
      <c r="J45" s="19">
        <v>17.747938999999999</v>
      </c>
      <c r="K45" s="18">
        <v>183.325942</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273</v>
      </c>
      <c r="B46" s="10" t="s">
        <v>274</v>
      </c>
      <c r="C46" s="11">
        <v>0.65498299999999998</v>
      </c>
      <c r="D46" s="13">
        <v>0.28862700000000002</v>
      </c>
      <c r="E46" s="5"/>
      <c r="F46" s="13">
        <v>0.28257100000000002</v>
      </c>
      <c r="G46" s="12">
        <v>0.34746300000000002</v>
      </c>
      <c r="H46" s="11">
        <v>0.39341100000000001</v>
      </c>
      <c r="I46" s="13">
        <v>0.31804500000000002</v>
      </c>
      <c r="J46" s="13">
        <v>10.831918</v>
      </c>
      <c r="K46" s="12">
        <v>180.11094</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1" t="s">
        <v>275</v>
      </c>
      <c r="B47" s="22" t="s">
        <v>276</v>
      </c>
      <c r="C47" s="23">
        <v>0.32962599999999997</v>
      </c>
      <c r="D47" s="25">
        <v>0.22748399999999999</v>
      </c>
      <c r="E47" s="25">
        <v>0.38266600000000001</v>
      </c>
      <c r="F47" s="25">
        <v>0.36189300000000002</v>
      </c>
      <c r="G47" s="24">
        <v>0.14153399999999999</v>
      </c>
      <c r="H47" s="23">
        <v>0.28864099999999998</v>
      </c>
      <c r="I47" s="25">
        <v>0.32962599999999997</v>
      </c>
      <c r="J47" s="25">
        <v>18.297578999999999</v>
      </c>
      <c r="K47" s="24">
        <v>380.42609900000002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7" t="s">
        <v>253</v>
      </c>
      <c r="B48" s="28"/>
      <c r="C48" s="29">
        <v>0.50795299999999999</v>
      </c>
      <c r="D48" s="31">
        <v>0.26067000000000001</v>
      </c>
      <c r="E48" s="31">
        <v>0.31330200000000002</v>
      </c>
      <c r="F48" s="31">
        <v>0.27587400000000001</v>
      </c>
      <c r="G48" s="30">
        <v>0.49380400000000002</v>
      </c>
      <c r="H48" s="29">
        <v>0.47084799999999999</v>
      </c>
      <c r="I48" s="31">
        <v>0.44208900000000001</v>
      </c>
      <c r="J48" s="31">
        <v>10.116914</v>
      </c>
      <c r="K48" s="30">
        <v>220.44452100000001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32" t="s">
        <v>277</v>
      </c>
      <c r="B49" s="33"/>
      <c r="C49" s="11">
        <v>0.11610125141107271</v>
      </c>
      <c r="D49" s="13">
        <v>1.8810791336699991E-2</v>
      </c>
      <c r="E49" s="13">
        <v>1.4440337148E-2</v>
      </c>
      <c r="F49" s="13">
        <v>9.3355574613666701E-3</v>
      </c>
      <c r="G49" s="12">
        <v>0.29636134096623812</v>
      </c>
      <c r="H49" s="11">
        <v>0.11695138170527269</v>
      </c>
      <c r="I49" s="13">
        <v>0.110653539743891</v>
      </c>
      <c r="J49" s="13">
        <v>28.381595678693252</v>
      </c>
      <c r="K49" s="12">
        <v>4291.8294728589271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38" t="s">
        <v>278</v>
      </c>
      <c r="B50" s="39"/>
      <c r="C50" s="40">
        <v>0.34073599999999998</v>
      </c>
      <c r="D50" s="42">
        <v>0.137152</v>
      </c>
      <c r="E50" s="42">
        <v>0.120168</v>
      </c>
      <c r="F50" s="42">
        <v>9.6620999999999999E-2</v>
      </c>
      <c r="G50" s="41">
        <v>0.54439099999999996</v>
      </c>
      <c r="H50" s="40">
        <v>0.34198200000000001</v>
      </c>
      <c r="I50" s="42">
        <v>0.332646</v>
      </c>
      <c r="J50" s="42">
        <v>5.3274379999999999</v>
      </c>
      <c r="K50" s="41">
        <v>65.512056000000001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6" t="s">
        <v>609</v>
      </c>
      <c r="B53" s="7" t="s">
        <v>250</v>
      </c>
      <c r="C53" s="6" t="s">
        <v>308</v>
      </c>
      <c r="D53" s="8" t="s">
        <v>309</v>
      </c>
      <c r="E53" s="8" t="s">
        <v>310</v>
      </c>
      <c r="F53" s="8" t="s">
        <v>311</v>
      </c>
      <c r="G53" s="7" t="s">
        <v>312</v>
      </c>
      <c r="H53" s="6" t="s">
        <v>253</v>
      </c>
      <c r="I53" s="8" t="s">
        <v>254</v>
      </c>
      <c r="J53" s="8" t="s">
        <v>256</v>
      </c>
      <c r="K53" s="7" t="s">
        <v>257</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43" t="s">
        <v>281</v>
      </c>
      <c r="B54" s="44" t="s">
        <v>251</v>
      </c>
      <c r="C54" s="65"/>
      <c r="D54" s="46">
        <v>0.16639999999999999</v>
      </c>
      <c r="E54" s="46">
        <v>0.299927</v>
      </c>
      <c r="F54" s="64"/>
      <c r="G54" s="47">
        <v>0.18416299999999999</v>
      </c>
      <c r="H54" s="45">
        <v>0.21682999999999999</v>
      </c>
      <c r="I54" s="46">
        <v>0.18416299999999999</v>
      </c>
      <c r="J54" s="46">
        <v>34.078871999999997</v>
      </c>
      <c r="K54" s="47">
        <v>264.19275699999997</v>
      </c>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9" t="s">
        <v>258</v>
      </c>
      <c r="B55" s="10" t="s">
        <v>252</v>
      </c>
      <c r="C55" s="36"/>
      <c r="D55" s="5"/>
      <c r="E55" s="13">
        <v>0.31858599999999998</v>
      </c>
      <c r="F55" s="5"/>
      <c r="G55" s="37"/>
      <c r="H55" s="11">
        <v>0.31858599999999998</v>
      </c>
      <c r="I55" s="13">
        <v>0.31858599999999998</v>
      </c>
      <c r="J55" s="13">
        <v>4.2660869999999997</v>
      </c>
      <c r="K55" s="12">
        <v>172.367009</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15" t="s">
        <v>259</v>
      </c>
      <c r="B56" s="16" t="s">
        <v>260</v>
      </c>
      <c r="C56" s="61"/>
      <c r="D56" s="62"/>
      <c r="E56" s="19">
        <v>0.38458599999999998</v>
      </c>
      <c r="F56" s="62"/>
      <c r="G56" s="63"/>
      <c r="H56" s="17">
        <v>0.38458599999999998</v>
      </c>
      <c r="I56" s="19">
        <v>0.38458599999999998</v>
      </c>
      <c r="J56" s="19">
        <v>5.2992929999999996</v>
      </c>
      <c r="K56" s="18">
        <v>268.05386900000002</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9" t="s">
        <v>261</v>
      </c>
      <c r="B57" s="10" t="s">
        <v>262</v>
      </c>
      <c r="C57" s="36"/>
      <c r="D57" s="5"/>
      <c r="E57" s="13">
        <v>0.38575300000000001</v>
      </c>
      <c r="F57" s="5"/>
      <c r="G57" s="37"/>
      <c r="H57" s="11">
        <v>0.38575300000000001</v>
      </c>
      <c r="I57" s="13">
        <v>0.38575300000000001</v>
      </c>
      <c r="J57" s="13">
        <v>2.9662660000000001</v>
      </c>
      <c r="K57" s="12">
        <v>135.58722599999999</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15" t="s">
        <v>263</v>
      </c>
      <c r="B58" s="16" t="s">
        <v>264</v>
      </c>
      <c r="C58" s="61"/>
      <c r="D58" s="62"/>
      <c r="E58" s="19">
        <v>0.315195</v>
      </c>
      <c r="F58" s="62"/>
      <c r="G58" s="63"/>
      <c r="H58" s="17">
        <v>0.315195</v>
      </c>
      <c r="I58" s="19">
        <v>0.315195</v>
      </c>
      <c r="J58" s="19">
        <v>8.8154959999999996</v>
      </c>
      <c r="K58" s="18">
        <v>217.76908900000001</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9" t="s">
        <v>265</v>
      </c>
      <c r="B59" s="10" t="s">
        <v>266</v>
      </c>
      <c r="C59" s="36"/>
      <c r="D59" s="5"/>
      <c r="E59" s="13">
        <v>0.38020500000000002</v>
      </c>
      <c r="F59" s="5"/>
      <c r="G59" s="37"/>
      <c r="H59" s="11">
        <v>0.38020500000000002</v>
      </c>
      <c r="I59" s="13">
        <v>0.38020500000000002</v>
      </c>
      <c r="J59" s="13">
        <v>5.265962</v>
      </c>
      <c r="K59" s="12">
        <v>215.302121</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15" t="s">
        <v>267</v>
      </c>
      <c r="B60" s="16" t="s">
        <v>268</v>
      </c>
      <c r="C60" s="61"/>
      <c r="D60" s="19">
        <v>6.6931000000000004E-2</v>
      </c>
      <c r="E60" s="19">
        <v>0.29822100000000001</v>
      </c>
      <c r="F60" s="62"/>
      <c r="G60" s="63"/>
      <c r="H60" s="17">
        <v>0.18257599999999999</v>
      </c>
      <c r="I60" s="19">
        <v>0.18257599999999999</v>
      </c>
      <c r="J60" s="19">
        <v>6.332471</v>
      </c>
      <c r="K60" s="18">
        <v>208.58326600000001</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269</v>
      </c>
      <c r="B61" s="10" t="s">
        <v>270</v>
      </c>
      <c r="C61" s="36"/>
      <c r="D61" s="5"/>
      <c r="E61" s="13">
        <v>0.35500999999999999</v>
      </c>
      <c r="F61" s="13">
        <v>0.22466800000000001</v>
      </c>
      <c r="G61" s="12">
        <v>0.374448</v>
      </c>
      <c r="H61" s="11">
        <v>0.31804199999999999</v>
      </c>
      <c r="I61" s="13">
        <v>0.35500999999999999</v>
      </c>
      <c r="J61" s="13">
        <v>11.831751000000001</v>
      </c>
      <c r="K61" s="12">
        <v>199.17140800000001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271</v>
      </c>
      <c r="B62" s="16" t="s">
        <v>272</v>
      </c>
      <c r="C62" s="61"/>
      <c r="D62" s="62"/>
      <c r="E62" s="19">
        <v>0.12468700000000001</v>
      </c>
      <c r="F62" s="62"/>
      <c r="G62" s="63"/>
      <c r="H62" s="17">
        <v>0.12468700000000001</v>
      </c>
      <c r="I62" s="19">
        <v>0.12468700000000001</v>
      </c>
      <c r="J62" s="19">
        <v>9.3321609999999993</v>
      </c>
      <c r="K62" s="18">
        <v>183.325942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273</v>
      </c>
      <c r="B63" s="10" t="s">
        <v>274</v>
      </c>
      <c r="C63" s="11">
        <v>0.39607399999999998</v>
      </c>
      <c r="D63" s="5"/>
      <c r="E63" s="13">
        <v>0.49437599999999998</v>
      </c>
      <c r="F63" s="5"/>
      <c r="G63" s="37"/>
      <c r="H63" s="11">
        <v>0.44522499999999998</v>
      </c>
      <c r="I63" s="13">
        <v>0.44522499999999998</v>
      </c>
      <c r="J63" s="13">
        <v>10.715320999999999</v>
      </c>
      <c r="K63" s="12">
        <v>180.11094</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1" t="s">
        <v>275</v>
      </c>
      <c r="B64" s="22" t="s">
        <v>276</v>
      </c>
      <c r="C64" s="23">
        <v>0.27723100000000001</v>
      </c>
      <c r="D64" s="25">
        <v>0.24961</v>
      </c>
      <c r="E64" s="25">
        <v>0.40432200000000001</v>
      </c>
      <c r="F64" s="66"/>
      <c r="G64" s="67"/>
      <c r="H64" s="23">
        <v>0.310388</v>
      </c>
      <c r="I64" s="25">
        <v>0.27723100000000001</v>
      </c>
      <c r="J64" s="25">
        <v>17.530998</v>
      </c>
      <c r="K64" s="24">
        <v>380.42609900000002</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7" t="s">
        <v>253</v>
      </c>
      <c r="B65" s="28"/>
      <c r="C65" s="29">
        <v>0.33665200000000001</v>
      </c>
      <c r="D65" s="31">
        <v>0.16098000000000001</v>
      </c>
      <c r="E65" s="31">
        <v>0.34189700000000001</v>
      </c>
      <c r="F65" s="31">
        <v>0.22466800000000001</v>
      </c>
      <c r="G65" s="30">
        <v>0.279306</v>
      </c>
      <c r="H65" s="29">
        <v>0.30746099999999998</v>
      </c>
      <c r="I65" s="31">
        <v>0.304838</v>
      </c>
      <c r="J65" s="31">
        <v>10.584970999999999</v>
      </c>
      <c r="K65" s="30">
        <v>220.44452100000001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32" t="s">
        <v>277</v>
      </c>
      <c r="B66" s="33"/>
      <c r="C66" s="11">
        <v>7.0618293245000002E-3</v>
      </c>
      <c r="D66" s="13">
        <v>8.364933850333333E-3</v>
      </c>
      <c r="E66" s="13">
        <v>8.4637536656909096E-3</v>
      </c>
      <c r="F66" s="5"/>
      <c r="G66" s="12">
        <v>1.8104190612500001E-2</v>
      </c>
      <c r="H66" s="11">
        <v>9.3869193853636339E-3</v>
      </c>
      <c r="I66" s="13">
        <v>1.0383616124290909E-2</v>
      </c>
      <c r="J66" s="13">
        <v>77.876966723940015</v>
      </c>
      <c r="K66" s="12">
        <v>4291.8294728589271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38" t="s">
        <v>278</v>
      </c>
      <c r="B67" s="39"/>
      <c r="C67" s="40">
        <v>8.4034999999999999E-2</v>
      </c>
      <c r="D67" s="42">
        <v>9.146E-2</v>
      </c>
      <c r="E67" s="42">
        <v>9.1998999999999997E-2</v>
      </c>
      <c r="F67" s="68"/>
      <c r="G67" s="41">
        <v>0.134552</v>
      </c>
      <c r="H67" s="40">
        <v>9.6886E-2</v>
      </c>
      <c r="I67" s="42">
        <v>0.1019</v>
      </c>
      <c r="J67" s="42">
        <v>8.8247929999999997</v>
      </c>
      <c r="K67" s="41">
        <v>65.512056000000001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6" t="s">
        <v>609</v>
      </c>
      <c r="B70" s="7" t="s">
        <v>250</v>
      </c>
      <c r="C70" s="6" t="s">
        <v>291</v>
      </c>
      <c r="D70" s="8" t="s">
        <v>313</v>
      </c>
      <c r="E70" s="7" t="s">
        <v>314</v>
      </c>
      <c r="F70" s="6" t="s">
        <v>253</v>
      </c>
      <c r="G70" s="8" t="s">
        <v>254</v>
      </c>
      <c r="H70" s="8" t="s">
        <v>256</v>
      </c>
      <c r="I70" s="7" t="s">
        <v>257</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43" t="s">
        <v>281</v>
      </c>
      <c r="B71" s="44" t="s">
        <v>251</v>
      </c>
      <c r="C71" s="45">
        <v>0.30620799999999998</v>
      </c>
      <c r="D71" s="46">
        <v>0.28942800000000002</v>
      </c>
      <c r="E71" s="60"/>
      <c r="F71" s="45">
        <v>0.29781800000000003</v>
      </c>
      <c r="G71" s="46">
        <v>0.29781800000000003</v>
      </c>
      <c r="H71" s="46">
        <v>8.515523</v>
      </c>
      <c r="I71" s="47">
        <v>264.19275699999997</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9" t="s">
        <v>258</v>
      </c>
      <c r="B72" s="10" t="s">
        <v>252</v>
      </c>
      <c r="C72" s="36"/>
      <c r="D72" s="13">
        <v>0.27027899999999999</v>
      </c>
      <c r="E72" s="37"/>
      <c r="F72" s="11">
        <v>0.27027899999999999</v>
      </c>
      <c r="G72" s="13">
        <v>0.27027899999999999</v>
      </c>
      <c r="H72" s="13">
        <v>4.2161039999999996</v>
      </c>
      <c r="I72" s="12">
        <v>172.367009</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15" t="s">
        <v>259</v>
      </c>
      <c r="B73" s="16" t="s">
        <v>260</v>
      </c>
      <c r="C73" s="17">
        <v>0.36601699999999998</v>
      </c>
      <c r="D73" s="19">
        <v>0.29083300000000001</v>
      </c>
      <c r="E73" s="18">
        <v>0.28299400000000002</v>
      </c>
      <c r="F73" s="17">
        <v>0.31328099999999998</v>
      </c>
      <c r="G73" s="19">
        <v>0.29083300000000001</v>
      </c>
      <c r="H73" s="19">
        <v>11.26519</v>
      </c>
      <c r="I73" s="18">
        <v>268.05386900000002</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9" t="s">
        <v>261</v>
      </c>
      <c r="B74" s="10" t="s">
        <v>262</v>
      </c>
      <c r="C74" s="36"/>
      <c r="D74" s="13">
        <v>0.27778900000000001</v>
      </c>
      <c r="E74" s="12">
        <v>0.16638800000000001</v>
      </c>
      <c r="F74" s="11">
        <v>0.22208800000000001</v>
      </c>
      <c r="G74" s="13">
        <v>0.22208800000000001</v>
      </c>
      <c r="H74" s="13">
        <v>2.6996199999999999</v>
      </c>
      <c r="I74" s="12">
        <v>135.58722599999999</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15" t="s">
        <v>263</v>
      </c>
      <c r="B75" s="16" t="s">
        <v>264</v>
      </c>
      <c r="C75" s="17">
        <v>0.499172</v>
      </c>
      <c r="D75" s="19">
        <v>0.18770000000000001</v>
      </c>
      <c r="E75" s="18">
        <v>6.6647999999999999E-2</v>
      </c>
      <c r="F75" s="17">
        <v>0.25117299999999998</v>
      </c>
      <c r="G75" s="19">
        <v>0.18770000000000001</v>
      </c>
      <c r="H75" s="19">
        <v>11.465165000000001</v>
      </c>
      <c r="I75" s="18">
        <v>217.76908900000001</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265</v>
      </c>
      <c r="B76" s="10" t="s">
        <v>266</v>
      </c>
      <c r="C76" s="36"/>
      <c r="D76" s="13">
        <v>0.46803400000000001</v>
      </c>
      <c r="E76" s="37"/>
      <c r="F76" s="11">
        <v>0.46803400000000001</v>
      </c>
      <c r="G76" s="13">
        <v>0.46803400000000001</v>
      </c>
      <c r="H76" s="13">
        <v>3.2996560000000001</v>
      </c>
      <c r="I76" s="12">
        <v>215.302121</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267</v>
      </c>
      <c r="B77" s="16" t="s">
        <v>268</v>
      </c>
      <c r="C77" s="17">
        <v>0.22387099999999999</v>
      </c>
      <c r="D77" s="19">
        <v>0.184948</v>
      </c>
      <c r="E77" s="63"/>
      <c r="F77" s="17">
        <v>0.20441000000000001</v>
      </c>
      <c r="G77" s="19">
        <v>0.20441000000000001</v>
      </c>
      <c r="H77" s="19">
        <v>11.581806</v>
      </c>
      <c r="I77" s="18">
        <v>208.58326600000001</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269</v>
      </c>
      <c r="B78" s="10" t="s">
        <v>270</v>
      </c>
      <c r="C78" s="11">
        <v>0.33596599999999999</v>
      </c>
      <c r="D78" s="13">
        <v>0.29980899999999999</v>
      </c>
      <c r="E78" s="12">
        <v>0.36055199999999998</v>
      </c>
      <c r="F78" s="11">
        <v>0.33210899999999999</v>
      </c>
      <c r="G78" s="13">
        <v>0.33596599999999999</v>
      </c>
      <c r="H78" s="13">
        <v>11.865126999999999</v>
      </c>
      <c r="I78" s="12">
        <v>199.17140800000001</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271</v>
      </c>
      <c r="B79" s="16" t="s">
        <v>272</v>
      </c>
      <c r="C79" s="17">
        <v>0.135852</v>
      </c>
      <c r="D79" s="19">
        <v>0.160551</v>
      </c>
      <c r="E79" s="63"/>
      <c r="F79" s="17">
        <v>0.148202</v>
      </c>
      <c r="G79" s="19">
        <v>0.148202</v>
      </c>
      <c r="H79" s="19">
        <v>11.148524</v>
      </c>
      <c r="I79" s="18">
        <v>183.325942</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273</v>
      </c>
      <c r="B80" s="10" t="s">
        <v>274</v>
      </c>
      <c r="C80" s="11">
        <v>0.80424200000000001</v>
      </c>
      <c r="D80" s="13">
        <v>0.71706700000000001</v>
      </c>
      <c r="E80" s="37"/>
      <c r="F80" s="11">
        <v>0.76065400000000005</v>
      </c>
      <c r="G80" s="13">
        <v>0.76065400000000005</v>
      </c>
      <c r="H80" s="13">
        <v>12.148417</v>
      </c>
      <c r="I80" s="12">
        <v>180.11094</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1" t="s">
        <v>275</v>
      </c>
      <c r="B81" s="22" t="s">
        <v>276</v>
      </c>
      <c r="C81" s="23">
        <v>0.19972500000000001</v>
      </c>
      <c r="D81" s="25">
        <v>0.481599</v>
      </c>
      <c r="E81" s="24">
        <v>0.39933099999999999</v>
      </c>
      <c r="F81" s="23">
        <v>0.36021799999999998</v>
      </c>
      <c r="G81" s="25">
        <v>0.39933099999999999</v>
      </c>
      <c r="H81" s="25">
        <v>16.231176000000001</v>
      </c>
      <c r="I81" s="24">
        <v>380.42609900000002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7" t="s">
        <v>253</v>
      </c>
      <c r="B82" s="28"/>
      <c r="C82" s="29">
        <v>0.35888199999999998</v>
      </c>
      <c r="D82" s="31">
        <v>0.329822</v>
      </c>
      <c r="E82" s="30">
        <v>0.25518299999999999</v>
      </c>
      <c r="F82" s="29">
        <v>0.32984200000000002</v>
      </c>
      <c r="G82" s="31">
        <v>0.32593800000000001</v>
      </c>
      <c r="H82" s="31">
        <v>9.4942100000000007</v>
      </c>
      <c r="I82" s="30">
        <v>220.44452100000001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32" t="s">
        <v>277</v>
      </c>
      <c r="B83" s="33"/>
      <c r="C83" s="11">
        <v>4.4954102417982138E-2</v>
      </c>
      <c r="D83" s="13">
        <v>2.7224271436072731E-2</v>
      </c>
      <c r="E83" s="12">
        <v>1.9021180508800001E-2</v>
      </c>
      <c r="F83" s="11">
        <v>2.7699741543854541E-2</v>
      </c>
      <c r="G83" s="13">
        <v>2.960310944341819E-2</v>
      </c>
      <c r="H83" s="13">
        <v>18.552380246535169</v>
      </c>
      <c r="I83" s="12">
        <v>4291.8294728589271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38" t="s">
        <v>278</v>
      </c>
      <c r="B84" s="39"/>
      <c r="C84" s="40">
        <v>0.21202399999999999</v>
      </c>
      <c r="D84" s="42">
        <v>0.16499800000000001</v>
      </c>
      <c r="E84" s="41">
        <v>0.13791700000000001</v>
      </c>
      <c r="F84" s="40">
        <v>0.166432</v>
      </c>
      <c r="G84" s="42">
        <v>0.17205599999999999</v>
      </c>
      <c r="H84" s="42">
        <v>4.3072470000000003</v>
      </c>
      <c r="I84" s="41">
        <v>65.512056000000001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6" t="s">
        <v>609</v>
      </c>
      <c r="B87" s="7" t="s">
        <v>250</v>
      </c>
      <c r="C87" s="6" t="s">
        <v>315</v>
      </c>
      <c r="D87" s="8" t="s">
        <v>316</v>
      </c>
      <c r="E87" s="8" t="s">
        <v>317</v>
      </c>
      <c r="F87" s="8" t="s">
        <v>318</v>
      </c>
      <c r="G87" s="7" t="s">
        <v>319</v>
      </c>
      <c r="H87" s="6" t="s">
        <v>253</v>
      </c>
      <c r="I87" s="8" t="s">
        <v>254</v>
      </c>
      <c r="J87" s="8" t="s">
        <v>256</v>
      </c>
      <c r="K87" s="7" t="s">
        <v>257</v>
      </c>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43" t="s">
        <v>281</v>
      </c>
      <c r="B88" s="44" t="s">
        <v>251</v>
      </c>
      <c r="C88" s="65"/>
      <c r="D88" s="64"/>
      <c r="E88" s="64"/>
      <c r="F88" s="46">
        <v>0.57529200000000003</v>
      </c>
      <c r="G88" s="60"/>
      <c r="H88" s="45">
        <v>0.57529200000000003</v>
      </c>
      <c r="I88" s="46">
        <v>0.57529200000000003</v>
      </c>
      <c r="J88" s="46">
        <v>4.4160870000000001</v>
      </c>
      <c r="K88" s="47">
        <v>264.19275699999997</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9" t="s">
        <v>258</v>
      </c>
      <c r="B89" s="10" t="s">
        <v>252</v>
      </c>
      <c r="C89" s="36"/>
      <c r="D89" s="5"/>
      <c r="E89" s="13">
        <v>0.299904</v>
      </c>
      <c r="F89" s="13">
        <v>0.30640099999999998</v>
      </c>
      <c r="G89" s="12">
        <v>0.37365799999999999</v>
      </c>
      <c r="H89" s="11">
        <v>0.326654</v>
      </c>
      <c r="I89" s="13">
        <v>0.30640099999999998</v>
      </c>
      <c r="J89" s="13">
        <v>4.716037</v>
      </c>
      <c r="K89" s="12">
        <v>172.367009</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15" t="s">
        <v>259</v>
      </c>
      <c r="B90" s="16" t="s">
        <v>260</v>
      </c>
      <c r="C90" s="61"/>
      <c r="D90" s="62"/>
      <c r="E90" s="62"/>
      <c r="F90" s="19">
        <v>0.48575099999999999</v>
      </c>
      <c r="G90" s="18">
        <v>0.50845600000000002</v>
      </c>
      <c r="H90" s="17">
        <v>0.49710399999999999</v>
      </c>
      <c r="I90" s="19">
        <v>0.49710399999999999</v>
      </c>
      <c r="J90" s="19">
        <v>18.814212999999999</v>
      </c>
      <c r="K90" s="18">
        <v>268.05386900000002</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9" t="s">
        <v>261</v>
      </c>
      <c r="B91" s="10" t="s">
        <v>262</v>
      </c>
      <c r="C91" s="36"/>
      <c r="D91" s="5"/>
      <c r="E91" s="5"/>
      <c r="F91" s="13">
        <v>0.40713199999999999</v>
      </c>
      <c r="G91" s="12">
        <v>0.53254199999999996</v>
      </c>
      <c r="H91" s="11">
        <v>0.469837</v>
      </c>
      <c r="I91" s="13">
        <v>0.469837</v>
      </c>
      <c r="J91" s="13">
        <v>3.01627</v>
      </c>
      <c r="K91" s="12">
        <v>135.58722599999999</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15" t="s">
        <v>263</v>
      </c>
      <c r="B92" s="16" t="s">
        <v>264</v>
      </c>
      <c r="C92" s="61"/>
      <c r="D92" s="19">
        <v>0.11624900000000001</v>
      </c>
      <c r="E92" s="62"/>
      <c r="F92" s="19">
        <v>0.37540200000000001</v>
      </c>
      <c r="G92" s="18">
        <v>0.64059900000000003</v>
      </c>
      <c r="H92" s="17">
        <v>0.377417</v>
      </c>
      <c r="I92" s="19">
        <v>0.37540200000000001</v>
      </c>
      <c r="J92" s="19">
        <v>8.5321879999999997</v>
      </c>
      <c r="K92" s="18">
        <v>217.76908900000001</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9" t="s">
        <v>265</v>
      </c>
      <c r="B93" s="10" t="s">
        <v>266</v>
      </c>
      <c r="C93" s="36"/>
      <c r="D93" s="5"/>
      <c r="E93" s="5"/>
      <c r="F93" s="13">
        <v>0.44384299999999999</v>
      </c>
      <c r="G93" s="37"/>
      <c r="H93" s="11">
        <v>0.44384299999999999</v>
      </c>
      <c r="I93" s="13">
        <v>0.44384299999999999</v>
      </c>
      <c r="J93" s="13">
        <v>4.4827349999999999</v>
      </c>
      <c r="K93" s="12">
        <v>215.302121</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15" t="s">
        <v>267</v>
      </c>
      <c r="B94" s="16" t="s">
        <v>268</v>
      </c>
      <c r="C94" s="17">
        <v>0.233265</v>
      </c>
      <c r="D94" s="19">
        <v>0.107694</v>
      </c>
      <c r="E94" s="62"/>
      <c r="F94" s="19">
        <v>0.245703</v>
      </c>
      <c r="G94" s="18">
        <v>0.23677999999999999</v>
      </c>
      <c r="H94" s="17">
        <v>0.20585999999999999</v>
      </c>
      <c r="I94" s="19">
        <v>0.23502200000000001</v>
      </c>
      <c r="J94" s="19">
        <v>11.415177</v>
      </c>
      <c r="K94" s="18">
        <v>208.58326600000001</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9" t="s">
        <v>269</v>
      </c>
      <c r="B95" s="10" t="s">
        <v>270</v>
      </c>
      <c r="C95" s="11">
        <v>0.24933</v>
      </c>
      <c r="D95" s="5"/>
      <c r="E95" s="13">
        <v>0.29940600000000001</v>
      </c>
      <c r="F95" s="13">
        <v>0.53955299999999995</v>
      </c>
      <c r="G95" s="12">
        <v>0.66088100000000005</v>
      </c>
      <c r="H95" s="11">
        <v>0.43729200000000001</v>
      </c>
      <c r="I95" s="13">
        <v>0.41948000000000002</v>
      </c>
      <c r="J95" s="13">
        <v>11.748471</v>
      </c>
      <c r="K95" s="12">
        <v>199.17140800000001</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15" t="s">
        <v>271</v>
      </c>
      <c r="B96" s="16" t="s">
        <v>272</v>
      </c>
      <c r="C96" s="61"/>
      <c r="D96" s="62"/>
      <c r="E96" s="62"/>
      <c r="F96" s="19">
        <v>0.108116</v>
      </c>
      <c r="G96" s="63"/>
      <c r="H96" s="17">
        <v>0.108116</v>
      </c>
      <c r="I96" s="19">
        <v>0.108116</v>
      </c>
      <c r="J96" s="19">
        <v>8.8321520000000007</v>
      </c>
      <c r="K96" s="18">
        <v>183.325942</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9" t="s">
        <v>273</v>
      </c>
      <c r="B97" s="10" t="s">
        <v>274</v>
      </c>
      <c r="C97" s="36"/>
      <c r="D97" s="5"/>
      <c r="E97" s="5"/>
      <c r="F97" s="13">
        <v>0.68218400000000001</v>
      </c>
      <c r="G97" s="12">
        <v>0.47815800000000003</v>
      </c>
      <c r="H97" s="11">
        <v>0.58017099999999999</v>
      </c>
      <c r="I97" s="13">
        <v>0.58017099999999999</v>
      </c>
      <c r="J97" s="13">
        <v>9.9819890000000004</v>
      </c>
      <c r="K97" s="12">
        <v>180.11094</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1" t="s">
        <v>275</v>
      </c>
      <c r="B98" s="22" t="s">
        <v>276</v>
      </c>
      <c r="C98" s="23">
        <v>0.28278599999999998</v>
      </c>
      <c r="D98" s="25">
        <v>0.22464999999999999</v>
      </c>
      <c r="E98" s="25">
        <v>0.36605500000000002</v>
      </c>
      <c r="F98" s="25">
        <v>0.35284799999999999</v>
      </c>
      <c r="G98" s="24">
        <v>0.37996200000000002</v>
      </c>
      <c r="H98" s="23">
        <v>0.32125999999999999</v>
      </c>
      <c r="I98" s="25">
        <v>0.35284799999999999</v>
      </c>
      <c r="J98" s="25">
        <v>29.246206000000001</v>
      </c>
      <c r="K98" s="24">
        <v>380.42609900000002</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7" t="s">
        <v>253</v>
      </c>
      <c r="B99" s="28"/>
      <c r="C99" s="29">
        <v>0.25512699999999999</v>
      </c>
      <c r="D99" s="31">
        <v>0.149531</v>
      </c>
      <c r="E99" s="31">
        <v>0.32178800000000002</v>
      </c>
      <c r="F99" s="31">
        <v>0.411111</v>
      </c>
      <c r="G99" s="30">
        <v>0.47638000000000003</v>
      </c>
      <c r="H99" s="29">
        <v>0.39480399999999999</v>
      </c>
      <c r="I99" s="31">
        <v>0.39668300000000001</v>
      </c>
      <c r="J99" s="31">
        <v>10.472866</v>
      </c>
      <c r="K99" s="30">
        <v>220.44452100000001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32" t="s">
        <v>277</v>
      </c>
      <c r="B100" s="33"/>
      <c r="C100" s="11">
        <v>6.3828626699999954E-4</v>
      </c>
      <c r="D100" s="13">
        <v>4.2504451269999993E-3</v>
      </c>
      <c r="E100" s="13">
        <v>1.4697153343333339E-3</v>
      </c>
      <c r="F100" s="13">
        <v>2.5839133575654549E-2</v>
      </c>
      <c r="G100" s="12">
        <v>2.035015718171429E-2</v>
      </c>
      <c r="H100" s="11">
        <v>2.1548743227163641E-2</v>
      </c>
      <c r="I100" s="13">
        <v>2.0367909491018181E-2</v>
      </c>
      <c r="J100" s="13">
        <v>59.253876171982313</v>
      </c>
      <c r="K100" s="12">
        <v>4291.8294728589271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38" t="s">
        <v>278</v>
      </c>
      <c r="B101" s="39"/>
      <c r="C101" s="40">
        <v>2.5264000000000002E-2</v>
      </c>
      <c r="D101" s="42">
        <v>6.5195000000000003E-2</v>
      </c>
      <c r="E101" s="42">
        <v>3.8337000000000003E-2</v>
      </c>
      <c r="F101" s="42">
        <v>0.160746</v>
      </c>
      <c r="G101" s="41">
        <v>0.142654</v>
      </c>
      <c r="H101" s="40">
        <v>0.14679500000000001</v>
      </c>
      <c r="I101" s="42">
        <v>0.14271600000000001</v>
      </c>
      <c r="J101" s="42">
        <v>7.697654</v>
      </c>
      <c r="K101" s="41">
        <v>65.512056000000001</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6" t="s">
        <v>609</v>
      </c>
      <c r="B104" s="7" t="s">
        <v>250</v>
      </c>
      <c r="C104" s="6" t="s">
        <v>320</v>
      </c>
      <c r="D104" s="8" t="s">
        <v>321</v>
      </c>
      <c r="E104" s="8" t="s">
        <v>322</v>
      </c>
      <c r="F104" s="7" t="s">
        <v>323</v>
      </c>
      <c r="G104" s="6" t="s">
        <v>253</v>
      </c>
      <c r="H104" s="8" t="s">
        <v>254</v>
      </c>
      <c r="I104" s="8" t="s">
        <v>256</v>
      </c>
      <c r="J104" s="7" t="s">
        <v>257</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43" t="s">
        <v>281</v>
      </c>
      <c r="B105" s="44" t="s">
        <v>251</v>
      </c>
      <c r="C105" s="45">
        <v>0.28565699999999999</v>
      </c>
      <c r="D105" s="46">
        <v>9.5340999999999995E-2</v>
      </c>
      <c r="E105" s="46">
        <v>0.181862</v>
      </c>
      <c r="F105" s="47">
        <v>8.2873000000000002E-2</v>
      </c>
      <c r="G105" s="45">
        <v>0.16143299999999999</v>
      </c>
      <c r="H105" s="46">
        <v>0.138602</v>
      </c>
      <c r="I105" s="46">
        <v>5.4992470000000004</v>
      </c>
      <c r="J105" s="47">
        <v>264.19275699999997</v>
      </c>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9" t="s">
        <v>258</v>
      </c>
      <c r="B106" s="10" t="s">
        <v>252</v>
      </c>
      <c r="C106" s="36"/>
      <c r="D106" s="5"/>
      <c r="E106" s="13">
        <v>0.200077</v>
      </c>
      <c r="F106" s="12">
        <v>0.20429700000000001</v>
      </c>
      <c r="G106" s="11">
        <v>0.20218700000000001</v>
      </c>
      <c r="H106" s="13">
        <v>0.20218700000000001</v>
      </c>
      <c r="I106" s="13">
        <v>3.8827889999999998</v>
      </c>
      <c r="J106" s="12">
        <v>172.367009</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15" t="s">
        <v>259</v>
      </c>
      <c r="B107" s="16" t="s">
        <v>260</v>
      </c>
      <c r="C107" s="61"/>
      <c r="D107" s="19">
        <v>0.29948900000000001</v>
      </c>
      <c r="E107" s="19">
        <v>0.29218899999999998</v>
      </c>
      <c r="F107" s="18">
        <v>0.30125999999999997</v>
      </c>
      <c r="G107" s="17">
        <v>0.29764600000000002</v>
      </c>
      <c r="H107" s="19">
        <v>0.29948900000000001</v>
      </c>
      <c r="I107" s="19">
        <v>5.4326230000000004</v>
      </c>
      <c r="J107" s="18">
        <v>268.05386900000002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9" t="s">
        <v>261</v>
      </c>
      <c r="B108" s="10" t="s">
        <v>262</v>
      </c>
      <c r="C108" s="11">
        <v>7.4854000000000004E-2</v>
      </c>
      <c r="D108" s="5"/>
      <c r="E108" s="13">
        <v>0.24568499999999999</v>
      </c>
      <c r="F108" s="12">
        <v>0.35275099999999998</v>
      </c>
      <c r="G108" s="11">
        <v>0.22442999999999999</v>
      </c>
      <c r="H108" s="13">
        <v>0.24568499999999999</v>
      </c>
      <c r="I108" s="13">
        <v>2.6829839999999998</v>
      </c>
      <c r="J108" s="12">
        <v>135.58722599999999</v>
      </c>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15" t="s">
        <v>263</v>
      </c>
      <c r="B109" s="16" t="s">
        <v>264</v>
      </c>
      <c r="C109" s="61"/>
      <c r="D109" s="19">
        <v>0.26625100000000002</v>
      </c>
      <c r="E109" s="19">
        <v>0.35651100000000002</v>
      </c>
      <c r="F109" s="18">
        <v>0.28249400000000002</v>
      </c>
      <c r="G109" s="17">
        <v>0.30175200000000002</v>
      </c>
      <c r="H109" s="19">
        <v>0.28249400000000002</v>
      </c>
      <c r="I109" s="19">
        <v>10.381940999999999</v>
      </c>
      <c r="J109" s="18">
        <v>217.76908900000001</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9" t="s">
        <v>265</v>
      </c>
      <c r="B110" s="10" t="s">
        <v>266</v>
      </c>
      <c r="C110" s="36"/>
      <c r="D110" s="5"/>
      <c r="E110" s="13">
        <v>0.85808700000000004</v>
      </c>
      <c r="F110" s="12">
        <v>0.95195200000000002</v>
      </c>
      <c r="G110" s="11">
        <v>0.90502000000000005</v>
      </c>
      <c r="H110" s="13">
        <v>0.90502000000000005</v>
      </c>
      <c r="I110" s="13">
        <v>6.0492400000000002</v>
      </c>
      <c r="J110" s="12">
        <v>215.302121</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15" t="s">
        <v>267</v>
      </c>
      <c r="B111" s="16" t="s">
        <v>268</v>
      </c>
      <c r="C111" s="17">
        <v>0.117023</v>
      </c>
      <c r="D111" s="19">
        <v>0.116892</v>
      </c>
      <c r="E111" s="19">
        <v>0.21071000000000001</v>
      </c>
      <c r="F111" s="18">
        <v>0.220549</v>
      </c>
      <c r="G111" s="17">
        <v>0.166294</v>
      </c>
      <c r="H111" s="19">
        <v>0.16386600000000001</v>
      </c>
      <c r="I111" s="19">
        <v>9.6820529999999998</v>
      </c>
      <c r="J111" s="18">
        <v>208.58326600000001</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269</v>
      </c>
      <c r="B112" s="10" t="s">
        <v>270</v>
      </c>
      <c r="C112" s="11">
        <v>0.37433499999999997</v>
      </c>
      <c r="D112" s="13">
        <v>0.332764</v>
      </c>
      <c r="E112" s="13">
        <v>0.28633799999999998</v>
      </c>
      <c r="F112" s="12">
        <v>0.28419100000000003</v>
      </c>
      <c r="G112" s="11">
        <v>0.319407</v>
      </c>
      <c r="H112" s="13">
        <v>0.30955100000000002</v>
      </c>
      <c r="I112" s="13">
        <v>10.965223</v>
      </c>
      <c r="J112" s="12">
        <v>199.17140800000001</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271</v>
      </c>
      <c r="B113" s="16" t="s">
        <v>272</v>
      </c>
      <c r="C113" s="17">
        <v>0.287659</v>
      </c>
      <c r="D113" s="19">
        <v>0.23308999999999999</v>
      </c>
      <c r="E113" s="19">
        <v>0.21379699999999999</v>
      </c>
      <c r="F113" s="18">
        <v>0.15449399999999999</v>
      </c>
      <c r="G113" s="17">
        <v>0.22226000000000001</v>
      </c>
      <c r="H113" s="19">
        <v>0.223444</v>
      </c>
      <c r="I113" s="19">
        <v>10.748578999999999</v>
      </c>
      <c r="J113" s="18">
        <v>183.325942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273</v>
      </c>
      <c r="B114" s="10" t="s">
        <v>274</v>
      </c>
      <c r="C114" s="11">
        <v>0.554755</v>
      </c>
      <c r="D114" s="13">
        <v>0.78205199999999997</v>
      </c>
      <c r="E114" s="13">
        <v>0.42028300000000002</v>
      </c>
      <c r="F114" s="12">
        <v>0.412823</v>
      </c>
      <c r="G114" s="11">
        <v>0.54247800000000002</v>
      </c>
      <c r="H114" s="13">
        <v>0.48751899999999998</v>
      </c>
      <c r="I114" s="13">
        <v>9.1821260000000002</v>
      </c>
      <c r="J114" s="12">
        <v>180.11094</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1" t="s">
        <v>275</v>
      </c>
      <c r="B115" s="22" t="s">
        <v>276</v>
      </c>
      <c r="C115" s="69"/>
      <c r="D115" s="25">
        <v>0.29955199999999998</v>
      </c>
      <c r="E115" s="25">
        <v>0.36595699999999998</v>
      </c>
      <c r="F115" s="24">
        <v>0.37725799999999998</v>
      </c>
      <c r="G115" s="23">
        <v>0.34758899999999998</v>
      </c>
      <c r="H115" s="25">
        <v>0.36595699999999998</v>
      </c>
      <c r="I115" s="25">
        <v>19.597428000000001</v>
      </c>
      <c r="J115" s="24">
        <v>380.42609900000002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7" t="s">
        <v>253</v>
      </c>
      <c r="B116" s="28"/>
      <c r="C116" s="29">
        <v>0.28238000000000002</v>
      </c>
      <c r="D116" s="31">
        <v>0.30317899999999998</v>
      </c>
      <c r="E116" s="31">
        <v>0.33013599999999999</v>
      </c>
      <c r="F116" s="30">
        <v>0.32954</v>
      </c>
      <c r="G116" s="29">
        <v>0.33550000000000002</v>
      </c>
      <c r="H116" s="31">
        <v>0.32943800000000001</v>
      </c>
      <c r="I116" s="31">
        <v>8.5549300000000006</v>
      </c>
      <c r="J116" s="30">
        <v>220.44452100000001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32" t="s">
        <v>277</v>
      </c>
      <c r="B117" s="33"/>
      <c r="C117" s="11">
        <v>3.0618489468700001E-2</v>
      </c>
      <c r="D117" s="13">
        <v>4.4913859900125003E-2</v>
      </c>
      <c r="E117" s="13">
        <v>3.6602559064400013E-2</v>
      </c>
      <c r="F117" s="12">
        <v>5.2126868832963649E-2</v>
      </c>
      <c r="G117" s="11">
        <v>4.720320936665455E-2</v>
      </c>
      <c r="H117" s="13">
        <v>4.5938862927654547E-2</v>
      </c>
      <c r="I117" s="13">
        <v>21.92332539603542</v>
      </c>
      <c r="J117" s="12">
        <v>4291.8294728589271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38" t="s">
        <v>278</v>
      </c>
      <c r="B118" s="39"/>
      <c r="C118" s="40">
        <v>0.174981</v>
      </c>
      <c r="D118" s="42">
        <v>0.21192900000000001</v>
      </c>
      <c r="E118" s="42">
        <v>0.19131799999999999</v>
      </c>
      <c r="F118" s="41">
        <v>0.22831299999999999</v>
      </c>
      <c r="G118" s="40">
        <v>0.21726300000000001</v>
      </c>
      <c r="H118" s="42">
        <v>0.214334</v>
      </c>
      <c r="I118" s="42">
        <v>4.6822350000000004</v>
      </c>
      <c r="J118" s="41">
        <v>65.512056000000001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6" t="s">
        <v>609</v>
      </c>
      <c r="B121" s="7" t="s">
        <v>250</v>
      </c>
      <c r="C121" s="6" t="s">
        <v>324</v>
      </c>
      <c r="D121" s="8" t="s">
        <v>325</v>
      </c>
      <c r="E121" s="8" t="s">
        <v>326</v>
      </c>
      <c r="F121" s="8" t="s">
        <v>327</v>
      </c>
      <c r="G121" s="7" t="s">
        <v>328</v>
      </c>
      <c r="H121" s="6" t="s">
        <v>253</v>
      </c>
      <c r="I121" s="8" t="s">
        <v>254</v>
      </c>
      <c r="J121" s="8" t="s">
        <v>256</v>
      </c>
      <c r="K121" s="7" t="s">
        <v>257</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43" t="s">
        <v>281</v>
      </c>
      <c r="B122" s="44" t="s">
        <v>251</v>
      </c>
      <c r="C122" s="65"/>
      <c r="D122" s="64"/>
      <c r="E122" s="46">
        <v>0.37157600000000002</v>
      </c>
      <c r="F122" s="46">
        <v>0.34844799999999998</v>
      </c>
      <c r="G122" s="47">
        <v>0.38495200000000002</v>
      </c>
      <c r="H122" s="45">
        <v>0.36832500000000001</v>
      </c>
      <c r="I122" s="46">
        <v>0.37157600000000002</v>
      </c>
      <c r="J122" s="46">
        <v>26.713145000000001</v>
      </c>
      <c r="K122" s="47">
        <v>264.19275699999997</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9" t="s">
        <v>258</v>
      </c>
      <c r="B123" s="10" t="s">
        <v>252</v>
      </c>
      <c r="C123" s="36"/>
      <c r="D123" s="5"/>
      <c r="E123" s="5"/>
      <c r="F123" s="13">
        <v>0.27759</v>
      </c>
      <c r="G123" s="12">
        <v>0.27447300000000002</v>
      </c>
      <c r="H123" s="11">
        <v>0.276032</v>
      </c>
      <c r="I123" s="13">
        <v>0.276032</v>
      </c>
      <c r="J123" s="13">
        <v>7.9989350000000004</v>
      </c>
      <c r="K123" s="12">
        <v>172.367009</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15" t="s">
        <v>259</v>
      </c>
      <c r="B124" s="16" t="s">
        <v>260</v>
      </c>
      <c r="C124" s="61"/>
      <c r="D124" s="62"/>
      <c r="E124" s="62"/>
      <c r="F124" s="19">
        <v>0.26253799999999999</v>
      </c>
      <c r="G124" s="18">
        <v>0.28237699999999999</v>
      </c>
      <c r="H124" s="17">
        <v>0.27245799999999998</v>
      </c>
      <c r="I124" s="19">
        <v>0.27245799999999998</v>
      </c>
      <c r="J124" s="19">
        <v>12.26506</v>
      </c>
      <c r="K124" s="18">
        <v>268.05386900000002</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9" t="s">
        <v>261</v>
      </c>
      <c r="B125" s="10" t="s">
        <v>262</v>
      </c>
      <c r="C125" s="36"/>
      <c r="D125" s="5"/>
      <c r="E125" s="5"/>
      <c r="F125" s="13">
        <v>0.32968999999999998</v>
      </c>
      <c r="G125" s="12">
        <v>0.31759599999999999</v>
      </c>
      <c r="H125" s="11">
        <v>0.32364300000000001</v>
      </c>
      <c r="I125" s="13">
        <v>0.32364300000000001</v>
      </c>
      <c r="J125" s="13">
        <v>2.8162859999999998</v>
      </c>
      <c r="K125" s="12">
        <v>135.58722599999999</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15" t="s">
        <v>263</v>
      </c>
      <c r="B126" s="16" t="s">
        <v>264</v>
      </c>
      <c r="C126" s="61"/>
      <c r="D126" s="62"/>
      <c r="E126" s="62"/>
      <c r="F126" s="19">
        <v>0.24654200000000001</v>
      </c>
      <c r="G126" s="18">
        <v>0.199659</v>
      </c>
      <c r="H126" s="17">
        <v>0.22309999999999999</v>
      </c>
      <c r="I126" s="19">
        <v>0.22309999999999999</v>
      </c>
      <c r="J126" s="19">
        <v>7.0823919999999996</v>
      </c>
      <c r="K126" s="18">
        <v>217.76908900000001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9" t="s">
        <v>265</v>
      </c>
      <c r="B127" s="10" t="s">
        <v>266</v>
      </c>
      <c r="C127" s="36"/>
      <c r="D127" s="5"/>
      <c r="E127" s="5"/>
      <c r="F127" s="13">
        <v>0.30182500000000001</v>
      </c>
      <c r="G127" s="12">
        <v>0.28819699999999998</v>
      </c>
      <c r="H127" s="11">
        <v>0.29501100000000002</v>
      </c>
      <c r="I127" s="13">
        <v>0.29501100000000002</v>
      </c>
      <c r="J127" s="13">
        <v>6.0325540000000002</v>
      </c>
      <c r="K127" s="12">
        <v>215.302121</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15" t="s">
        <v>267</v>
      </c>
      <c r="B128" s="16" t="s">
        <v>268</v>
      </c>
      <c r="C128" s="61"/>
      <c r="D128" s="62"/>
      <c r="E128" s="62"/>
      <c r="F128" s="19">
        <v>0.17640600000000001</v>
      </c>
      <c r="G128" s="18">
        <v>0.17020099999999999</v>
      </c>
      <c r="H128" s="17">
        <v>0.17330400000000001</v>
      </c>
      <c r="I128" s="19">
        <v>0.17330400000000001</v>
      </c>
      <c r="J128" s="19">
        <v>10.781934</v>
      </c>
      <c r="K128" s="18">
        <v>208.58326600000001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9" t="s">
        <v>269</v>
      </c>
      <c r="B129" s="10" t="s">
        <v>270</v>
      </c>
      <c r="C129" s="36"/>
      <c r="D129" s="5"/>
      <c r="E129" s="5"/>
      <c r="F129" s="13">
        <v>0.45344800000000002</v>
      </c>
      <c r="G129" s="12">
        <v>0.486738</v>
      </c>
      <c r="H129" s="11">
        <v>0.47009299999999998</v>
      </c>
      <c r="I129" s="13">
        <v>0.47009299999999998</v>
      </c>
      <c r="J129" s="13">
        <v>11.331849999999999</v>
      </c>
      <c r="K129" s="12">
        <v>199.17140800000001</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15" t="s">
        <v>271</v>
      </c>
      <c r="B130" s="16" t="s">
        <v>272</v>
      </c>
      <c r="C130" s="61"/>
      <c r="D130" s="62"/>
      <c r="E130" s="62"/>
      <c r="F130" s="19">
        <v>0.17455799999999999</v>
      </c>
      <c r="G130" s="18">
        <v>0.15600800000000001</v>
      </c>
      <c r="H130" s="17">
        <v>0.16528300000000001</v>
      </c>
      <c r="I130" s="19">
        <v>0.16528300000000001</v>
      </c>
      <c r="J130" s="19">
        <v>10.415307</v>
      </c>
      <c r="K130" s="18">
        <v>183.325942</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9" t="s">
        <v>273</v>
      </c>
      <c r="B131" s="10" t="s">
        <v>274</v>
      </c>
      <c r="C131" s="36"/>
      <c r="D131" s="13">
        <v>0.183504</v>
      </c>
      <c r="E131" s="5"/>
      <c r="F131" s="13">
        <v>0.70470600000000005</v>
      </c>
      <c r="G131" s="12">
        <v>0.73150899999999996</v>
      </c>
      <c r="H131" s="11">
        <v>0.539906</v>
      </c>
      <c r="I131" s="13">
        <v>0.70470600000000005</v>
      </c>
      <c r="J131" s="13">
        <v>18.630884000000002</v>
      </c>
      <c r="K131" s="12">
        <v>180.11094</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1" t="s">
        <v>275</v>
      </c>
      <c r="B132" s="22" t="s">
        <v>276</v>
      </c>
      <c r="C132" s="69"/>
      <c r="D132" s="66"/>
      <c r="E132" s="66"/>
      <c r="F132" s="25">
        <v>0.33671899999999999</v>
      </c>
      <c r="G132" s="24">
        <v>0.32669999999999999</v>
      </c>
      <c r="H132" s="23">
        <v>0.33171</v>
      </c>
      <c r="I132" s="25">
        <v>0.33171</v>
      </c>
      <c r="J132" s="25">
        <v>16.614521</v>
      </c>
      <c r="K132" s="24">
        <v>380.42609900000002</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7" t="s">
        <v>253</v>
      </c>
      <c r="B133" s="28"/>
      <c r="C133" s="70"/>
      <c r="D133" s="31">
        <v>0.183504</v>
      </c>
      <c r="E133" s="31">
        <v>0.37157600000000002</v>
      </c>
      <c r="F133" s="31">
        <v>0.32840599999999998</v>
      </c>
      <c r="G133" s="30">
        <v>0.32894600000000002</v>
      </c>
      <c r="H133" s="29">
        <v>0.31262400000000001</v>
      </c>
      <c r="I133" s="31">
        <v>0.327901</v>
      </c>
      <c r="J133" s="31">
        <v>11.880261000000001</v>
      </c>
      <c r="K133" s="30">
        <v>220.44452100000001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32" t="s">
        <v>277</v>
      </c>
      <c r="B134" s="33"/>
      <c r="C134" s="36"/>
      <c r="D134" s="5"/>
      <c r="E134" s="5"/>
      <c r="F134" s="13">
        <v>2.1881195859254549E-2</v>
      </c>
      <c r="G134" s="12">
        <v>2.6884493901254549E-2</v>
      </c>
      <c r="H134" s="11">
        <v>1.3243836768890909E-2</v>
      </c>
      <c r="I134" s="13">
        <v>2.3231488500072731E-2</v>
      </c>
      <c r="J134" s="13">
        <v>44.623537212746207</v>
      </c>
      <c r="K134" s="12">
        <v>4291.8294728589271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38" t="s">
        <v>278</v>
      </c>
      <c r="B135" s="39"/>
      <c r="C135" s="71"/>
      <c r="D135" s="68"/>
      <c r="E135" s="68"/>
      <c r="F135" s="42">
        <v>0.147923</v>
      </c>
      <c r="G135" s="41">
        <v>0.163965</v>
      </c>
      <c r="H135" s="40">
        <v>0.115082</v>
      </c>
      <c r="I135" s="42">
        <v>0.152419</v>
      </c>
      <c r="J135" s="42">
        <v>6.6800850000000001</v>
      </c>
      <c r="K135" s="41">
        <v>65.512056000000001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6" t="s">
        <v>609</v>
      </c>
      <c r="B138" s="7" t="s">
        <v>250</v>
      </c>
      <c r="C138" s="6" t="s">
        <v>295</v>
      </c>
      <c r="D138" s="8" t="s">
        <v>329</v>
      </c>
      <c r="E138" s="7" t="s">
        <v>330</v>
      </c>
      <c r="F138" s="6" t="s">
        <v>253</v>
      </c>
      <c r="G138" s="8" t="s">
        <v>254</v>
      </c>
      <c r="H138" s="8" t="s">
        <v>256</v>
      </c>
      <c r="I138" s="7" t="s">
        <v>257</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43" t="s">
        <v>281</v>
      </c>
      <c r="B139" s="44" t="s">
        <v>251</v>
      </c>
      <c r="C139" s="45">
        <v>0.19916</v>
      </c>
      <c r="D139" s="46">
        <v>0.306529</v>
      </c>
      <c r="E139" s="47">
        <v>0.51573400000000003</v>
      </c>
      <c r="F139" s="45">
        <v>0.340474</v>
      </c>
      <c r="G139" s="46">
        <v>0.306529</v>
      </c>
      <c r="H139" s="46">
        <v>10.481949999999999</v>
      </c>
      <c r="I139" s="47">
        <v>264.19275699999997</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9" t="s">
        <v>258</v>
      </c>
      <c r="B140" s="10" t="s">
        <v>252</v>
      </c>
      <c r="C140" s="11">
        <v>0.216339</v>
      </c>
      <c r="D140" s="13">
        <v>0.26315899999999998</v>
      </c>
      <c r="E140" s="12">
        <v>0.28287099999999998</v>
      </c>
      <c r="F140" s="11">
        <v>0.25412299999999999</v>
      </c>
      <c r="G140" s="13">
        <v>0.26315899999999998</v>
      </c>
      <c r="H140" s="13">
        <v>4.5827200000000001</v>
      </c>
      <c r="I140" s="12">
        <v>172.367009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15" t="s">
        <v>259</v>
      </c>
      <c r="B141" s="16" t="s">
        <v>260</v>
      </c>
      <c r="C141" s="17">
        <v>0.388268</v>
      </c>
      <c r="D141" s="19">
        <v>0.43935200000000002</v>
      </c>
      <c r="E141" s="18">
        <v>0.44506600000000002</v>
      </c>
      <c r="F141" s="17">
        <v>0.42422900000000002</v>
      </c>
      <c r="G141" s="19">
        <v>0.43935200000000002</v>
      </c>
      <c r="H141" s="19">
        <v>20.580666000000001</v>
      </c>
      <c r="I141" s="18">
        <v>268.05386900000002</v>
      </c>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9" t="s">
        <v>261</v>
      </c>
      <c r="B142" s="10" t="s">
        <v>262</v>
      </c>
      <c r="C142" s="36"/>
      <c r="D142" s="13">
        <v>0.65084500000000001</v>
      </c>
      <c r="E142" s="12">
        <v>0.772397</v>
      </c>
      <c r="F142" s="11">
        <v>0.71162099999999995</v>
      </c>
      <c r="G142" s="13">
        <v>0.71162099999999995</v>
      </c>
      <c r="H142" s="13">
        <v>4.616072</v>
      </c>
      <c r="I142" s="12">
        <v>135.58722599999999</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15" t="s">
        <v>263</v>
      </c>
      <c r="B143" s="16" t="s">
        <v>264</v>
      </c>
      <c r="C143" s="17">
        <v>0.32722699999999999</v>
      </c>
      <c r="D143" s="19">
        <v>0.27426699999999998</v>
      </c>
      <c r="E143" s="18">
        <v>0.26573000000000002</v>
      </c>
      <c r="F143" s="17">
        <v>0.28907500000000003</v>
      </c>
      <c r="G143" s="19">
        <v>0.27426699999999998</v>
      </c>
      <c r="H143" s="19">
        <v>9.0654509999999995</v>
      </c>
      <c r="I143" s="18">
        <v>217.76908900000001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9" t="s">
        <v>265</v>
      </c>
      <c r="B144" s="10" t="s">
        <v>266</v>
      </c>
      <c r="C144" s="36"/>
      <c r="D144" s="13">
        <v>0.28739500000000001</v>
      </c>
      <c r="E144" s="37"/>
      <c r="F144" s="11">
        <v>0.28739500000000001</v>
      </c>
      <c r="G144" s="13">
        <v>0.28739500000000001</v>
      </c>
      <c r="H144" s="13">
        <v>4.2327839999999997</v>
      </c>
      <c r="I144" s="12">
        <v>215.302121</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15" t="s">
        <v>267</v>
      </c>
      <c r="B145" s="16" t="s">
        <v>268</v>
      </c>
      <c r="C145" s="17">
        <v>0.105834</v>
      </c>
      <c r="D145" s="19">
        <v>0.242923</v>
      </c>
      <c r="E145" s="18">
        <v>0.26070399999999999</v>
      </c>
      <c r="F145" s="17">
        <v>0.203154</v>
      </c>
      <c r="G145" s="19">
        <v>0.242923</v>
      </c>
      <c r="H145" s="19">
        <v>10.281980000000001</v>
      </c>
      <c r="I145" s="18">
        <v>208.58326600000001</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9" t="s">
        <v>269</v>
      </c>
      <c r="B146" s="10" t="s">
        <v>270</v>
      </c>
      <c r="C146" s="36"/>
      <c r="D146" s="13">
        <v>0.54452400000000001</v>
      </c>
      <c r="E146" s="12">
        <v>0.46237299999999998</v>
      </c>
      <c r="F146" s="11">
        <v>0.50344800000000001</v>
      </c>
      <c r="G146" s="13">
        <v>0.50344800000000001</v>
      </c>
      <c r="H146" s="13">
        <v>11.448524000000001</v>
      </c>
      <c r="I146" s="12">
        <v>199.17140800000001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15" t="s">
        <v>271</v>
      </c>
      <c r="B147" s="16" t="s">
        <v>272</v>
      </c>
      <c r="C147" s="17">
        <v>0.18296799999999999</v>
      </c>
      <c r="D147" s="19">
        <v>0.23188500000000001</v>
      </c>
      <c r="E147" s="18">
        <v>0.14410600000000001</v>
      </c>
      <c r="F147" s="17">
        <v>0.18632000000000001</v>
      </c>
      <c r="G147" s="19">
        <v>0.18296799999999999</v>
      </c>
      <c r="H147" s="19">
        <v>12.115067</v>
      </c>
      <c r="I147" s="18">
        <v>183.325942</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273</v>
      </c>
      <c r="B148" s="10" t="s">
        <v>274</v>
      </c>
      <c r="C148" s="11">
        <v>0.30123100000000003</v>
      </c>
      <c r="D148" s="13">
        <v>0.539381</v>
      </c>
      <c r="E148" s="12">
        <v>0.99832699999999996</v>
      </c>
      <c r="F148" s="11">
        <v>0.61297999999999997</v>
      </c>
      <c r="G148" s="13">
        <v>0.539381</v>
      </c>
      <c r="H148" s="13">
        <v>9.1488689999999995</v>
      </c>
      <c r="I148" s="12">
        <v>180.11094</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1" t="s">
        <v>275</v>
      </c>
      <c r="B149" s="22" t="s">
        <v>276</v>
      </c>
      <c r="C149" s="69"/>
      <c r="D149" s="25">
        <v>0.373587</v>
      </c>
      <c r="E149" s="24">
        <v>0.390185</v>
      </c>
      <c r="F149" s="23">
        <v>0.381886</v>
      </c>
      <c r="G149" s="25">
        <v>0.381886</v>
      </c>
      <c r="H149" s="25">
        <v>19.447451999999998</v>
      </c>
      <c r="I149" s="24">
        <v>380.42609900000002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7" t="s">
        <v>253</v>
      </c>
      <c r="B150" s="28"/>
      <c r="C150" s="29">
        <v>0.245861</v>
      </c>
      <c r="D150" s="31">
        <v>0.37762200000000001</v>
      </c>
      <c r="E150" s="30">
        <v>0.45374900000000001</v>
      </c>
      <c r="F150" s="29">
        <v>0.38133699999999998</v>
      </c>
      <c r="G150" s="31">
        <v>0.37572100000000003</v>
      </c>
      <c r="H150" s="31">
        <v>10.545593999999999</v>
      </c>
      <c r="I150" s="30">
        <v>220.44452100000001</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2" t="s">
        <v>277</v>
      </c>
      <c r="B151" s="33"/>
      <c r="C151" s="11">
        <v>9.4302730946666663E-3</v>
      </c>
      <c r="D151" s="13">
        <v>2.088621878787273E-2</v>
      </c>
      <c r="E151" s="12">
        <v>6.7092181210233331E-2</v>
      </c>
      <c r="F151" s="11">
        <v>2.8446849584163641E-2</v>
      </c>
      <c r="G151" s="13">
        <v>2.503556644276363E-2</v>
      </c>
      <c r="H151" s="13">
        <v>29.800614849024289</v>
      </c>
      <c r="I151" s="12">
        <v>4291.8294728589271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38" t="s">
        <v>278</v>
      </c>
      <c r="B152" s="39"/>
      <c r="C152" s="40">
        <v>9.7110000000000002E-2</v>
      </c>
      <c r="D152" s="42">
        <v>0.14452100000000001</v>
      </c>
      <c r="E152" s="41">
        <v>0.25902199999999997</v>
      </c>
      <c r="F152" s="40">
        <v>0.16866200000000001</v>
      </c>
      <c r="G152" s="42">
        <v>0.15822600000000001</v>
      </c>
      <c r="H152" s="42">
        <v>5.4589939999999997</v>
      </c>
      <c r="I152" s="41">
        <v>65.512056000000001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6" t="s">
        <v>609</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256</v>
      </c>
      <c r="AV155" s="7" t="s">
        <v>257</v>
      </c>
    </row>
    <row r="156" spans="1:48" ht="15.75" customHeight="1">
      <c r="A156" s="43" t="s">
        <v>281</v>
      </c>
      <c r="B156" s="44" t="s">
        <v>251</v>
      </c>
      <c r="C156" s="65"/>
      <c r="D156" s="46">
        <v>0.26205899999999999</v>
      </c>
      <c r="E156" s="46">
        <v>0.44250299999999998</v>
      </c>
      <c r="F156" s="46">
        <v>0.44911299999999998</v>
      </c>
      <c r="G156" s="64"/>
      <c r="H156" s="46">
        <v>0.32875599999999999</v>
      </c>
      <c r="I156" s="46">
        <v>0.30534899999999998</v>
      </c>
      <c r="J156" s="46">
        <v>0.565639</v>
      </c>
      <c r="K156" s="46">
        <v>0.166212</v>
      </c>
      <c r="L156" s="46">
        <v>0.26151000000000002</v>
      </c>
      <c r="M156" s="46">
        <v>0.303504</v>
      </c>
      <c r="N156" s="46">
        <v>0.46818599999999999</v>
      </c>
      <c r="O156" s="64"/>
      <c r="P156" s="46">
        <v>0.30620799999999998</v>
      </c>
      <c r="Q156" s="46">
        <v>0.21318100000000001</v>
      </c>
      <c r="R156" s="46">
        <v>0.28942800000000002</v>
      </c>
      <c r="S156" s="64"/>
      <c r="T156" s="46">
        <v>0.16639999999999999</v>
      </c>
      <c r="U156" s="46">
        <v>0.299927</v>
      </c>
      <c r="V156" s="64"/>
      <c r="W156" s="46">
        <v>0.18416299999999999</v>
      </c>
      <c r="X156" s="46">
        <v>0.29018899999999997</v>
      </c>
      <c r="Y156" s="64"/>
      <c r="Z156" s="64"/>
      <c r="AA156" s="64"/>
      <c r="AB156" s="46">
        <v>0.57529200000000003</v>
      </c>
      <c r="AC156" s="64"/>
      <c r="AD156" s="46">
        <v>0.28565699999999999</v>
      </c>
      <c r="AE156" s="46">
        <v>9.5340999999999995E-2</v>
      </c>
      <c r="AF156" s="46">
        <v>0.19634299999999999</v>
      </c>
      <c r="AG156" s="46">
        <v>0.21837300000000001</v>
      </c>
      <c r="AH156" s="46">
        <v>0.181862</v>
      </c>
      <c r="AI156" s="46">
        <v>8.2873000000000002E-2</v>
      </c>
      <c r="AJ156" s="64"/>
      <c r="AK156" s="64"/>
      <c r="AL156" s="46">
        <v>0.37157600000000002</v>
      </c>
      <c r="AM156" s="46">
        <v>0.34844799999999998</v>
      </c>
      <c r="AN156" s="46">
        <v>0.38495200000000002</v>
      </c>
      <c r="AO156" s="46">
        <v>0.19916</v>
      </c>
      <c r="AP156" s="46">
        <v>0.33639000000000002</v>
      </c>
      <c r="AQ156" s="46">
        <v>0.306529</v>
      </c>
      <c r="AR156" s="47">
        <v>0.51573400000000003</v>
      </c>
      <c r="AS156" s="45">
        <v>0.30325299999999999</v>
      </c>
      <c r="AT156" s="46">
        <v>0.299927</v>
      </c>
      <c r="AU156" s="46">
        <v>264.19275699999997</v>
      </c>
      <c r="AV156" s="47">
        <v>264.19275699999997</v>
      </c>
    </row>
    <row r="157" spans="1:48" ht="15.75" customHeight="1">
      <c r="A157" s="9" t="s">
        <v>258</v>
      </c>
      <c r="B157" s="10" t="s">
        <v>252</v>
      </c>
      <c r="C157" s="36"/>
      <c r="D157" s="13">
        <v>0.29121399999999997</v>
      </c>
      <c r="E157" s="13">
        <v>0.26151600000000003</v>
      </c>
      <c r="F157" s="5"/>
      <c r="G157" s="5"/>
      <c r="H157" s="5"/>
      <c r="I157" s="5"/>
      <c r="J157" s="13">
        <v>0.26632899999999998</v>
      </c>
      <c r="K157" s="5"/>
      <c r="L157" s="13">
        <v>0.54093100000000005</v>
      </c>
      <c r="M157" s="13">
        <v>0.18726300000000001</v>
      </c>
      <c r="N157" s="13">
        <v>0.25673200000000002</v>
      </c>
      <c r="O157" s="5"/>
      <c r="P157" s="5"/>
      <c r="Q157" s="13">
        <v>0.338368</v>
      </c>
      <c r="R157" s="13">
        <v>0.27027899999999999</v>
      </c>
      <c r="S157" s="5"/>
      <c r="T157" s="5"/>
      <c r="U157" s="13">
        <v>0.31858599999999998</v>
      </c>
      <c r="V157" s="5"/>
      <c r="W157" s="5"/>
      <c r="X157" s="13">
        <v>0.36011100000000001</v>
      </c>
      <c r="Y157" s="5"/>
      <c r="Z157" s="5"/>
      <c r="AA157" s="13">
        <v>0.299904</v>
      </c>
      <c r="AB157" s="13">
        <v>0.30640099999999998</v>
      </c>
      <c r="AC157" s="13">
        <v>0.37365799999999999</v>
      </c>
      <c r="AD157" s="5"/>
      <c r="AE157" s="5"/>
      <c r="AF157" s="13">
        <v>0.32136100000000001</v>
      </c>
      <c r="AG157" s="13">
        <v>0.34388800000000003</v>
      </c>
      <c r="AH157" s="13">
        <v>0.200077</v>
      </c>
      <c r="AI157" s="13">
        <v>0.20429700000000001</v>
      </c>
      <c r="AJ157" s="5"/>
      <c r="AK157" s="5"/>
      <c r="AL157" s="5"/>
      <c r="AM157" s="13">
        <v>0.27759</v>
      </c>
      <c r="AN157" s="13">
        <v>0.27447300000000002</v>
      </c>
      <c r="AO157" s="13">
        <v>0.216339</v>
      </c>
      <c r="AP157" s="13">
        <v>0.25074000000000002</v>
      </c>
      <c r="AQ157" s="13">
        <v>0.26315899999999998</v>
      </c>
      <c r="AR157" s="12">
        <v>0.28287099999999998</v>
      </c>
      <c r="AS157" s="11">
        <v>0.29156900000000002</v>
      </c>
      <c r="AT157" s="13">
        <v>0.27759</v>
      </c>
      <c r="AU157" s="13">
        <v>172.367009</v>
      </c>
      <c r="AV157" s="12">
        <v>172.367009</v>
      </c>
    </row>
    <row r="158" spans="1:48" ht="15.75" customHeight="1">
      <c r="A158" s="15" t="s">
        <v>259</v>
      </c>
      <c r="B158" s="16" t="s">
        <v>260</v>
      </c>
      <c r="C158" s="61"/>
      <c r="D158" s="19">
        <v>0.81145100000000003</v>
      </c>
      <c r="E158" s="19">
        <v>0.46677999999999997</v>
      </c>
      <c r="F158" s="62"/>
      <c r="G158" s="62"/>
      <c r="H158" s="62"/>
      <c r="I158" s="62"/>
      <c r="J158" s="19">
        <v>0.20791000000000001</v>
      </c>
      <c r="K158" s="19">
        <v>0.31596600000000002</v>
      </c>
      <c r="L158" s="19">
        <v>0.615568</v>
      </c>
      <c r="M158" s="19">
        <v>0.532559</v>
      </c>
      <c r="N158" s="19">
        <v>0.238485</v>
      </c>
      <c r="O158" s="19">
        <v>5.5230000000000001E-3</v>
      </c>
      <c r="P158" s="19">
        <v>0.36601699999999998</v>
      </c>
      <c r="Q158" s="19">
        <v>0.296657</v>
      </c>
      <c r="R158" s="19">
        <v>0.29083300000000001</v>
      </c>
      <c r="S158" s="19">
        <v>0.28299400000000002</v>
      </c>
      <c r="T158" s="62"/>
      <c r="U158" s="19">
        <v>0.38458599999999998</v>
      </c>
      <c r="V158" s="62"/>
      <c r="W158" s="62"/>
      <c r="X158" s="19">
        <v>0.502691</v>
      </c>
      <c r="Y158" s="62"/>
      <c r="Z158" s="62"/>
      <c r="AA158" s="62"/>
      <c r="AB158" s="19">
        <v>0.48575099999999999</v>
      </c>
      <c r="AC158" s="19">
        <v>0.50845600000000002</v>
      </c>
      <c r="AD158" s="62"/>
      <c r="AE158" s="19">
        <v>0.29948900000000001</v>
      </c>
      <c r="AF158" s="19">
        <v>0.31817400000000001</v>
      </c>
      <c r="AG158" s="19">
        <v>0.41716999999999999</v>
      </c>
      <c r="AH158" s="19">
        <v>0.29218899999999998</v>
      </c>
      <c r="AI158" s="19">
        <v>0.30125999999999997</v>
      </c>
      <c r="AJ158" s="62"/>
      <c r="AK158" s="62"/>
      <c r="AL158" s="62"/>
      <c r="AM158" s="19">
        <v>0.26253799999999999</v>
      </c>
      <c r="AN158" s="19">
        <v>0.28237699999999999</v>
      </c>
      <c r="AO158" s="19">
        <v>0.388268</v>
      </c>
      <c r="AP158" s="19">
        <v>0.522007</v>
      </c>
      <c r="AQ158" s="19">
        <v>0.43935200000000002</v>
      </c>
      <c r="AR158" s="18">
        <v>0.44506600000000002</v>
      </c>
      <c r="AS158" s="17">
        <v>0.380745</v>
      </c>
      <c r="AT158" s="19">
        <v>0.36601699999999998</v>
      </c>
      <c r="AU158" s="19">
        <v>268.05386900000002</v>
      </c>
      <c r="AV158" s="18">
        <v>268.05386900000002</v>
      </c>
    </row>
    <row r="159" spans="1:48" ht="15.75" customHeight="1">
      <c r="A159" s="9" t="s">
        <v>261</v>
      </c>
      <c r="B159" s="10" t="s">
        <v>262</v>
      </c>
      <c r="C159" s="36"/>
      <c r="D159" s="13">
        <v>0.31139499999999998</v>
      </c>
      <c r="E159" s="13">
        <v>0.40002100000000002</v>
      </c>
      <c r="F159" s="5"/>
      <c r="G159" s="5"/>
      <c r="H159" s="5"/>
      <c r="I159" s="5"/>
      <c r="J159" s="5"/>
      <c r="K159" s="5"/>
      <c r="L159" s="13">
        <v>0.19958799999999999</v>
      </c>
      <c r="M159" s="13">
        <v>0.15531600000000001</v>
      </c>
      <c r="N159" s="13">
        <v>0.38291900000000001</v>
      </c>
      <c r="O159" s="5"/>
      <c r="P159" s="5"/>
      <c r="Q159" s="13">
        <v>0.30619000000000002</v>
      </c>
      <c r="R159" s="13">
        <v>0.27778900000000001</v>
      </c>
      <c r="S159" s="13">
        <v>0.16638800000000001</v>
      </c>
      <c r="T159" s="5"/>
      <c r="U159" s="13">
        <v>0.38575300000000001</v>
      </c>
      <c r="V159" s="5"/>
      <c r="W159" s="5"/>
      <c r="X159" s="13">
        <v>0.27621899999999999</v>
      </c>
      <c r="Y159" s="5"/>
      <c r="Z159" s="5"/>
      <c r="AA159" s="5"/>
      <c r="AB159" s="13">
        <v>0.40713199999999999</v>
      </c>
      <c r="AC159" s="13">
        <v>0.53254199999999996</v>
      </c>
      <c r="AD159" s="13">
        <v>7.4854000000000004E-2</v>
      </c>
      <c r="AE159" s="5"/>
      <c r="AF159" s="13">
        <v>0.32390999999999998</v>
      </c>
      <c r="AG159" s="13">
        <v>0.16384899999999999</v>
      </c>
      <c r="AH159" s="13">
        <v>0.24568499999999999</v>
      </c>
      <c r="AI159" s="13">
        <v>0.35275099999999998</v>
      </c>
      <c r="AJ159" s="5"/>
      <c r="AK159" s="5"/>
      <c r="AL159" s="5"/>
      <c r="AM159" s="13">
        <v>0.32968999999999998</v>
      </c>
      <c r="AN159" s="13">
        <v>0.31759599999999999</v>
      </c>
      <c r="AO159" s="5"/>
      <c r="AP159" s="13">
        <v>0.177511</v>
      </c>
      <c r="AQ159" s="13">
        <v>0.65084500000000001</v>
      </c>
      <c r="AR159" s="12">
        <v>0.772397</v>
      </c>
      <c r="AS159" s="11">
        <v>0.32774300000000001</v>
      </c>
      <c r="AT159" s="13">
        <v>0.314496</v>
      </c>
      <c r="AU159" s="13">
        <v>135.58722599999999</v>
      </c>
      <c r="AV159" s="12">
        <v>135.58722599999999</v>
      </c>
    </row>
    <row r="160" spans="1:48" ht="15.75" customHeight="1">
      <c r="A160" s="15" t="s">
        <v>263</v>
      </c>
      <c r="B160" s="16" t="s">
        <v>264</v>
      </c>
      <c r="C160" s="61"/>
      <c r="D160" s="19">
        <v>0.35576200000000002</v>
      </c>
      <c r="E160" s="19">
        <v>0.72637600000000002</v>
      </c>
      <c r="F160" s="62"/>
      <c r="G160" s="19">
        <v>0.38269599999999998</v>
      </c>
      <c r="H160" s="62"/>
      <c r="I160" s="19">
        <v>0.51607400000000003</v>
      </c>
      <c r="J160" s="62"/>
      <c r="K160" s="19">
        <v>1.1482600000000001</v>
      </c>
      <c r="L160" s="19">
        <v>0.34390199999999999</v>
      </c>
      <c r="M160" s="19">
        <v>0.25519900000000001</v>
      </c>
      <c r="N160" s="19">
        <v>0.29159800000000002</v>
      </c>
      <c r="O160" s="19">
        <v>9.9793000000000007E-2</v>
      </c>
      <c r="P160" s="19">
        <v>0.499172</v>
      </c>
      <c r="Q160" s="19">
        <v>0.38157600000000003</v>
      </c>
      <c r="R160" s="19">
        <v>0.18770000000000001</v>
      </c>
      <c r="S160" s="19">
        <v>6.6647999999999999E-2</v>
      </c>
      <c r="T160" s="62"/>
      <c r="U160" s="19">
        <v>0.315195</v>
      </c>
      <c r="V160" s="62"/>
      <c r="W160" s="62"/>
      <c r="X160" s="19">
        <v>0.24656</v>
      </c>
      <c r="Y160" s="62"/>
      <c r="Z160" s="19">
        <v>0.11624900000000001</v>
      </c>
      <c r="AA160" s="62"/>
      <c r="AB160" s="19">
        <v>0.37540200000000001</v>
      </c>
      <c r="AC160" s="19">
        <v>0.64059900000000003</v>
      </c>
      <c r="AD160" s="62"/>
      <c r="AE160" s="19">
        <v>0.26625100000000002</v>
      </c>
      <c r="AF160" s="19">
        <v>0.39381300000000002</v>
      </c>
      <c r="AG160" s="19">
        <v>0.36605500000000002</v>
      </c>
      <c r="AH160" s="19">
        <v>0.35651100000000002</v>
      </c>
      <c r="AI160" s="19">
        <v>0.28249400000000002</v>
      </c>
      <c r="AJ160" s="62"/>
      <c r="AK160" s="62"/>
      <c r="AL160" s="62"/>
      <c r="AM160" s="19">
        <v>0.24654200000000001</v>
      </c>
      <c r="AN160" s="19">
        <v>0.199659</v>
      </c>
      <c r="AO160" s="19">
        <v>0.32722699999999999</v>
      </c>
      <c r="AP160" s="19">
        <v>0.43251200000000001</v>
      </c>
      <c r="AQ160" s="19">
        <v>0.27426699999999998</v>
      </c>
      <c r="AR160" s="18">
        <v>0.26573000000000002</v>
      </c>
      <c r="AS160" s="17">
        <v>0.35723500000000002</v>
      </c>
      <c r="AT160" s="19">
        <v>0.32722699999999999</v>
      </c>
      <c r="AU160" s="19">
        <v>217.76908900000001</v>
      </c>
      <c r="AV160" s="18">
        <v>217.76908900000001</v>
      </c>
    </row>
    <row r="161" spans="1:48" ht="15.75" customHeight="1">
      <c r="A161" s="9" t="s">
        <v>265</v>
      </c>
      <c r="B161" s="10" t="s">
        <v>266</v>
      </c>
      <c r="C161" s="36"/>
      <c r="D161" s="13">
        <v>0.18584100000000001</v>
      </c>
      <c r="E161" s="13">
        <v>1.3978010000000001</v>
      </c>
      <c r="F161" s="5"/>
      <c r="G161" s="5"/>
      <c r="H161" s="5"/>
      <c r="I161" s="5"/>
      <c r="J161" s="13">
        <v>0.13292699999999999</v>
      </c>
      <c r="K161" s="5"/>
      <c r="L161" s="13">
        <v>0.42152200000000001</v>
      </c>
      <c r="M161" s="13">
        <v>0.21449599999999999</v>
      </c>
      <c r="N161" s="13">
        <v>0.26273000000000002</v>
      </c>
      <c r="O161" s="5"/>
      <c r="P161" s="5"/>
      <c r="Q161" s="13">
        <v>0.28089700000000001</v>
      </c>
      <c r="R161" s="13">
        <v>0.46803400000000001</v>
      </c>
      <c r="S161" s="5"/>
      <c r="T161" s="5"/>
      <c r="U161" s="13">
        <v>0.38020500000000002</v>
      </c>
      <c r="V161" s="5"/>
      <c r="W161" s="5"/>
      <c r="X161" s="13">
        <v>0.28543299999999999</v>
      </c>
      <c r="Y161" s="5"/>
      <c r="Z161" s="5"/>
      <c r="AA161" s="5"/>
      <c r="AB161" s="13">
        <v>0.44384299999999999</v>
      </c>
      <c r="AC161" s="5"/>
      <c r="AD161" s="5"/>
      <c r="AE161" s="5"/>
      <c r="AF161" s="13">
        <v>0.29955300000000001</v>
      </c>
      <c r="AG161" s="13">
        <v>0.24119499999999999</v>
      </c>
      <c r="AH161" s="13">
        <v>0.85808700000000004</v>
      </c>
      <c r="AI161" s="13">
        <v>0.95195200000000002</v>
      </c>
      <c r="AJ161" s="5"/>
      <c r="AK161" s="5"/>
      <c r="AL161" s="5"/>
      <c r="AM161" s="13">
        <v>0.30182500000000001</v>
      </c>
      <c r="AN161" s="13">
        <v>0.28819699999999998</v>
      </c>
      <c r="AO161" s="5"/>
      <c r="AP161" s="13">
        <v>0.40395500000000001</v>
      </c>
      <c r="AQ161" s="13">
        <v>0.28739500000000001</v>
      </c>
      <c r="AR161" s="37"/>
      <c r="AS161" s="11">
        <v>0.42662600000000001</v>
      </c>
      <c r="AT161" s="13">
        <v>0.29955300000000001</v>
      </c>
      <c r="AU161" s="13">
        <v>215.302121</v>
      </c>
      <c r="AV161" s="12">
        <v>215.302121</v>
      </c>
    </row>
    <row r="162" spans="1:48" ht="15.75" customHeight="1">
      <c r="A162" s="15" t="s">
        <v>267</v>
      </c>
      <c r="B162" s="16" t="s">
        <v>268</v>
      </c>
      <c r="C162" s="61"/>
      <c r="D162" s="19">
        <v>0.179172</v>
      </c>
      <c r="E162" s="19">
        <v>0.185362</v>
      </c>
      <c r="F162" s="62"/>
      <c r="G162" s="62"/>
      <c r="H162" s="19">
        <v>9.9876999999999994E-2</v>
      </c>
      <c r="I162" s="19">
        <v>0.18271599999999999</v>
      </c>
      <c r="J162" s="19">
        <v>0.29406599999999999</v>
      </c>
      <c r="K162" s="62"/>
      <c r="L162" s="19">
        <v>0.18295500000000001</v>
      </c>
      <c r="M162" s="19">
        <v>0.15696599999999999</v>
      </c>
      <c r="N162" s="19">
        <v>0.161303</v>
      </c>
      <c r="O162" s="62"/>
      <c r="P162" s="19">
        <v>0.22387099999999999</v>
      </c>
      <c r="Q162" s="19">
        <v>0.221743</v>
      </c>
      <c r="R162" s="19">
        <v>0.184948</v>
      </c>
      <c r="S162" s="62"/>
      <c r="T162" s="19">
        <v>6.6931000000000004E-2</v>
      </c>
      <c r="U162" s="19">
        <v>0.29822100000000001</v>
      </c>
      <c r="V162" s="62"/>
      <c r="W162" s="62"/>
      <c r="X162" s="19">
        <v>0.22064</v>
      </c>
      <c r="Y162" s="19">
        <v>0.233265</v>
      </c>
      <c r="Z162" s="19">
        <v>0.107694</v>
      </c>
      <c r="AA162" s="62"/>
      <c r="AB162" s="19">
        <v>0.245703</v>
      </c>
      <c r="AC162" s="19">
        <v>0.23677999999999999</v>
      </c>
      <c r="AD162" s="19">
        <v>0.117023</v>
      </c>
      <c r="AE162" s="19">
        <v>0.116892</v>
      </c>
      <c r="AF162" s="19">
        <v>0.31839600000000001</v>
      </c>
      <c r="AG162" s="19">
        <v>0.17308399999999999</v>
      </c>
      <c r="AH162" s="19">
        <v>0.21071000000000001</v>
      </c>
      <c r="AI162" s="19">
        <v>0.220549</v>
      </c>
      <c r="AJ162" s="62"/>
      <c r="AK162" s="62"/>
      <c r="AL162" s="62"/>
      <c r="AM162" s="19">
        <v>0.17640600000000001</v>
      </c>
      <c r="AN162" s="19">
        <v>0.17020099999999999</v>
      </c>
      <c r="AO162" s="19">
        <v>0.105834</v>
      </c>
      <c r="AP162" s="19">
        <v>0.24038699999999999</v>
      </c>
      <c r="AQ162" s="19">
        <v>0.242923</v>
      </c>
      <c r="AR162" s="18">
        <v>0.26070399999999999</v>
      </c>
      <c r="AS162" s="17">
        <v>0.19451099999999999</v>
      </c>
      <c r="AT162" s="19">
        <v>0.18515499999999999</v>
      </c>
      <c r="AU162" s="19">
        <v>208.58326600000001</v>
      </c>
      <c r="AV162" s="18">
        <v>208.58326600000001</v>
      </c>
    </row>
    <row r="163" spans="1:48" ht="15.75" customHeight="1">
      <c r="A163" s="9" t="s">
        <v>269</v>
      </c>
      <c r="B163" s="10" t="s">
        <v>270</v>
      </c>
      <c r="C163" s="36"/>
      <c r="D163" s="13">
        <v>0.210727</v>
      </c>
      <c r="E163" s="13">
        <v>0.50719499999999995</v>
      </c>
      <c r="F163" s="13">
        <v>0.27169199999999999</v>
      </c>
      <c r="G163" s="5"/>
      <c r="H163" s="13">
        <v>0.24107200000000001</v>
      </c>
      <c r="I163" s="13">
        <v>1.697182</v>
      </c>
      <c r="J163" s="13">
        <v>0.665655</v>
      </c>
      <c r="K163" s="13">
        <v>0.45191300000000001</v>
      </c>
      <c r="L163" s="13">
        <v>0.23972299999999999</v>
      </c>
      <c r="M163" s="13">
        <v>0.27616099999999999</v>
      </c>
      <c r="N163" s="13">
        <v>0.29307100000000003</v>
      </c>
      <c r="O163" s="13">
        <v>0.33282099999999998</v>
      </c>
      <c r="P163" s="13">
        <v>0.33596599999999999</v>
      </c>
      <c r="Q163" s="13">
        <v>0.245806</v>
      </c>
      <c r="R163" s="13">
        <v>0.29980899999999999</v>
      </c>
      <c r="S163" s="13">
        <v>0.36055199999999998</v>
      </c>
      <c r="T163" s="5"/>
      <c r="U163" s="13">
        <v>0.35500999999999999</v>
      </c>
      <c r="V163" s="13">
        <v>0.22466800000000001</v>
      </c>
      <c r="W163" s="13">
        <v>0.374448</v>
      </c>
      <c r="X163" s="13">
        <v>0.38936799999999999</v>
      </c>
      <c r="Y163" s="13">
        <v>0.24933</v>
      </c>
      <c r="Z163" s="5"/>
      <c r="AA163" s="13">
        <v>0.29940600000000001</v>
      </c>
      <c r="AB163" s="13">
        <v>0.53955299999999995</v>
      </c>
      <c r="AC163" s="13">
        <v>0.66088100000000005</v>
      </c>
      <c r="AD163" s="13">
        <v>0.37433499999999997</v>
      </c>
      <c r="AE163" s="13">
        <v>0.332764</v>
      </c>
      <c r="AF163" s="13">
        <v>0.237873</v>
      </c>
      <c r="AG163" s="13">
        <v>0.226077</v>
      </c>
      <c r="AH163" s="13">
        <v>0.28633799999999998</v>
      </c>
      <c r="AI163" s="13">
        <v>0.28419100000000003</v>
      </c>
      <c r="AJ163" s="5"/>
      <c r="AK163" s="5"/>
      <c r="AL163" s="5"/>
      <c r="AM163" s="13">
        <v>0.45344800000000002</v>
      </c>
      <c r="AN163" s="13">
        <v>0.486738</v>
      </c>
      <c r="AO163" s="5"/>
      <c r="AP163" s="13">
        <v>0.216171</v>
      </c>
      <c r="AQ163" s="13">
        <v>0.54452400000000001</v>
      </c>
      <c r="AR163" s="12">
        <v>0.46237299999999998</v>
      </c>
      <c r="AS163" s="11">
        <v>0.39490700000000001</v>
      </c>
      <c r="AT163" s="13">
        <v>0.33279199999999998</v>
      </c>
      <c r="AU163" s="13">
        <v>199.17140800000001</v>
      </c>
      <c r="AV163" s="12">
        <v>199.17140800000001</v>
      </c>
    </row>
    <row r="164" spans="1:48" ht="15.75" customHeight="1">
      <c r="A164" s="15" t="s">
        <v>271</v>
      </c>
      <c r="B164" s="16" t="s">
        <v>272</v>
      </c>
      <c r="C164" s="61"/>
      <c r="D164" s="19">
        <v>0.325241</v>
      </c>
      <c r="E164" s="19">
        <v>0.21532499999999999</v>
      </c>
      <c r="F164" s="19">
        <v>6.6433000000000006E-2</v>
      </c>
      <c r="G164" s="19">
        <v>0.174544</v>
      </c>
      <c r="H164" s="19">
        <v>0.34107399999999999</v>
      </c>
      <c r="I164" s="19">
        <v>0.26631199999999999</v>
      </c>
      <c r="J164" s="19">
        <v>0.382602</v>
      </c>
      <c r="K164" s="62"/>
      <c r="L164" s="19">
        <v>0.16494200000000001</v>
      </c>
      <c r="M164" s="19">
        <v>0.29003699999999999</v>
      </c>
      <c r="N164" s="19">
        <v>0.143678</v>
      </c>
      <c r="O164" s="19">
        <v>6.6476999999999994E-2</v>
      </c>
      <c r="P164" s="19">
        <v>0.135852</v>
      </c>
      <c r="Q164" s="19">
        <v>0.19209999999999999</v>
      </c>
      <c r="R164" s="19">
        <v>0.160551</v>
      </c>
      <c r="S164" s="62"/>
      <c r="T164" s="62"/>
      <c r="U164" s="19">
        <v>0.12468700000000001</v>
      </c>
      <c r="V164" s="62"/>
      <c r="W164" s="62"/>
      <c r="X164" s="19">
        <v>0.13764699999999999</v>
      </c>
      <c r="Y164" s="62"/>
      <c r="Z164" s="62"/>
      <c r="AA164" s="62"/>
      <c r="AB164" s="19">
        <v>0.108116</v>
      </c>
      <c r="AC164" s="62"/>
      <c r="AD164" s="19">
        <v>0.287659</v>
      </c>
      <c r="AE164" s="19">
        <v>0.23308999999999999</v>
      </c>
      <c r="AF164" s="19">
        <v>0.129028</v>
      </c>
      <c r="AG164" s="19">
        <v>0.16872000000000001</v>
      </c>
      <c r="AH164" s="19">
        <v>0.21379699999999999</v>
      </c>
      <c r="AI164" s="19">
        <v>0.15449399999999999</v>
      </c>
      <c r="AJ164" s="62"/>
      <c r="AK164" s="62"/>
      <c r="AL164" s="62"/>
      <c r="AM164" s="19">
        <v>0.17455799999999999</v>
      </c>
      <c r="AN164" s="19">
        <v>0.15600800000000001</v>
      </c>
      <c r="AO164" s="19">
        <v>0.18296799999999999</v>
      </c>
      <c r="AP164" s="19">
        <v>0.16303699999999999</v>
      </c>
      <c r="AQ164" s="19">
        <v>0.23188500000000001</v>
      </c>
      <c r="AR164" s="18">
        <v>0.14410600000000001</v>
      </c>
      <c r="AS164" s="17">
        <v>0.190861</v>
      </c>
      <c r="AT164" s="19">
        <v>0.16872000000000001</v>
      </c>
      <c r="AU164" s="19">
        <v>183.325942</v>
      </c>
      <c r="AV164" s="18">
        <v>183.325942</v>
      </c>
    </row>
    <row r="165" spans="1:48" ht="15.75" customHeight="1">
      <c r="A165" s="9" t="s">
        <v>273</v>
      </c>
      <c r="B165" s="10" t="s">
        <v>274</v>
      </c>
      <c r="C165" s="11">
        <v>0.39607399999999998</v>
      </c>
      <c r="D165" s="13">
        <v>0.18307799999999999</v>
      </c>
      <c r="E165" s="13">
        <v>0.65498299999999998</v>
      </c>
      <c r="F165" s="13">
        <v>0.28862700000000002</v>
      </c>
      <c r="G165" s="5"/>
      <c r="H165" s="13">
        <v>0.28257100000000002</v>
      </c>
      <c r="I165" s="13">
        <v>0.34746300000000002</v>
      </c>
      <c r="J165" s="5"/>
      <c r="K165" s="13">
        <v>0.265932</v>
      </c>
      <c r="L165" s="13">
        <v>0.31622800000000001</v>
      </c>
      <c r="M165" s="13">
        <v>0.237841</v>
      </c>
      <c r="N165" s="13">
        <v>0.56798599999999999</v>
      </c>
      <c r="O165" s="13">
        <v>0.33843099999999998</v>
      </c>
      <c r="P165" s="13">
        <v>0.80424200000000001</v>
      </c>
      <c r="Q165" s="13">
        <v>0.28002500000000002</v>
      </c>
      <c r="R165" s="13">
        <v>0.71706700000000001</v>
      </c>
      <c r="S165" s="5"/>
      <c r="T165" s="5"/>
      <c r="U165" s="13">
        <v>0.49437599999999998</v>
      </c>
      <c r="V165" s="5"/>
      <c r="W165" s="5"/>
      <c r="X165" s="13">
        <v>0.27963199999999999</v>
      </c>
      <c r="Y165" s="5"/>
      <c r="Z165" s="5"/>
      <c r="AA165" s="5"/>
      <c r="AB165" s="13">
        <v>0.68218400000000001</v>
      </c>
      <c r="AC165" s="13">
        <v>0.47815800000000003</v>
      </c>
      <c r="AD165" s="13">
        <v>0.554755</v>
      </c>
      <c r="AE165" s="13">
        <v>0.78205199999999997</v>
      </c>
      <c r="AF165" s="13">
        <v>0.251998</v>
      </c>
      <c r="AG165" s="13">
        <v>0.213562</v>
      </c>
      <c r="AH165" s="13">
        <v>0.42028300000000002</v>
      </c>
      <c r="AI165" s="13">
        <v>0.412823</v>
      </c>
      <c r="AJ165" s="5"/>
      <c r="AK165" s="13">
        <v>0.183504</v>
      </c>
      <c r="AL165" s="5"/>
      <c r="AM165" s="13">
        <v>0.70470600000000005</v>
      </c>
      <c r="AN165" s="13">
        <v>0.73150899999999996</v>
      </c>
      <c r="AO165" s="13">
        <v>0.30123100000000003</v>
      </c>
      <c r="AP165" s="13">
        <v>0.34268399999999999</v>
      </c>
      <c r="AQ165" s="13">
        <v>0.539381</v>
      </c>
      <c r="AR165" s="12">
        <v>0.99832699999999996</v>
      </c>
      <c r="AS165" s="11">
        <v>0.45328099999999999</v>
      </c>
      <c r="AT165" s="13">
        <v>0.39607399999999998</v>
      </c>
      <c r="AU165" s="13">
        <v>180.11094</v>
      </c>
      <c r="AV165" s="12">
        <v>180.11094</v>
      </c>
    </row>
    <row r="166" spans="1:48" ht="15.75" customHeight="1">
      <c r="A166" s="21" t="s">
        <v>275</v>
      </c>
      <c r="B166" s="22" t="s">
        <v>276</v>
      </c>
      <c r="C166" s="23">
        <v>0.27723100000000001</v>
      </c>
      <c r="D166" s="25">
        <v>0.27043200000000001</v>
      </c>
      <c r="E166" s="25">
        <v>0.32962599999999997</v>
      </c>
      <c r="F166" s="25">
        <v>0.22748399999999999</v>
      </c>
      <c r="G166" s="25">
        <v>0.38266600000000001</v>
      </c>
      <c r="H166" s="25">
        <v>0.36189300000000002</v>
      </c>
      <c r="I166" s="25">
        <v>0.14153399999999999</v>
      </c>
      <c r="J166" s="25">
        <v>1.464018</v>
      </c>
      <c r="K166" s="25">
        <v>0.29953600000000002</v>
      </c>
      <c r="L166" s="25">
        <v>0.74328000000000005</v>
      </c>
      <c r="M166" s="25">
        <v>0.25854500000000002</v>
      </c>
      <c r="N166" s="25">
        <v>0.32716400000000001</v>
      </c>
      <c r="O166" s="25">
        <v>0.403368</v>
      </c>
      <c r="P166" s="25">
        <v>0.19972500000000001</v>
      </c>
      <c r="Q166" s="25">
        <v>0.39960200000000001</v>
      </c>
      <c r="R166" s="25">
        <v>0.481599</v>
      </c>
      <c r="S166" s="25">
        <v>0.39933099999999999</v>
      </c>
      <c r="T166" s="25">
        <v>0.24961</v>
      </c>
      <c r="U166" s="25">
        <v>0.40432200000000001</v>
      </c>
      <c r="V166" s="66"/>
      <c r="W166" s="66"/>
      <c r="X166" s="25">
        <v>0.392683</v>
      </c>
      <c r="Y166" s="25">
        <v>0.28278599999999998</v>
      </c>
      <c r="Z166" s="25">
        <v>0.22464999999999999</v>
      </c>
      <c r="AA166" s="25">
        <v>0.36605500000000002</v>
      </c>
      <c r="AB166" s="25">
        <v>0.35284799999999999</v>
      </c>
      <c r="AC166" s="25">
        <v>0.37996200000000002</v>
      </c>
      <c r="AD166" s="66"/>
      <c r="AE166" s="25">
        <v>0.29955199999999998</v>
      </c>
      <c r="AF166" s="25">
        <v>0.26805400000000001</v>
      </c>
      <c r="AG166" s="25">
        <v>0.59794199999999997</v>
      </c>
      <c r="AH166" s="25">
        <v>0.36595699999999998</v>
      </c>
      <c r="AI166" s="25">
        <v>0.37725799999999998</v>
      </c>
      <c r="AJ166" s="66"/>
      <c r="AK166" s="66"/>
      <c r="AL166" s="66"/>
      <c r="AM166" s="25">
        <v>0.33671899999999999</v>
      </c>
      <c r="AN166" s="25">
        <v>0.32669999999999999</v>
      </c>
      <c r="AO166" s="66"/>
      <c r="AP166" s="25">
        <v>0.294346</v>
      </c>
      <c r="AQ166" s="25">
        <v>0.373587</v>
      </c>
      <c r="AR166" s="24">
        <v>0.390185</v>
      </c>
      <c r="AS166" s="23">
        <v>0.378579</v>
      </c>
      <c r="AT166" s="25">
        <v>0.35284799999999999</v>
      </c>
      <c r="AU166" s="25">
        <v>380.42609900000002</v>
      </c>
      <c r="AV166" s="24">
        <v>380.42609900000002</v>
      </c>
    </row>
    <row r="167" spans="1:48" ht="15.75" customHeight="1">
      <c r="A167" s="27" t="s">
        <v>253</v>
      </c>
      <c r="B167" s="28"/>
      <c r="C167" s="29">
        <v>0.33665200000000001</v>
      </c>
      <c r="D167" s="31">
        <v>0.30785200000000001</v>
      </c>
      <c r="E167" s="31">
        <v>0.50795299999999999</v>
      </c>
      <c r="F167" s="31">
        <v>0.26067000000000001</v>
      </c>
      <c r="G167" s="31">
        <v>0.31330200000000002</v>
      </c>
      <c r="H167" s="31">
        <v>0.27587400000000001</v>
      </c>
      <c r="I167" s="31">
        <v>0.49380400000000002</v>
      </c>
      <c r="J167" s="31">
        <v>0.49739299999999997</v>
      </c>
      <c r="K167" s="31">
        <v>0.441303</v>
      </c>
      <c r="L167" s="31">
        <v>0.36637700000000001</v>
      </c>
      <c r="M167" s="31">
        <v>0.26071699999999998</v>
      </c>
      <c r="N167" s="31">
        <v>0.30853199999999997</v>
      </c>
      <c r="O167" s="31">
        <v>0.207736</v>
      </c>
      <c r="P167" s="31">
        <v>0.35888199999999998</v>
      </c>
      <c r="Q167" s="31">
        <v>0.28692200000000001</v>
      </c>
      <c r="R167" s="31">
        <v>0.329822</v>
      </c>
      <c r="S167" s="31">
        <v>0.25518299999999999</v>
      </c>
      <c r="T167" s="31">
        <v>0.16098000000000001</v>
      </c>
      <c r="U167" s="31">
        <v>0.34189700000000001</v>
      </c>
      <c r="V167" s="31">
        <v>0.22466800000000001</v>
      </c>
      <c r="W167" s="31">
        <v>0.279306</v>
      </c>
      <c r="X167" s="31">
        <v>0.30737900000000001</v>
      </c>
      <c r="Y167" s="31">
        <v>0.25512699999999999</v>
      </c>
      <c r="Z167" s="31">
        <v>0.149531</v>
      </c>
      <c r="AA167" s="31">
        <v>0.32178800000000002</v>
      </c>
      <c r="AB167" s="31">
        <v>0.411111</v>
      </c>
      <c r="AC167" s="31">
        <v>0.47638000000000003</v>
      </c>
      <c r="AD167" s="31">
        <v>0.28238000000000002</v>
      </c>
      <c r="AE167" s="31">
        <v>0.30317899999999998</v>
      </c>
      <c r="AF167" s="31">
        <v>0.27804600000000002</v>
      </c>
      <c r="AG167" s="31">
        <v>0.28453800000000001</v>
      </c>
      <c r="AH167" s="31">
        <v>0.33013599999999999</v>
      </c>
      <c r="AI167" s="31">
        <v>0.32954</v>
      </c>
      <c r="AJ167" s="72"/>
      <c r="AK167" s="31">
        <v>0.183504</v>
      </c>
      <c r="AL167" s="31">
        <v>0.37157600000000002</v>
      </c>
      <c r="AM167" s="31">
        <v>0.32840599999999998</v>
      </c>
      <c r="AN167" s="31">
        <v>0.32894600000000002</v>
      </c>
      <c r="AO167" s="31">
        <v>0.245861</v>
      </c>
      <c r="AP167" s="31">
        <v>0.30724899999999999</v>
      </c>
      <c r="AQ167" s="31">
        <v>0.37762200000000001</v>
      </c>
      <c r="AR167" s="30">
        <v>0.45374900000000001</v>
      </c>
      <c r="AS167" s="29">
        <v>0.33630100000000002</v>
      </c>
      <c r="AT167" s="31">
        <v>0.30185400000000001</v>
      </c>
      <c r="AU167" s="31">
        <v>220.44452100000001</v>
      </c>
      <c r="AV167" s="30">
        <v>220.44452100000001</v>
      </c>
    </row>
    <row r="168" spans="1:48" ht="15.75" customHeight="1">
      <c r="A168" s="32" t="s">
        <v>277</v>
      </c>
      <c r="B168" s="33"/>
      <c r="C168" s="11">
        <v>7.0618293245000002E-3</v>
      </c>
      <c r="D168" s="13">
        <v>3.1644337258599997E-2</v>
      </c>
      <c r="E168" s="13">
        <v>0.11610125141107271</v>
      </c>
      <c r="F168" s="13">
        <v>1.8810791336699991E-2</v>
      </c>
      <c r="G168" s="13">
        <v>1.4440337148E-2</v>
      </c>
      <c r="H168" s="13">
        <v>9.3355574613666701E-3</v>
      </c>
      <c r="I168" s="13">
        <v>0.29636134096623812</v>
      </c>
      <c r="J168" s="13">
        <v>0.18455411356221429</v>
      </c>
      <c r="K168" s="13">
        <v>0.12842761274576669</v>
      </c>
      <c r="L168" s="13">
        <v>3.697587268916365E-2</v>
      </c>
      <c r="M168" s="13">
        <v>1.06790968912E-2</v>
      </c>
      <c r="N168" s="13">
        <v>1.57753023072E-2</v>
      </c>
      <c r="O168" s="13">
        <v>2.8699042674299999E-2</v>
      </c>
      <c r="P168" s="13">
        <v>4.4954102417982138E-2</v>
      </c>
      <c r="Q168" s="13">
        <v>4.5220522576181824E-3</v>
      </c>
      <c r="R168" s="13">
        <v>2.7224271436072731E-2</v>
      </c>
      <c r="S168" s="13">
        <v>1.9021180508800001E-2</v>
      </c>
      <c r="T168" s="13">
        <v>8.364933850333333E-3</v>
      </c>
      <c r="U168" s="13">
        <v>8.4637536656909096E-3</v>
      </c>
      <c r="V168" s="5"/>
      <c r="W168" s="13">
        <v>1.8104190612500001E-2</v>
      </c>
      <c r="X168" s="13">
        <v>9.7475931034545441E-3</v>
      </c>
      <c r="Y168" s="13">
        <v>6.3828626699999954E-4</v>
      </c>
      <c r="Z168" s="13">
        <v>4.2504451269999993E-3</v>
      </c>
      <c r="AA168" s="13">
        <v>1.4697153343333339E-3</v>
      </c>
      <c r="AB168" s="13">
        <v>2.5839133575654549E-2</v>
      </c>
      <c r="AC168" s="13">
        <v>2.035015718171429E-2</v>
      </c>
      <c r="AD168" s="13">
        <v>3.0618489468700001E-2</v>
      </c>
      <c r="AE168" s="13">
        <v>4.4913859900125003E-2</v>
      </c>
      <c r="AF168" s="13">
        <v>5.2356576772181838E-3</v>
      </c>
      <c r="AG168" s="13">
        <v>1.8109410036018181E-2</v>
      </c>
      <c r="AH168" s="13">
        <v>3.6602559064400013E-2</v>
      </c>
      <c r="AI168" s="13">
        <v>5.2126868832963649E-2</v>
      </c>
      <c r="AJ168" s="5"/>
      <c r="AK168" s="5"/>
      <c r="AL168" s="5"/>
      <c r="AM168" s="13">
        <v>2.1881195859254549E-2</v>
      </c>
      <c r="AN168" s="13">
        <v>2.6884493901254549E-2</v>
      </c>
      <c r="AO168" s="13">
        <v>9.4302730946666663E-3</v>
      </c>
      <c r="AP168" s="13">
        <v>1.270232384809091E-2</v>
      </c>
      <c r="AQ168" s="13">
        <v>2.088621878787273E-2</v>
      </c>
      <c r="AR168" s="12">
        <v>6.7092181210233331E-2</v>
      </c>
      <c r="AS168" s="11">
        <v>7.3902079228909097E-3</v>
      </c>
      <c r="AT168" s="13">
        <v>4.9296524322727268E-3</v>
      </c>
      <c r="AU168" s="13">
        <v>4291.8294728589271</v>
      </c>
      <c r="AV168" s="12">
        <v>4291.8294728589271</v>
      </c>
    </row>
    <row r="169" spans="1:48" ht="15.75" customHeight="1">
      <c r="A169" s="38" t="s">
        <v>278</v>
      </c>
      <c r="B169" s="39"/>
      <c r="C169" s="40">
        <v>8.4034999999999999E-2</v>
      </c>
      <c r="D169" s="42">
        <v>0.17788899999999999</v>
      </c>
      <c r="E169" s="42">
        <v>0.34073599999999998</v>
      </c>
      <c r="F169" s="42">
        <v>0.137152</v>
      </c>
      <c r="G169" s="42">
        <v>0.120168</v>
      </c>
      <c r="H169" s="42">
        <v>9.6620999999999999E-2</v>
      </c>
      <c r="I169" s="42">
        <v>0.54439099999999996</v>
      </c>
      <c r="J169" s="42">
        <v>0.42959799999999998</v>
      </c>
      <c r="K169" s="42">
        <v>0.35836800000000002</v>
      </c>
      <c r="L169" s="42">
        <v>0.19229099999999999</v>
      </c>
      <c r="M169" s="42">
        <v>0.10334</v>
      </c>
      <c r="N169" s="42">
        <v>0.12559999999999999</v>
      </c>
      <c r="O169" s="42">
        <v>0.169408</v>
      </c>
      <c r="P169" s="42">
        <v>0.21202399999999999</v>
      </c>
      <c r="Q169" s="42">
        <v>6.7246E-2</v>
      </c>
      <c r="R169" s="42">
        <v>0.16499800000000001</v>
      </c>
      <c r="S169" s="42">
        <v>0.13791700000000001</v>
      </c>
      <c r="T169" s="42">
        <v>9.146E-2</v>
      </c>
      <c r="U169" s="42">
        <v>9.1998999999999997E-2</v>
      </c>
      <c r="V169" s="68"/>
      <c r="W169" s="42">
        <v>0.134552</v>
      </c>
      <c r="X169" s="42">
        <v>9.8729999999999998E-2</v>
      </c>
      <c r="Y169" s="42">
        <v>2.5264000000000002E-2</v>
      </c>
      <c r="Z169" s="42">
        <v>6.5195000000000003E-2</v>
      </c>
      <c r="AA169" s="42">
        <v>3.8337000000000003E-2</v>
      </c>
      <c r="AB169" s="42">
        <v>0.160746</v>
      </c>
      <c r="AC169" s="42">
        <v>0.142654</v>
      </c>
      <c r="AD169" s="42">
        <v>0.174981</v>
      </c>
      <c r="AE169" s="42">
        <v>0.21192900000000001</v>
      </c>
      <c r="AF169" s="42">
        <v>7.2358000000000006E-2</v>
      </c>
      <c r="AG169" s="42">
        <v>0.134571</v>
      </c>
      <c r="AH169" s="42">
        <v>0.19131799999999999</v>
      </c>
      <c r="AI169" s="42">
        <v>0.22831299999999999</v>
      </c>
      <c r="AJ169" s="68"/>
      <c r="AK169" s="68"/>
      <c r="AL169" s="68"/>
      <c r="AM169" s="42">
        <v>0.147923</v>
      </c>
      <c r="AN169" s="42">
        <v>0.163965</v>
      </c>
      <c r="AO169" s="42">
        <v>9.7110000000000002E-2</v>
      </c>
      <c r="AP169" s="42">
        <v>0.112705</v>
      </c>
      <c r="AQ169" s="42">
        <v>0.14452100000000001</v>
      </c>
      <c r="AR169" s="41">
        <v>0.25902199999999997</v>
      </c>
      <c r="AS169" s="40">
        <v>8.5966000000000001E-2</v>
      </c>
      <c r="AT169" s="42">
        <v>7.0210999999999996E-2</v>
      </c>
      <c r="AU169" s="42">
        <v>65.512056000000001</v>
      </c>
      <c r="AV169" s="41">
        <v>65.512056000000001</v>
      </c>
    </row>
    <row r="170" spans="1:4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row r="173" spans="1:48" ht="15.75" customHeight="1"/>
    <row r="174" spans="1:48" ht="15.75" customHeight="1"/>
    <row r="175" spans="1:48" ht="15.75" customHeight="1"/>
    <row r="176" spans="1:4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000"/>
  <sheetViews>
    <sheetView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610</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610</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60"/>
      <c r="G21" s="45">
        <v>4.666666666666667</v>
      </c>
      <c r="H21" s="46">
        <v>2</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5"/>
      <c r="E22" s="14">
        <v>10</v>
      </c>
      <c r="F22" s="37"/>
      <c r="G22" s="11">
        <v>5.5</v>
      </c>
      <c r="H22" s="13">
        <v>5.5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6"/>
      <c r="D24" s="5"/>
      <c r="E24" s="14">
        <v>7</v>
      </c>
      <c r="F24" s="37"/>
      <c r="G24" s="11">
        <v>7</v>
      </c>
      <c r="H24" s="13">
        <v>7</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61"/>
      <c r="D25" s="20">
        <v>1</v>
      </c>
      <c r="E25" s="20">
        <v>19</v>
      </c>
      <c r="F25" s="74">
        <v>1</v>
      </c>
      <c r="G25" s="17">
        <v>7</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5"/>
      <c r="E26" s="14">
        <v>8</v>
      </c>
      <c r="F26" s="37"/>
      <c r="G26" s="11">
        <v>4.5</v>
      </c>
      <c r="H26" s="13">
        <v>4.5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62"/>
      <c r="E27" s="20">
        <v>33</v>
      </c>
      <c r="F27" s="63"/>
      <c r="G27" s="17">
        <v>18</v>
      </c>
      <c r="H27" s="19">
        <v>18</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62"/>
      <c r="E29" s="20">
        <v>13</v>
      </c>
      <c r="F29" s="74">
        <v>1</v>
      </c>
      <c r="G29" s="17">
        <v>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6"/>
      <c r="D30" s="14">
        <v>1</v>
      </c>
      <c r="E30" s="14">
        <v>18</v>
      </c>
      <c r="F30" s="35">
        <v>3</v>
      </c>
      <c r="G30" s="11">
        <v>7.333333333333333</v>
      </c>
      <c r="H30" s="13">
        <v>3</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1.625</v>
      </c>
      <c r="D32" s="31">
        <v>1.833333333333333</v>
      </c>
      <c r="E32" s="31">
        <v>17.45454545454545</v>
      </c>
      <c r="F32" s="30">
        <v>2.166666666666667</v>
      </c>
      <c r="G32" s="29">
        <v>7.5</v>
      </c>
      <c r="H32" s="31">
        <v>4.5909090909090908</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0.5535714285714286</v>
      </c>
      <c r="D34" s="13">
        <v>4.1666666666666661</v>
      </c>
      <c r="E34" s="13">
        <v>97.472727272727269</v>
      </c>
      <c r="F34" s="12">
        <v>1.7666666666666659</v>
      </c>
      <c r="G34" s="11">
        <v>15.118055555555561</v>
      </c>
      <c r="H34" s="13">
        <v>23.540909090909089</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0.74402380914284494</v>
      </c>
      <c r="D35" s="42">
        <v>2.0412414523193152</v>
      </c>
      <c r="E35" s="42">
        <v>9.8728277242503975</v>
      </c>
      <c r="F35" s="41">
        <v>1.3291601358251259</v>
      </c>
      <c r="G35" s="40">
        <v>3.8881943824294019</v>
      </c>
      <c r="H35" s="42">
        <v>4.851897473247873</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610</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64"/>
      <c r="F39" s="48">
        <v>4</v>
      </c>
      <c r="G39" s="73">
        <v>4</v>
      </c>
      <c r="H39" s="45">
        <v>4.75</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5"/>
      <c r="E40" s="5"/>
      <c r="F40" s="5"/>
      <c r="G40" s="37"/>
      <c r="H40" s="11">
        <v>14</v>
      </c>
      <c r="I40" s="13">
        <v>14</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62"/>
      <c r="E41" s="62"/>
      <c r="F41" s="62"/>
      <c r="G41" s="63"/>
      <c r="H41" s="17">
        <v>16</v>
      </c>
      <c r="I41" s="19">
        <v>16</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5"/>
      <c r="E42" s="5"/>
      <c r="F42" s="5"/>
      <c r="G42" s="37"/>
      <c r="H42" s="11">
        <v>7</v>
      </c>
      <c r="I42" s="13">
        <v>7</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62"/>
      <c r="E43" s="20">
        <v>2</v>
      </c>
      <c r="F43" s="62"/>
      <c r="G43" s="74">
        <v>1</v>
      </c>
      <c r="H43" s="17">
        <v>5.333333333333333</v>
      </c>
      <c r="I43" s="19">
        <v>2</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5"/>
      <c r="E44" s="5"/>
      <c r="F44" s="5"/>
      <c r="G44" s="37"/>
      <c r="H44" s="11">
        <v>2</v>
      </c>
      <c r="I44" s="13">
        <v>2</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62"/>
      <c r="E45" s="62"/>
      <c r="F45" s="20">
        <v>1</v>
      </c>
      <c r="G45" s="74">
        <v>1</v>
      </c>
      <c r="H45" s="17">
        <v>12.33333333333333</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5"/>
      <c r="F46" s="14">
        <v>2</v>
      </c>
      <c r="G46" s="35">
        <v>1</v>
      </c>
      <c r="H46" s="11">
        <v>4.75</v>
      </c>
      <c r="I46" s="13">
        <v>2.5</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5"/>
      <c r="F48" s="14">
        <v>1</v>
      </c>
      <c r="G48" s="35">
        <v>5</v>
      </c>
      <c r="H48" s="11">
        <v>4.75</v>
      </c>
      <c r="I48" s="13">
        <v>4</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2.2000000000000002</v>
      </c>
      <c r="E50" s="31">
        <v>1.666666666666667</v>
      </c>
      <c r="F50" s="31">
        <v>3</v>
      </c>
      <c r="G50" s="30">
        <v>2.1428571428571428</v>
      </c>
      <c r="H50" s="29">
        <v>7.9742424242424246</v>
      </c>
      <c r="I50" s="31">
        <v>5.2272727272727284</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1.2</v>
      </c>
      <c r="E52" s="13">
        <v>0.33333333333333343</v>
      </c>
      <c r="F52" s="13">
        <v>4</v>
      </c>
      <c r="G52" s="12">
        <v>2.8095238095238102</v>
      </c>
      <c r="H52" s="11">
        <v>19.688909090909089</v>
      </c>
      <c r="I52" s="13">
        <v>26.06818181818182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1.0954451150103319</v>
      </c>
      <c r="E53" s="42">
        <v>0.57735026918962584</v>
      </c>
      <c r="F53" s="42">
        <v>2</v>
      </c>
      <c r="G53" s="41">
        <v>1.6761634196950519</v>
      </c>
      <c r="H53" s="40">
        <v>4.43721862104056</v>
      </c>
      <c r="I53" s="42">
        <v>5.1057009135065696</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610</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65"/>
      <c r="D57" s="48">
        <v>2</v>
      </c>
      <c r="E57" s="48">
        <v>44</v>
      </c>
      <c r="F57" s="64"/>
      <c r="G57" s="73">
        <v>15</v>
      </c>
      <c r="H57" s="45">
        <v>20.333333333333329</v>
      </c>
      <c r="I57" s="46">
        <v>15</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6"/>
      <c r="D58" s="5"/>
      <c r="E58" s="14">
        <v>12</v>
      </c>
      <c r="F58" s="5"/>
      <c r="G58" s="37"/>
      <c r="H58" s="11">
        <v>12</v>
      </c>
      <c r="I58" s="13">
        <v>12</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61"/>
      <c r="D59" s="62"/>
      <c r="E59" s="20">
        <v>13</v>
      </c>
      <c r="F59" s="62"/>
      <c r="G59" s="63"/>
      <c r="H59" s="17">
        <v>13</v>
      </c>
      <c r="I59" s="19">
        <v>13</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6"/>
      <c r="D60" s="5"/>
      <c r="E60" s="14">
        <v>7</v>
      </c>
      <c r="F60" s="5"/>
      <c r="G60" s="37"/>
      <c r="H60" s="11">
        <v>7</v>
      </c>
      <c r="I60" s="13">
        <v>7</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61"/>
      <c r="D61" s="62"/>
      <c r="E61" s="20">
        <v>11</v>
      </c>
      <c r="F61" s="62"/>
      <c r="G61" s="63"/>
      <c r="H61" s="17">
        <v>11</v>
      </c>
      <c r="I61" s="19">
        <v>11</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6"/>
      <c r="D62" s="5"/>
      <c r="E62" s="14">
        <v>11</v>
      </c>
      <c r="F62" s="5"/>
      <c r="G62" s="37"/>
      <c r="H62" s="11">
        <v>11</v>
      </c>
      <c r="I62" s="13">
        <v>11</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61"/>
      <c r="D63" s="20">
        <v>1</v>
      </c>
      <c r="E63" s="20">
        <v>16</v>
      </c>
      <c r="F63" s="62"/>
      <c r="G63" s="63"/>
      <c r="H63" s="17">
        <v>8.5</v>
      </c>
      <c r="I63" s="19">
        <v>8.5</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6"/>
      <c r="D64" s="5"/>
      <c r="E64" s="14">
        <v>19</v>
      </c>
      <c r="F64" s="14">
        <v>2</v>
      </c>
      <c r="G64" s="35">
        <v>2</v>
      </c>
      <c r="H64" s="11">
        <v>7.666666666666667</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61"/>
      <c r="D65" s="62"/>
      <c r="E65" s="20">
        <v>6</v>
      </c>
      <c r="F65" s="62"/>
      <c r="G65" s="63"/>
      <c r="H65" s="17">
        <v>6</v>
      </c>
      <c r="I65" s="19">
        <v>6</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5"/>
      <c r="E66" s="14">
        <v>18</v>
      </c>
      <c r="F66" s="5"/>
      <c r="G66" s="37"/>
      <c r="H66" s="11">
        <v>11.5</v>
      </c>
      <c r="I66" s="13">
        <v>11.5</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66"/>
      <c r="G67" s="67"/>
      <c r="H67" s="23">
        <v>13.33333333333333</v>
      </c>
      <c r="I67" s="25">
        <v>3</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4</v>
      </c>
      <c r="D68" s="31">
        <v>1.333333333333333</v>
      </c>
      <c r="E68" s="31">
        <v>17.54545454545455</v>
      </c>
      <c r="F68" s="31">
        <v>2</v>
      </c>
      <c r="G68" s="30">
        <v>8.5</v>
      </c>
      <c r="H68" s="29">
        <v>11.030303030303029</v>
      </c>
      <c r="I68" s="31">
        <v>9.0909090909090917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v>
      </c>
      <c r="D70" s="13">
        <v>0.33333333333333331</v>
      </c>
      <c r="E70" s="13">
        <v>142.67272727272729</v>
      </c>
      <c r="F70" s="5"/>
      <c r="G70" s="12">
        <v>84.5</v>
      </c>
      <c r="H70" s="11">
        <v>15.615656565656559</v>
      </c>
      <c r="I70" s="13">
        <v>17.34090909090909</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1.4142135623730949</v>
      </c>
      <c r="D71" s="42">
        <v>0.57735026918962573</v>
      </c>
      <c r="E71" s="42">
        <v>11.944568944617769</v>
      </c>
      <c r="F71" s="68"/>
      <c r="G71" s="41">
        <v>9.1923881554251174</v>
      </c>
      <c r="H71" s="40">
        <v>3.9516650371275852</v>
      </c>
      <c r="I71" s="42">
        <v>4.1642417185976468</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610</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60"/>
      <c r="F75" s="45">
        <v>9.5</v>
      </c>
      <c r="G75" s="46">
        <v>9.5</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6"/>
      <c r="D76" s="14">
        <v>14</v>
      </c>
      <c r="E76" s="37"/>
      <c r="F76" s="11">
        <v>14</v>
      </c>
      <c r="G76" s="13">
        <v>14</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6"/>
      <c r="D78" s="14">
        <v>9</v>
      </c>
      <c r="E78" s="35">
        <v>1</v>
      </c>
      <c r="F78" s="11">
        <v>5</v>
      </c>
      <c r="G78" s="13">
        <v>5</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6"/>
      <c r="D80" s="14">
        <v>6</v>
      </c>
      <c r="E80" s="37"/>
      <c r="F80" s="11">
        <v>6</v>
      </c>
      <c r="G80" s="13">
        <v>6</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63"/>
      <c r="F81" s="17">
        <v>19</v>
      </c>
      <c r="G81" s="19">
        <v>19</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63"/>
      <c r="F83" s="17">
        <v>10</v>
      </c>
      <c r="G83" s="19">
        <v>10</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7"/>
      <c r="F84" s="11">
        <v>7.5</v>
      </c>
      <c r="G84" s="13">
        <v>7.5</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5.375</v>
      </c>
      <c r="D86" s="31">
        <v>17.45454545454545</v>
      </c>
      <c r="E86" s="30">
        <v>1.4</v>
      </c>
      <c r="F86" s="29">
        <v>10.09090909090909</v>
      </c>
      <c r="G86" s="31">
        <v>7.6363636363636367</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13.982142857142859</v>
      </c>
      <c r="D88" s="13">
        <v>69.27272727272728</v>
      </c>
      <c r="E88" s="12">
        <v>0.8</v>
      </c>
      <c r="F88" s="11">
        <v>14.44090909090909</v>
      </c>
      <c r="G88" s="13">
        <v>28.604545454545459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3.7392703642746752</v>
      </c>
      <c r="D89" s="42">
        <v>8.3230239259975267</v>
      </c>
      <c r="E89" s="41">
        <v>0.89442719099991586</v>
      </c>
      <c r="F89" s="40">
        <v>3.8001196153422709</v>
      </c>
      <c r="G89" s="42">
        <v>5.348321741868701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610</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65"/>
      <c r="D93" s="64"/>
      <c r="E93" s="64"/>
      <c r="F93" s="48">
        <v>6</v>
      </c>
      <c r="G93" s="60"/>
      <c r="H93" s="45">
        <v>6</v>
      </c>
      <c r="I93" s="46">
        <v>6</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6"/>
      <c r="D94" s="5"/>
      <c r="E94" s="14">
        <v>2</v>
      </c>
      <c r="F94" s="14">
        <v>12</v>
      </c>
      <c r="G94" s="35">
        <v>3</v>
      </c>
      <c r="H94" s="11">
        <v>5.666666666666667</v>
      </c>
      <c r="I94" s="13">
        <v>3</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61"/>
      <c r="D95" s="62"/>
      <c r="E95" s="62"/>
      <c r="F95" s="20">
        <v>34</v>
      </c>
      <c r="G95" s="74">
        <v>32</v>
      </c>
      <c r="H95" s="17">
        <v>33</v>
      </c>
      <c r="I95" s="19">
        <v>33</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6"/>
      <c r="D96" s="5"/>
      <c r="E96" s="5"/>
      <c r="F96" s="14">
        <v>7</v>
      </c>
      <c r="G96" s="35">
        <v>2</v>
      </c>
      <c r="H96" s="11">
        <v>4.5</v>
      </c>
      <c r="I96" s="13">
        <v>4.5</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61"/>
      <c r="D97" s="20">
        <v>1</v>
      </c>
      <c r="E97" s="62"/>
      <c r="F97" s="20">
        <v>13</v>
      </c>
      <c r="G97" s="74">
        <v>2</v>
      </c>
      <c r="H97" s="17">
        <v>5.333333333333333</v>
      </c>
      <c r="I97" s="19">
        <v>2</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6"/>
      <c r="D98" s="5"/>
      <c r="E98" s="5"/>
      <c r="F98" s="14">
        <v>9</v>
      </c>
      <c r="G98" s="37"/>
      <c r="H98" s="11">
        <v>9</v>
      </c>
      <c r="I98" s="13">
        <v>9</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62"/>
      <c r="F99" s="20">
        <v>31</v>
      </c>
      <c r="G99" s="74">
        <v>12</v>
      </c>
      <c r="H99" s="17">
        <v>11.5</v>
      </c>
      <c r="I99" s="19">
        <v>7</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5"/>
      <c r="E100" s="14">
        <v>5</v>
      </c>
      <c r="F100" s="14">
        <v>14</v>
      </c>
      <c r="G100" s="35">
        <v>5</v>
      </c>
      <c r="H100" s="11">
        <v>6.75</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61"/>
      <c r="D101" s="62"/>
      <c r="E101" s="62"/>
      <c r="F101" s="20">
        <v>2</v>
      </c>
      <c r="G101" s="63"/>
      <c r="H101" s="17">
        <v>2</v>
      </c>
      <c r="I101" s="19">
        <v>2</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6"/>
      <c r="D102" s="5"/>
      <c r="E102" s="5"/>
      <c r="F102" s="14">
        <v>12</v>
      </c>
      <c r="G102" s="35">
        <v>3</v>
      </c>
      <c r="H102" s="11">
        <v>7.5</v>
      </c>
      <c r="I102" s="13">
        <v>7.5</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2</v>
      </c>
      <c r="D104" s="31">
        <v>1.666666666666667</v>
      </c>
      <c r="E104" s="31">
        <v>5</v>
      </c>
      <c r="F104" s="31">
        <v>18.27272727272727</v>
      </c>
      <c r="G104" s="30">
        <v>11.875</v>
      </c>
      <c r="H104" s="29">
        <v>10.277272727272729</v>
      </c>
      <c r="I104" s="31">
        <v>7.9090909090909092</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v>
      </c>
      <c r="D106" s="13">
        <v>0.33333333333333331</v>
      </c>
      <c r="E106" s="13">
        <v>9</v>
      </c>
      <c r="F106" s="13">
        <v>298.81818181818193</v>
      </c>
      <c r="G106" s="12">
        <v>198.125</v>
      </c>
      <c r="H106" s="11">
        <v>83.826237373737371</v>
      </c>
      <c r="I106" s="13">
        <v>74.940909090909074</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v>
      </c>
      <c r="D107" s="42">
        <v>0.57735026918962573</v>
      </c>
      <c r="E107" s="42">
        <v>3</v>
      </c>
      <c r="F107" s="42">
        <v>17.286358257833889</v>
      </c>
      <c r="G107" s="41">
        <v>14.07568826025925</v>
      </c>
      <c r="H107" s="40">
        <v>9.1556669540638804</v>
      </c>
      <c r="I107" s="42">
        <v>8.6568417503676862</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610</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6"/>
      <c r="D112" s="5"/>
      <c r="E112" s="14">
        <v>15</v>
      </c>
      <c r="F112" s="35">
        <v>12</v>
      </c>
      <c r="G112" s="11">
        <v>13.5</v>
      </c>
      <c r="H112" s="13">
        <v>13.5</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61"/>
      <c r="D113" s="20">
        <v>1</v>
      </c>
      <c r="E113" s="20">
        <v>17</v>
      </c>
      <c r="F113" s="74">
        <v>15</v>
      </c>
      <c r="G113" s="17">
        <v>11</v>
      </c>
      <c r="H113" s="19">
        <v>15</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5"/>
      <c r="E114" s="14">
        <v>9</v>
      </c>
      <c r="F114" s="35">
        <v>5</v>
      </c>
      <c r="G114" s="11">
        <v>5.333333333333333</v>
      </c>
      <c r="H114" s="13">
        <v>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61"/>
      <c r="D115" s="20">
        <v>1</v>
      </c>
      <c r="E115" s="20">
        <v>16</v>
      </c>
      <c r="F115" s="74">
        <v>7</v>
      </c>
      <c r="G115" s="17">
        <v>8</v>
      </c>
      <c r="H115" s="19">
        <v>7</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6"/>
      <c r="D116" s="5"/>
      <c r="E116" s="14">
        <v>5</v>
      </c>
      <c r="F116" s="35">
        <v>4</v>
      </c>
      <c r="G116" s="11">
        <v>4.5</v>
      </c>
      <c r="H116" s="13">
        <v>4.5</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69"/>
      <c r="D121" s="26">
        <v>1</v>
      </c>
      <c r="E121" s="26">
        <v>48</v>
      </c>
      <c r="F121" s="75">
        <v>29</v>
      </c>
      <c r="G121" s="23">
        <v>26</v>
      </c>
      <c r="H121" s="25">
        <v>29</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3.833333333333333</v>
      </c>
      <c r="D122" s="31">
        <v>1.625</v>
      </c>
      <c r="E122" s="31">
        <v>20.72727272727273</v>
      </c>
      <c r="F122" s="30">
        <v>12.36363636363636</v>
      </c>
      <c r="G122" s="29">
        <v>11.053030303030299</v>
      </c>
      <c r="H122" s="31">
        <v>10.72727272727273</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5.3666666666666663</v>
      </c>
      <c r="D124" s="13">
        <v>1.410714285714286</v>
      </c>
      <c r="E124" s="13">
        <v>142.41818181818181</v>
      </c>
      <c r="F124" s="12">
        <v>86.25454545454545</v>
      </c>
      <c r="G124" s="11">
        <v>36.239267676767668</v>
      </c>
      <c r="H124" s="13">
        <v>52.018181818181823</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2.3166067138525399</v>
      </c>
      <c r="D125" s="42">
        <v>1.1877349391654211</v>
      </c>
      <c r="E125" s="42">
        <v>11.933908907737729</v>
      </c>
      <c r="F125" s="41">
        <v>9.2873325263255992</v>
      </c>
      <c r="G125" s="40">
        <v>6.0199059524852769</v>
      </c>
      <c r="H125" s="42">
        <v>7.2123631230118903</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610</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65"/>
      <c r="D129" s="64"/>
      <c r="E129" s="48">
        <v>9</v>
      </c>
      <c r="F129" s="48">
        <v>47</v>
      </c>
      <c r="G129" s="73">
        <v>7</v>
      </c>
      <c r="H129" s="45">
        <v>21</v>
      </c>
      <c r="I129" s="46">
        <v>9</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6"/>
      <c r="D130" s="5"/>
      <c r="E130" s="5"/>
      <c r="F130" s="14">
        <v>24</v>
      </c>
      <c r="G130" s="35">
        <v>25</v>
      </c>
      <c r="H130" s="11">
        <v>24.5</v>
      </c>
      <c r="I130" s="13">
        <v>24.5</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61"/>
      <c r="D131" s="62"/>
      <c r="E131" s="62"/>
      <c r="F131" s="20">
        <v>34</v>
      </c>
      <c r="G131" s="74">
        <v>34</v>
      </c>
      <c r="H131" s="17">
        <v>34</v>
      </c>
      <c r="I131" s="19">
        <v>34</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6"/>
      <c r="D132" s="5"/>
      <c r="E132" s="5"/>
      <c r="F132" s="14">
        <v>7</v>
      </c>
      <c r="G132" s="35">
        <v>8</v>
      </c>
      <c r="H132" s="11">
        <v>7.5</v>
      </c>
      <c r="I132" s="13">
        <v>7.5</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61"/>
      <c r="D133" s="62"/>
      <c r="E133" s="62"/>
      <c r="F133" s="20">
        <v>11</v>
      </c>
      <c r="G133" s="74">
        <v>6</v>
      </c>
      <c r="H133" s="17">
        <v>8.5</v>
      </c>
      <c r="I133" s="19">
        <v>8.5</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6"/>
      <c r="D134" s="5"/>
      <c r="E134" s="5"/>
      <c r="F134" s="14">
        <v>7</v>
      </c>
      <c r="G134" s="35">
        <v>3</v>
      </c>
      <c r="H134" s="11">
        <v>5</v>
      </c>
      <c r="I134" s="13">
        <v>5</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61"/>
      <c r="D135" s="62"/>
      <c r="E135" s="62"/>
      <c r="F135" s="20">
        <v>40</v>
      </c>
      <c r="G135" s="74">
        <v>39</v>
      </c>
      <c r="H135" s="17">
        <v>39.5</v>
      </c>
      <c r="I135" s="19">
        <v>39.5</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6"/>
      <c r="D136" s="5"/>
      <c r="E136" s="5"/>
      <c r="F136" s="14">
        <v>22</v>
      </c>
      <c r="G136" s="35">
        <v>18</v>
      </c>
      <c r="H136" s="11">
        <v>20</v>
      </c>
      <c r="I136" s="13">
        <v>20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61"/>
      <c r="D137" s="62"/>
      <c r="E137" s="62"/>
      <c r="F137" s="20">
        <v>19</v>
      </c>
      <c r="G137" s="74">
        <v>8</v>
      </c>
      <c r="H137" s="17">
        <v>13.5</v>
      </c>
      <c r="I137" s="19">
        <v>13.5</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6"/>
      <c r="D138" s="14">
        <v>1</v>
      </c>
      <c r="E138" s="5"/>
      <c r="F138" s="14">
        <v>22</v>
      </c>
      <c r="G138" s="35">
        <v>17</v>
      </c>
      <c r="H138" s="11">
        <v>13.33333333333333</v>
      </c>
      <c r="I138" s="13">
        <v>17</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69"/>
      <c r="D139" s="66"/>
      <c r="E139" s="66"/>
      <c r="F139" s="26">
        <v>31</v>
      </c>
      <c r="G139" s="75">
        <v>27</v>
      </c>
      <c r="H139" s="23">
        <v>29</v>
      </c>
      <c r="I139" s="25">
        <v>29</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70"/>
      <c r="D140" s="31">
        <v>1</v>
      </c>
      <c r="E140" s="31">
        <v>9</v>
      </c>
      <c r="F140" s="31">
        <v>24</v>
      </c>
      <c r="G140" s="30">
        <v>17.45454545454545</v>
      </c>
      <c r="H140" s="29">
        <v>19.621212121212121</v>
      </c>
      <c r="I140" s="31">
        <v>18.86363636363636</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36"/>
      <c r="D142" s="5"/>
      <c r="E142" s="5"/>
      <c r="F142" s="13">
        <v>171.4</v>
      </c>
      <c r="G142" s="12">
        <v>151.4727272727273</v>
      </c>
      <c r="H142" s="11">
        <v>127.71161616161621</v>
      </c>
      <c r="I142" s="13">
        <v>134.90454545454551</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71"/>
      <c r="D143" s="68"/>
      <c r="E143" s="68"/>
      <c r="F143" s="42">
        <v>13.09198227924252</v>
      </c>
      <c r="G143" s="41">
        <v>12.307425696413009</v>
      </c>
      <c r="H143" s="40">
        <v>11.30095642685238</v>
      </c>
      <c r="I143" s="42">
        <v>11.61484160264553</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610</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6"/>
      <c r="D150" s="14">
        <v>6</v>
      </c>
      <c r="E150" s="35">
        <v>4</v>
      </c>
      <c r="F150" s="11">
        <v>5</v>
      </c>
      <c r="G150" s="13">
        <v>5</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6"/>
      <c r="D152" s="14">
        <v>11</v>
      </c>
      <c r="E152" s="37"/>
      <c r="F152" s="11">
        <v>11</v>
      </c>
      <c r="G152" s="13">
        <v>11</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6"/>
      <c r="D154" s="14">
        <v>18</v>
      </c>
      <c r="E154" s="35">
        <v>9</v>
      </c>
      <c r="F154" s="11">
        <v>13.5</v>
      </c>
      <c r="G154" s="13">
        <v>13.5</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69"/>
      <c r="D157" s="26">
        <v>45</v>
      </c>
      <c r="E157" s="75">
        <v>33</v>
      </c>
      <c r="F157" s="23">
        <v>39</v>
      </c>
      <c r="G157" s="25">
        <v>39</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6</v>
      </c>
      <c r="D158" s="31">
        <v>20.54545454545455</v>
      </c>
      <c r="E158" s="30">
        <v>14.2</v>
      </c>
      <c r="F158" s="29">
        <v>14.83333333333333</v>
      </c>
      <c r="G158" s="31">
        <v>16.68181818181818</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30.666666666666671</v>
      </c>
      <c r="D160" s="13">
        <v>162.07272727272729</v>
      </c>
      <c r="E160" s="12">
        <v>189.06666666666669</v>
      </c>
      <c r="F160" s="11">
        <v>103.5833333333333</v>
      </c>
      <c r="G160" s="13">
        <v>159.11363636363629</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5.5377492419453844</v>
      </c>
      <c r="D161" s="42">
        <v>12.730778737874889</v>
      </c>
      <c r="E161" s="41">
        <v>13.75015151431673</v>
      </c>
      <c r="F161" s="40">
        <v>10.17758976051468</v>
      </c>
      <c r="G161" s="42">
        <v>12.61402538302648</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65"/>
      <c r="D165" s="48">
        <v>8</v>
      </c>
      <c r="E165" s="48">
        <v>10</v>
      </c>
      <c r="F165" s="48">
        <v>1</v>
      </c>
      <c r="G165" s="64"/>
      <c r="H165" s="48">
        <v>4</v>
      </c>
      <c r="I165" s="48">
        <v>4</v>
      </c>
      <c r="J165" s="48">
        <v>2</v>
      </c>
      <c r="K165" s="48">
        <v>1</v>
      </c>
      <c r="L165" s="48">
        <v>7</v>
      </c>
      <c r="M165" s="48">
        <v>21</v>
      </c>
      <c r="N165" s="48">
        <v>11</v>
      </c>
      <c r="O165" s="64"/>
      <c r="P165" s="48">
        <v>10</v>
      </c>
      <c r="Q165" s="48">
        <v>30</v>
      </c>
      <c r="R165" s="48">
        <v>9</v>
      </c>
      <c r="S165" s="64"/>
      <c r="T165" s="48">
        <v>2</v>
      </c>
      <c r="U165" s="48">
        <v>44</v>
      </c>
      <c r="V165" s="64"/>
      <c r="W165" s="48">
        <v>15</v>
      </c>
      <c r="X165" s="48">
        <v>9</v>
      </c>
      <c r="Y165" s="64"/>
      <c r="Z165" s="64"/>
      <c r="AA165" s="64"/>
      <c r="AB165" s="48">
        <v>6</v>
      </c>
      <c r="AC165" s="64"/>
      <c r="AD165" s="48">
        <v>6</v>
      </c>
      <c r="AE165" s="48">
        <v>4</v>
      </c>
      <c r="AF165" s="48">
        <v>5</v>
      </c>
      <c r="AG165" s="48">
        <v>16</v>
      </c>
      <c r="AH165" s="48">
        <v>15</v>
      </c>
      <c r="AI165" s="48">
        <v>1</v>
      </c>
      <c r="AJ165" s="64"/>
      <c r="AK165" s="64"/>
      <c r="AL165" s="48">
        <v>9</v>
      </c>
      <c r="AM165" s="48">
        <v>47</v>
      </c>
      <c r="AN165" s="48">
        <v>7</v>
      </c>
      <c r="AO165" s="48">
        <v>17</v>
      </c>
      <c r="AP165" s="48">
        <v>9</v>
      </c>
      <c r="AQ165" s="48">
        <v>14</v>
      </c>
      <c r="AR165" s="73">
        <v>2</v>
      </c>
      <c r="AS165" s="45">
        <v>11.161290322580649</v>
      </c>
      <c r="AT165" s="46">
        <v>9</v>
      </c>
      <c r="AU165" s="48">
        <v>346</v>
      </c>
      <c r="AV165" s="48">
        <v>535</v>
      </c>
      <c r="AW165" s="46">
        <v>264.19275699999997</v>
      </c>
      <c r="AX165" s="47">
        <v>264.19275699999997</v>
      </c>
    </row>
    <row r="166" spans="1:50" ht="15.75" customHeight="1">
      <c r="A166" s="9" t="s">
        <v>258</v>
      </c>
      <c r="B166" s="10" t="s">
        <v>252</v>
      </c>
      <c r="C166" s="36"/>
      <c r="D166" s="14">
        <v>2</v>
      </c>
      <c r="E166" s="14">
        <v>14</v>
      </c>
      <c r="F166" s="5"/>
      <c r="G166" s="5"/>
      <c r="H166" s="5"/>
      <c r="I166" s="5"/>
      <c r="J166" s="14">
        <v>1</v>
      </c>
      <c r="K166" s="5"/>
      <c r="L166" s="14">
        <v>2</v>
      </c>
      <c r="M166" s="14">
        <v>4</v>
      </c>
      <c r="N166" s="14">
        <v>10</v>
      </c>
      <c r="O166" s="5"/>
      <c r="P166" s="5"/>
      <c r="Q166" s="14">
        <v>3</v>
      </c>
      <c r="R166" s="14">
        <v>14</v>
      </c>
      <c r="S166" s="5"/>
      <c r="T166" s="5"/>
      <c r="U166" s="14">
        <v>12</v>
      </c>
      <c r="V166" s="5"/>
      <c r="W166" s="5"/>
      <c r="X166" s="14">
        <v>14</v>
      </c>
      <c r="Y166" s="5"/>
      <c r="Z166" s="5"/>
      <c r="AA166" s="14">
        <v>2</v>
      </c>
      <c r="AB166" s="14">
        <v>12</v>
      </c>
      <c r="AC166" s="14">
        <v>3</v>
      </c>
      <c r="AD166" s="5"/>
      <c r="AE166" s="5"/>
      <c r="AF166" s="14">
        <v>16</v>
      </c>
      <c r="AG166" s="14">
        <v>9</v>
      </c>
      <c r="AH166" s="14">
        <v>15</v>
      </c>
      <c r="AI166" s="14">
        <v>12</v>
      </c>
      <c r="AJ166" s="5"/>
      <c r="AK166" s="5"/>
      <c r="AL166" s="5"/>
      <c r="AM166" s="14">
        <v>24</v>
      </c>
      <c r="AN166" s="14">
        <v>25</v>
      </c>
      <c r="AO166" s="14">
        <v>2</v>
      </c>
      <c r="AP166" s="14">
        <v>12</v>
      </c>
      <c r="AQ166" s="14">
        <v>14</v>
      </c>
      <c r="AR166" s="35">
        <v>8</v>
      </c>
      <c r="AS166" s="11">
        <v>10</v>
      </c>
      <c r="AT166" s="13">
        <v>12</v>
      </c>
      <c r="AU166" s="14">
        <v>230</v>
      </c>
      <c r="AV166" s="14">
        <v>398</v>
      </c>
      <c r="AW166" s="13">
        <v>172.367009</v>
      </c>
      <c r="AX166" s="12">
        <v>172.367009</v>
      </c>
    </row>
    <row r="167" spans="1:50" ht="15.75" customHeight="1">
      <c r="A167" s="15" t="s">
        <v>259</v>
      </c>
      <c r="B167" s="16" t="s">
        <v>260</v>
      </c>
      <c r="C167" s="61"/>
      <c r="D167" s="20">
        <v>13</v>
      </c>
      <c r="E167" s="20">
        <v>16</v>
      </c>
      <c r="F167" s="62"/>
      <c r="G167" s="62"/>
      <c r="H167" s="62"/>
      <c r="I167" s="62"/>
      <c r="J167" s="20">
        <v>2</v>
      </c>
      <c r="K167" s="20">
        <v>1</v>
      </c>
      <c r="L167" s="20">
        <v>2</v>
      </c>
      <c r="M167" s="20">
        <v>3</v>
      </c>
      <c r="N167" s="20">
        <v>22</v>
      </c>
      <c r="O167" s="20">
        <v>1</v>
      </c>
      <c r="P167" s="20">
        <v>6</v>
      </c>
      <c r="Q167" s="20">
        <v>6</v>
      </c>
      <c r="R167" s="20">
        <v>23</v>
      </c>
      <c r="S167" s="20">
        <v>1</v>
      </c>
      <c r="T167" s="62"/>
      <c r="U167" s="20">
        <v>13</v>
      </c>
      <c r="V167" s="62"/>
      <c r="W167" s="62"/>
      <c r="X167" s="20">
        <v>14</v>
      </c>
      <c r="Y167" s="62"/>
      <c r="Z167" s="62"/>
      <c r="AA167" s="62"/>
      <c r="AB167" s="20">
        <v>34</v>
      </c>
      <c r="AC167" s="20">
        <v>32</v>
      </c>
      <c r="AD167" s="62"/>
      <c r="AE167" s="20">
        <v>1</v>
      </c>
      <c r="AF167" s="20">
        <v>8</v>
      </c>
      <c r="AG167" s="20">
        <v>29</v>
      </c>
      <c r="AH167" s="20">
        <v>17</v>
      </c>
      <c r="AI167" s="20">
        <v>15</v>
      </c>
      <c r="AJ167" s="62"/>
      <c r="AK167" s="62"/>
      <c r="AL167" s="62"/>
      <c r="AM167" s="20">
        <v>34</v>
      </c>
      <c r="AN167" s="20">
        <v>34</v>
      </c>
      <c r="AO167" s="20">
        <v>3</v>
      </c>
      <c r="AP167" s="20">
        <v>40</v>
      </c>
      <c r="AQ167" s="20">
        <v>40</v>
      </c>
      <c r="AR167" s="74">
        <v>39</v>
      </c>
      <c r="AS167" s="17">
        <v>16.62962962962963</v>
      </c>
      <c r="AT167" s="19">
        <v>14</v>
      </c>
      <c r="AU167" s="20">
        <v>449</v>
      </c>
      <c r="AV167" s="20">
        <v>472</v>
      </c>
      <c r="AW167" s="19">
        <v>268.05386900000002</v>
      </c>
      <c r="AX167" s="18">
        <v>268.05386900000002</v>
      </c>
    </row>
    <row r="168" spans="1:50" ht="15.75" customHeight="1">
      <c r="A168" s="9" t="s">
        <v>261</v>
      </c>
      <c r="B168" s="10" t="s">
        <v>262</v>
      </c>
      <c r="C168" s="36"/>
      <c r="D168" s="14">
        <v>7</v>
      </c>
      <c r="E168" s="14">
        <v>7</v>
      </c>
      <c r="F168" s="5"/>
      <c r="G168" s="5"/>
      <c r="H168" s="5"/>
      <c r="I168" s="5"/>
      <c r="J168" s="5"/>
      <c r="K168" s="5"/>
      <c r="L168" s="14">
        <v>4</v>
      </c>
      <c r="M168" s="14">
        <v>9</v>
      </c>
      <c r="N168" s="14">
        <v>7</v>
      </c>
      <c r="O168" s="5"/>
      <c r="P168" s="5"/>
      <c r="Q168" s="14">
        <v>5</v>
      </c>
      <c r="R168" s="14">
        <v>9</v>
      </c>
      <c r="S168" s="14">
        <v>1</v>
      </c>
      <c r="T168" s="5"/>
      <c r="U168" s="14">
        <v>7</v>
      </c>
      <c r="V168" s="5"/>
      <c r="W168" s="5"/>
      <c r="X168" s="14">
        <v>5</v>
      </c>
      <c r="Y168" s="5"/>
      <c r="Z168" s="5"/>
      <c r="AA168" s="5"/>
      <c r="AB168" s="14">
        <v>7</v>
      </c>
      <c r="AC168" s="14">
        <v>2</v>
      </c>
      <c r="AD168" s="14">
        <v>2</v>
      </c>
      <c r="AE168" s="5"/>
      <c r="AF168" s="14">
        <v>11</v>
      </c>
      <c r="AG168" s="14">
        <v>13</v>
      </c>
      <c r="AH168" s="14">
        <v>9</v>
      </c>
      <c r="AI168" s="14">
        <v>5</v>
      </c>
      <c r="AJ168" s="5"/>
      <c r="AK168" s="5"/>
      <c r="AL168" s="5"/>
      <c r="AM168" s="14">
        <v>7</v>
      </c>
      <c r="AN168" s="14">
        <v>8</v>
      </c>
      <c r="AO168" s="5"/>
      <c r="AP168" s="14">
        <v>9</v>
      </c>
      <c r="AQ168" s="14">
        <v>6</v>
      </c>
      <c r="AR168" s="35">
        <v>4</v>
      </c>
      <c r="AS168" s="11">
        <v>6.5454545454545459</v>
      </c>
      <c r="AT168" s="13">
        <v>7</v>
      </c>
      <c r="AU168" s="14">
        <v>144</v>
      </c>
      <c r="AV168" s="14">
        <v>249</v>
      </c>
      <c r="AW168" s="13">
        <v>135.58722599999999</v>
      </c>
      <c r="AX168" s="12">
        <v>135.58722599999999</v>
      </c>
    </row>
    <row r="169" spans="1:50" ht="15.75" customHeight="1">
      <c r="A169" s="15" t="s">
        <v>263</v>
      </c>
      <c r="B169" s="16" t="s">
        <v>264</v>
      </c>
      <c r="C169" s="61"/>
      <c r="D169" s="20">
        <v>11</v>
      </c>
      <c r="E169" s="20">
        <v>13</v>
      </c>
      <c r="F169" s="62"/>
      <c r="G169" s="20">
        <v>2</v>
      </c>
      <c r="H169" s="62"/>
      <c r="I169" s="20">
        <v>1</v>
      </c>
      <c r="J169" s="62"/>
      <c r="K169" s="20">
        <v>1</v>
      </c>
      <c r="L169" s="20">
        <v>3</v>
      </c>
      <c r="M169" s="20">
        <v>6</v>
      </c>
      <c r="N169" s="20">
        <v>19</v>
      </c>
      <c r="O169" s="20">
        <v>1</v>
      </c>
      <c r="P169" s="20">
        <v>1</v>
      </c>
      <c r="Q169" s="20">
        <v>6</v>
      </c>
      <c r="R169" s="20">
        <v>28</v>
      </c>
      <c r="S169" s="20">
        <v>1</v>
      </c>
      <c r="T169" s="62"/>
      <c r="U169" s="20">
        <v>11</v>
      </c>
      <c r="V169" s="62"/>
      <c r="W169" s="62"/>
      <c r="X169" s="20">
        <v>11</v>
      </c>
      <c r="Y169" s="62"/>
      <c r="Z169" s="20">
        <v>1</v>
      </c>
      <c r="AA169" s="62"/>
      <c r="AB169" s="20">
        <v>13</v>
      </c>
      <c r="AC169" s="20">
        <v>2</v>
      </c>
      <c r="AD169" s="62"/>
      <c r="AE169" s="20">
        <v>1</v>
      </c>
      <c r="AF169" s="20">
        <v>3</v>
      </c>
      <c r="AG169" s="20">
        <v>6</v>
      </c>
      <c r="AH169" s="20">
        <v>16</v>
      </c>
      <c r="AI169" s="20">
        <v>7</v>
      </c>
      <c r="AJ169" s="62"/>
      <c r="AK169" s="62"/>
      <c r="AL169" s="62"/>
      <c r="AM169" s="20">
        <v>11</v>
      </c>
      <c r="AN169" s="20">
        <v>6</v>
      </c>
      <c r="AO169" s="20">
        <v>3</v>
      </c>
      <c r="AP169" s="20">
        <v>8</v>
      </c>
      <c r="AQ169" s="20">
        <v>16</v>
      </c>
      <c r="AR169" s="74">
        <v>14</v>
      </c>
      <c r="AS169" s="17">
        <v>7.6551724137931032</v>
      </c>
      <c r="AT169" s="19">
        <v>6</v>
      </c>
      <c r="AU169" s="20">
        <v>222</v>
      </c>
      <c r="AV169" s="20">
        <v>304</v>
      </c>
      <c r="AW169" s="19">
        <v>217.76908900000001</v>
      </c>
      <c r="AX169" s="18">
        <v>217.76908900000001</v>
      </c>
    </row>
    <row r="170" spans="1:50" ht="15.75" customHeight="1">
      <c r="A170" s="9" t="s">
        <v>265</v>
      </c>
      <c r="B170" s="10" t="s">
        <v>266</v>
      </c>
      <c r="C170" s="36"/>
      <c r="D170" s="14">
        <v>6</v>
      </c>
      <c r="E170" s="14">
        <v>2</v>
      </c>
      <c r="F170" s="5"/>
      <c r="G170" s="5"/>
      <c r="H170" s="5"/>
      <c r="I170" s="5"/>
      <c r="J170" s="14">
        <v>1</v>
      </c>
      <c r="K170" s="5"/>
      <c r="L170" s="14">
        <v>3</v>
      </c>
      <c r="M170" s="14">
        <v>9</v>
      </c>
      <c r="N170" s="14">
        <v>8</v>
      </c>
      <c r="O170" s="5"/>
      <c r="P170" s="5"/>
      <c r="Q170" s="14">
        <v>17</v>
      </c>
      <c r="R170" s="14">
        <v>6</v>
      </c>
      <c r="S170" s="5"/>
      <c r="T170" s="5"/>
      <c r="U170" s="14">
        <v>11</v>
      </c>
      <c r="V170" s="5"/>
      <c r="W170" s="5"/>
      <c r="X170" s="14">
        <v>13</v>
      </c>
      <c r="Y170" s="5"/>
      <c r="Z170" s="5"/>
      <c r="AA170" s="5"/>
      <c r="AB170" s="14">
        <v>9</v>
      </c>
      <c r="AC170" s="5"/>
      <c r="AD170" s="5"/>
      <c r="AE170" s="5"/>
      <c r="AF170" s="14">
        <v>3</v>
      </c>
      <c r="AG170" s="14">
        <v>6</v>
      </c>
      <c r="AH170" s="14">
        <v>5</v>
      </c>
      <c r="AI170" s="14">
        <v>4</v>
      </c>
      <c r="AJ170" s="5"/>
      <c r="AK170" s="5"/>
      <c r="AL170" s="5"/>
      <c r="AM170" s="14">
        <v>7</v>
      </c>
      <c r="AN170" s="14">
        <v>3</v>
      </c>
      <c r="AO170" s="5"/>
      <c r="AP170" s="14">
        <v>23</v>
      </c>
      <c r="AQ170" s="14">
        <v>11</v>
      </c>
      <c r="AR170" s="37"/>
      <c r="AS170" s="11">
        <v>7.7368421052631584</v>
      </c>
      <c r="AT170" s="13">
        <v>6</v>
      </c>
      <c r="AU170" s="14">
        <v>147</v>
      </c>
      <c r="AV170" s="14">
        <v>331</v>
      </c>
      <c r="AW170" s="13">
        <v>215.302121</v>
      </c>
      <c r="AX170" s="12">
        <v>215.302121</v>
      </c>
    </row>
    <row r="171" spans="1:50" ht="15.75" customHeight="1">
      <c r="A171" s="15" t="s">
        <v>267</v>
      </c>
      <c r="B171" s="16" t="s">
        <v>268</v>
      </c>
      <c r="C171" s="61"/>
      <c r="D171" s="20">
        <v>25</v>
      </c>
      <c r="E171" s="20">
        <v>35</v>
      </c>
      <c r="F171" s="62"/>
      <c r="G171" s="62"/>
      <c r="H171" s="20">
        <v>1</v>
      </c>
      <c r="I171" s="20">
        <v>1</v>
      </c>
      <c r="J171" s="20">
        <v>3</v>
      </c>
      <c r="K171" s="62"/>
      <c r="L171" s="20">
        <v>10</v>
      </c>
      <c r="M171" s="20">
        <v>19</v>
      </c>
      <c r="N171" s="20">
        <v>33</v>
      </c>
      <c r="O171" s="62"/>
      <c r="P171" s="20">
        <v>11</v>
      </c>
      <c r="Q171" s="20">
        <v>28</v>
      </c>
      <c r="R171" s="20">
        <v>27</v>
      </c>
      <c r="S171" s="62"/>
      <c r="T171" s="20">
        <v>1</v>
      </c>
      <c r="U171" s="20">
        <v>16</v>
      </c>
      <c r="V171" s="62"/>
      <c r="W171" s="62"/>
      <c r="X171" s="20">
        <v>16</v>
      </c>
      <c r="Y171" s="20">
        <v>1</v>
      </c>
      <c r="Z171" s="20">
        <v>2</v>
      </c>
      <c r="AA171" s="62"/>
      <c r="AB171" s="20">
        <v>31</v>
      </c>
      <c r="AC171" s="20">
        <v>12</v>
      </c>
      <c r="AD171" s="20">
        <v>1</v>
      </c>
      <c r="AE171" s="20">
        <v>1</v>
      </c>
      <c r="AF171" s="20">
        <v>7</v>
      </c>
      <c r="AG171" s="20">
        <v>17</v>
      </c>
      <c r="AH171" s="20">
        <v>32</v>
      </c>
      <c r="AI171" s="20">
        <v>28</v>
      </c>
      <c r="AJ171" s="62"/>
      <c r="AK171" s="62"/>
      <c r="AL171" s="62"/>
      <c r="AM171" s="20">
        <v>40</v>
      </c>
      <c r="AN171" s="20">
        <v>39</v>
      </c>
      <c r="AO171" s="20">
        <v>3</v>
      </c>
      <c r="AP171" s="20">
        <v>11</v>
      </c>
      <c r="AQ171" s="20">
        <v>30</v>
      </c>
      <c r="AR171" s="74">
        <v>27</v>
      </c>
      <c r="AS171" s="17">
        <v>16.93333333333333</v>
      </c>
      <c r="AT171" s="19">
        <v>16</v>
      </c>
      <c r="AU171" s="20">
        <v>508</v>
      </c>
      <c r="AV171" s="20">
        <v>584</v>
      </c>
      <c r="AW171" s="19">
        <v>208.58326600000001</v>
      </c>
      <c r="AX171" s="18">
        <v>208.58326600000001</v>
      </c>
    </row>
    <row r="172" spans="1:50" ht="15.75" customHeight="1">
      <c r="A172" s="9" t="s">
        <v>269</v>
      </c>
      <c r="B172" s="10" t="s">
        <v>270</v>
      </c>
      <c r="C172" s="36"/>
      <c r="D172" s="14">
        <v>12</v>
      </c>
      <c r="E172" s="14">
        <v>13</v>
      </c>
      <c r="F172" s="14">
        <v>3</v>
      </c>
      <c r="G172" s="5"/>
      <c r="H172" s="14">
        <v>2</v>
      </c>
      <c r="I172" s="14">
        <v>1</v>
      </c>
      <c r="J172" s="14">
        <v>2</v>
      </c>
      <c r="K172" s="14">
        <v>6</v>
      </c>
      <c r="L172" s="14">
        <v>5</v>
      </c>
      <c r="M172" s="14">
        <v>10</v>
      </c>
      <c r="N172" s="14">
        <v>14</v>
      </c>
      <c r="O172" s="14">
        <v>3</v>
      </c>
      <c r="P172" s="14">
        <v>5</v>
      </c>
      <c r="Q172" s="14">
        <v>9</v>
      </c>
      <c r="R172" s="14">
        <v>22</v>
      </c>
      <c r="S172" s="14">
        <v>3</v>
      </c>
      <c r="T172" s="5"/>
      <c r="U172" s="14">
        <v>19</v>
      </c>
      <c r="V172" s="14">
        <v>2</v>
      </c>
      <c r="W172" s="14">
        <v>2</v>
      </c>
      <c r="X172" s="14">
        <v>5</v>
      </c>
      <c r="Y172" s="14">
        <v>3</v>
      </c>
      <c r="Z172" s="5"/>
      <c r="AA172" s="14">
        <v>5</v>
      </c>
      <c r="AB172" s="14">
        <v>14</v>
      </c>
      <c r="AC172" s="14">
        <v>5</v>
      </c>
      <c r="AD172" s="14">
        <v>4</v>
      </c>
      <c r="AE172" s="14">
        <v>3</v>
      </c>
      <c r="AF172" s="14">
        <v>10</v>
      </c>
      <c r="AG172" s="14">
        <v>10</v>
      </c>
      <c r="AH172" s="14">
        <v>24</v>
      </c>
      <c r="AI172" s="14">
        <v>17</v>
      </c>
      <c r="AJ172" s="5"/>
      <c r="AK172" s="5"/>
      <c r="AL172" s="5"/>
      <c r="AM172" s="14">
        <v>22</v>
      </c>
      <c r="AN172" s="14">
        <v>18</v>
      </c>
      <c r="AO172" s="5"/>
      <c r="AP172" s="14">
        <v>16</v>
      </c>
      <c r="AQ172" s="14">
        <v>18</v>
      </c>
      <c r="AR172" s="35">
        <v>9</v>
      </c>
      <c r="AS172" s="11">
        <v>9.2941176470588243</v>
      </c>
      <c r="AT172" s="13">
        <v>7.5</v>
      </c>
      <c r="AU172" s="14">
        <v>316</v>
      </c>
      <c r="AV172" s="14">
        <v>361</v>
      </c>
      <c r="AW172" s="13">
        <v>199.17140800000001</v>
      </c>
      <c r="AX172" s="12">
        <v>199.17140800000001</v>
      </c>
    </row>
    <row r="173" spans="1:50" ht="15.75" customHeight="1">
      <c r="A173" s="15" t="s">
        <v>271</v>
      </c>
      <c r="B173" s="16" t="s">
        <v>272</v>
      </c>
      <c r="C173" s="61"/>
      <c r="D173" s="20">
        <v>5</v>
      </c>
      <c r="E173" s="20">
        <v>37</v>
      </c>
      <c r="F173" s="20">
        <v>1</v>
      </c>
      <c r="G173" s="20">
        <v>2</v>
      </c>
      <c r="H173" s="20">
        <v>6</v>
      </c>
      <c r="I173" s="20">
        <v>1</v>
      </c>
      <c r="J173" s="20">
        <v>1</v>
      </c>
      <c r="K173" s="62"/>
      <c r="L173" s="20">
        <v>11</v>
      </c>
      <c r="M173" s="20">
        <v>7</v>
      </c>
      <c r="N173" s="20">
        <v>13</v>
      </c>
      <c r="O173" s="20">
        <v>1</v>
      </c>
      <c r="P173" s="20">
        <v>6</v>
      </c>
      <c r="Q173" s="20">
        <v>11</v>
      </c>
      <c r="R173" s="20">
        <v>14</v>
      </c>
      <c r="S173" s="62"/>
      <c r="T173" s="62"/>
      <c r="U173" s="20">
        <v>6</v>
      </c>
      <c r="V173" s="62"/>
      <c r="W173" s="62"/>
      <c r="X173" s="20">
        <v>11</v>
      </c>
      <c r="Y173" s="62"/>
      <c r="Z173" s="62"/>
      <c r="AA173" s="62"/>
      <c r="AB173" s="20">
        <v>2</v>
      </c>
      <c r="AC173" s="62"/>
      <c r="AD173" s="20">
        <v>7</v>
      </c>
      <c r="AE173" s="20">
        <v>1</v>
      </c>
      <c r="AF173" s="20">
        <v>4</v>
      </c>
      <c r="AG173" s="20">
        <v>7</v>
      </c>
      <c r="AH173" s="20">
        <v>28</v>
      </c>
      <c r="AI173" s="20">
        <v>7</v>
      </c>
      <c r="AJ173" s="62"/>
      <c r="AK173" s="62"/>
      <c r="AL173" s="62"/>
      <c r="AM173" s="20">
        <v>19</v>
      </c>
      <c r="AN173" s="20">
        <v>8</v>
      </c>
      <c r="AO173" s="20">
        <v>4</v>
      </c>
      <c r="AP173" s="20">
        <v>15</v>
      </c>
      <c r="AQ173" s="20">
        <v>23</v>
      </c>
      <c r="AR173" s="74">
        <v>3</v>
      </c>
      <c r="AS173" s="17">
        <v>9</v>
      </c>
      <c r="AT173" s="19">
        <v>7</v>
      </c>
      <c r="AU173" s="20">
        <v>261</v>
      </c>
      <c r="AV173" s="20">
        <v>374</v>
      </c>
      <c r="AW173" s="19">
        <v>183.325942</v>
      </c>
      <c r="AX173" s="18">
        <v>183.325942</v>
      </c>
    </row>
    <row r="174" spans="1:50" ht="15.75" customHeight="1">
      <c r="A174" s="9" t="s">
        <v>273</v>
      </c>
      <c r="B174" s="10" t="s">
        <v>274</v>
      </c>
      <c r="C174" s="34">
        <v>5</v>
      </c>
      <c r="D174" s="14">
        <v>6</v>
      </c>
      <c r="E174" s="14">
        <v>10</v>
      </c>
      <c r="F174" s="14">
        <v>3</v>
      </c>
      <c r="G174" s="5"/>
      <c r="H174" s="14">
        <v>1</v>
      </c>
      <c r="I174" s="14">
        <v>5</v>
      </c>
      <c r="J174" s="5"/>
      <c r="K174" s="14">
        <v>1</v>
      </c>
      <c r="L174" s="14">
        <v>3</v>
      </c>
      <c r="M174" s="14">
        <v>7</v>
      </c>
      <c r="N174" s="14">
        <v>18</v>
      </c>
      <c r="O174" s="14">
        <v>3</v>
      </c>
      <c r="P174" s="14">
        <v>3</v>
      </c>
      <c r="Q174" s="14">
        <v>6</v>
      </c>
      <c r="R174" s="14">
        <v>12</v>
      </c>
      <c r="S174" s="5"/>
      <c r="T174" s="5"/>
      <c r="U174" s="14">
        <v>18</v>
      </c>
      <c r="V174" s="5"/>
      <c r="W174" s="5"/>
      <c r="X174" s="14">
        <v>15</v>
      </c>
      <c r="Y174" s="5"/>
      <c r="Z174" s="5"/>
      <c r="AA174" s="5"/>
      <c r="AB174" s="14">
        <v>12</v>
      </c>
      <c r="AC174" s="14">
        <v>3</v>
      </c>
      <c r="AD174" s="14">
        <v>3</v>
      </c>
      <c r="AE174" s="14">
        <v>1</v>
      </c>
      <c r="AF174" s="14">
        <v>7</v>
      </c>
      <c r="AG174" s="14">
        <v>6</v>
      </c>
      <c r="AH174" s="14">
        <v>19</v>
      </c>
      <c r="AI174" s="14">
        <v>11</v>
      </c>
      <c r="AJ174" s="5"/>
      <c r="AK174" s="14">
        <v>1</v>
      </c>
      <c r="AL174" s="5"/>
      <c r="AM174" s="14">
        <v>22</v>
      </c>
      <c r="AN174" s="14">
        <v>17</v>
      </c>
      <c r="AO174" s="14">
        <v>10</v>
      </c>
      <c r="AP174" s="14">
        <v>9</v>
      </c>
      <c r="AQ174" s="14">
        <v>9</v>
      </c>
      <c r="AR174" s="35">
        <v>3</v>
      </c>
      <c r="AS174" s="11">
        <v>8.0322580645161299</v>
      </c>
      <c r="AT174" s="13">
        <v>6</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66"/>
      <c r="W175" s="66"/>
      <c r="X175" s="26">
        <v>5</v>
      </c>
      <c r="Y175" s="26">
        <v>2</v>
      </c>
      <c r="Z175" s="26">
        <v>2</v>
      </c>
      <c r="AA175" s="26">
        <v>8</v>
      </c>
      <c r="AB175" s="26">
        <v>61</v>
      </c>
      <c r="AC175" s="26">
        <v>36</v>
      </c>
      <c r="AD175" s="66"/>
      <c r="AE175" s="26">
        <v>1</v>
      </c>
      <c r="AF175" s="26">
        <v>9</v>
      </c>
      <c r="AG175" s="26">
        <v>16</v>
      </c>
      <c r="AH175" s="26">
        <v>48</v>
      </c>
      <c r="AI175" s="26">
        <v>29</v>
      </c>
      <c r="AJ175" s="66"/>
      <c r="AK175" s="66"/>
      <c r="AL175" s="66"/>
      <c r="AM175" s="26">
        <v>31</v>
      </c>
      <c r="AN175" s="26">
        <v>27</v>
      </c>
      <c r="AO175" s="66"/>
      <c r="AP175" s="26">
        <v>26</v>
      </c>
      <c r="AQ175" s="26">
        <v>45</v>
      </c>
      <c r="AR175" s="75">
        <v>33</v>
      </c>
      <c r="AS175" s="23">
        <v>16.62857142857143</v>
      </c>
      <c r="AT175" s="25">
        <v>8</v>
      </c>
      <c r="AU175" s="26">
        <v>582</v>
      </c>
      <c r="AV175" s="26">
        <v>668</v>
      </c>
      <c r="AW175" s="25">
        <v>380.42609900000002</v>
      </c>
      <c r="AX175" s="24">
        <v>380.42609900000002</v>
      </c>
    </row>
    <row r="176" spans="1:50" ht="15.75" customHeight="1">
      <c r="A176" s="27" t="s">
        <v>253</v>
      </c>
      <c r="B176" s="28"/>
      <c r="C176" s="29">
        <v>4</v>
      </c>
      <c r="D176" s="31">
        <v>9</v>
      </c>
      <c r="E176" s="31">
        <v>16.72727272727273</v>
      </c>
      <c r="F176" s="31">
        <v>2.2000000000000002</v>
      </c>
      <c r="G176" s="31">
        <v>1.666666666666667</v>
      </c>
      <c r="H176" s="31">
        <v>3</v>
      </c>
      <c r="I176" s="31">
        <v>2.1428571428571428</v>
      </c>
      <c r="J176" s="31">
        <v>1.625</v>
      </c>
      <c r="K176" s="31">
        <v>1.833333333333333</v>
      </c>
      <c r="L176" s="31">
        <v>4.8181818181818183</v>
      </c>
      <c r="M176" s="31">
        <v>9.8181818181818183</v>
      </c>
      <c r="N176" s="31">
        <v>17.45454545454545</v>
      </c>
      <c r="O176" s="31">
        <v>2.166666666666667</v>
      </c>
      <c r="P176" s="31">
        <v>5.375</v>
      </c>
      <c r="Q176" s="31">
        <v>14</v>
      </c>
      <c r="R176" s="31">
        <v>17.45454545454545</v>
      </c>
      <c r="S176" s="31">
        <v>1.4</v>
      </c>
      <c r="T176" s="31">
        <v>1.333333333333333</v>
      </c>
      <c r="U176" s="31">
        <v>17.54545454545455</v>
      </c>
      <c r="V176" s="31">
        <v>2</v>
      </c>
      <c r="W176" s="31">
        <v>8.5</v>
      </c>
      <c r="X176" s="31">
        <v>10.72727272727273</v>
      </c>
      <c r="Y176" s="31">
        <v>2</v>
      </c>
      <c r="Z176" s="31">
        <v>1.666666666666667</v>
      </c>
      <c r="AA176" s="31">
        <v>5</v>
      </c>
      <c r="AB176" s="31">
        <v>18.27272727272727</v>
      </c>
      <c r="AC176" s="31">
        <v>11.875</v>
      </c>
      <c r="AD176" s="31">
        <v>3.833333333333333</v>
      </c>
      <c r="AE176" s="31">
        <v>1.625</v>
      </c>
      <c r="AF176" s="31">
        <v>7.5454545454545459</v>
      </c>
      <c r="AG176" s="31">
        <v>12.27272727272727</v>
      </c>
      <c r="AH176" s="31">
        <v>20.72727272727273</v>
      </c>
      <c r="AI176" s="31">
        <v>12.36363636363636</v>
      </c>
      <c r="AJ176" s="72"/>
      <c r="AK176" s="31">
        <v>1</v>
      </c>
      <c r="AL176" s="31">
        <v>9</v>
      </c>
      <c r="AM176" s="31">
        <v>24</v>
      </c>
      <c r="AN176" s="31">
        <v>17.45454545454545</v>
      </c>
      <c r="AO176" s="31">
        <v>6</v>
      </c>
      <c r="AP176" s="31">
        <v>16.18181818181818</v>
      </c>
      <c r="AQ176" s="31">
        <v>20.54545454545455</v>
      </c>
      <c r="AR176" s="30">
        <v>14.2</v>
      </c>
      <c r="AS176" s="29">
        <v>10.874242680927351</v>
      </c>
      <c r="AT176" s="31">
        <v>8.954545454545455</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v>
      </c>
      <c r="D178" s="13">
        <v>39.799999999999997</v>
      </c>
      <c r="E178" s="13">
        <v>128.81818181818181</v>
      </c>
      <c r="F178" s="13">
        <v>1.2</v>
      </c>
      <c r="G178" s="13">
        <v>0.33333333333333343</v>
      </c>
      <c r="H178" s="13">
        <v>4</v>
      </c>
      <c r="I178" s="13">
        <v>2.8095238095238102</v>
      </c>
      <c r="J178" s="13">
        <v>0.5535714285714286</v>
      </c>
      <c r="K178" s="13">
        <v>4.1666666666666661</v>
      </c>
      <c r="L178" s="13">
        <v>9.963636363636363</v>
      </c>
      <c r="M178" s="13">
        <v>33.163636363636371</v>
      </c>
      <c r="N178" s="13">
        <v>97.472727272727269</v>
      </c>
      <c r="O178" s="13">
        <v>1.7666666666666659</v>
      </c>
      <c r="P178" s="13">
        <v>13.982142857142859</v>
      </c>
      <c r="Q178" s="13">
        <v>125</v>
      </c>
      <c r="R178" s="13">
        <v>69.27272727272728</v>
      </c>
      <c r="S178" s="13">
        <v>0.8</v>
      </c>
      <c r="T178" s="13">
        <v>0.33333333333333331</v>
      </c>
      <c r="U178" s="13">
        <v>142.67272727272729</v>
      </c>
      <c r="V178" s="5"/>
      <c r="W178" s="13">
        <v>84.5</v>
      </c>
      <c r="X178" s="13">
        <v>17.418181818181822</v>
      </c>
      <c r="Y178" s="13">
        <v>1</v>
      </c>
      <c r="Z178" s="13">
        <v>0.33333333333333331</v>
      </c>
      <c r="AA178" s="13">
        <v>9</v>
      </c>
      <c r="AB178" s="13">
        <v>298.81818181818193</v>
      </c>
      <c r="AC178" s="13">
        <v>198.125</v>
      </c>
      <c r="AD178" s="13">
        <v>5.3666666666666663</v>
      </c>
      <c r="AE178" s="13">
        <v>1.410714285714286</v>
      </c>
      <c r="AF178" s="13">
        <v>15.27272727272727</v>
      </c>
      <c r="AG178" s="13">
        <v>49.218181818181812</v>
      </c>
      <c r="AH178" s="13">
        <v>142.41818181818181</v>
      </c>
      <c r="AI178" s="13">
        <v>86.25454545454545</v>
      </c>
      <c r="AJ178" s="5"/>
      <c r="AK178" s="5"/>
      <c r="AL178" s="5"/>
      <c r="AM178" s="13">
        <v>171.4</v>
      </c>
      <c r="AN178" s="13">
        <v>151.4727272727273</v>
      </c>
      <c r="AO178" s="13">
        <v>30.666666666666671</v>
      </c>
      <c r="AP178" s="13">
        <v>97.76363636363638</v>
      </c>
      <c r="AQ178" s="13">
        <v>162.07272727272729</v>
      </c>
      <c r="AR178" s="12">
        <v>189.06666666666669</v>
      </c>
      <c r="AS178" s="11">
        <v>15.68266142013846</v>
      </c>
      <c r="AT178" s="13">
        <v>12.122727272727269</v>
      </c>
      <c r="AU178" s="13">
        <v>20805.599999999999</v>
      </c>
      <c r="AV178" s="13">
        <v>18079.599999999999</v>
      </c>
      <c r="AW178" s="13">
        <v>4291.8294728589271</v>
      </c>
      <c r="AX178" s="12">
        <v>4291.8294728589271</v>
      </c>
    </row>
    <row r="179" spans="1:50" ht="15.75" customHeight="1">
      <c r="A179" s="38" t="s">
        <v>278</v>
      </c>
      <c r="B179" s="39"/>
      <c r="C179" s="40">
        <v>1.4142135623730949</v>
      </c>
      <c r="D179" s="42">
        <v>6.3087241182350011</v>
      </c>
      <c r="E179" s="42">
        <v>11.349809770131911</v>
      </c>
      <c r="F179" s="42">
        <v>1.0954451150103319</v>
      </c>
      <c r="G179" s="42">
        <v>0.57735026918962584</v>
      </c>
      <c r="H179" s="42">
        <v>2</v>
      </c>
      <c r="I179" s="42">
        <v>1.6761634196950519</v>
      </c>
      <c r="J179" s="42">
        <v>0.74402380914284494</v>
      </c>
      <c r="K179" s="42">
        <v>2.0412414523193152</v>
      </c>
      <c r="L179" s="42">
        <v>3.1565228279922768</v>
      </c>
      <c r="M179" s="42">
        <v>5.7587877512230277</v>
      </c>
      <c r="N179" s="42">
        <v>9.8728277242503975</v>
      </c>
      <c r="O179" s="42">
        <v>1.3291601358251259</v>
      </c>
      <c r="P179" s="42">
        <v>3.7392703642746752</v>
      </c>
      <c r="Q179" s="42">
        <v>11.180339887498951</v>
      </c>
      <c r="R179" s="42">
        <v>8.3230239259975267</v>
      </c>
      <c r="S179" s="42">
        <v>0.89442719099991586</v>
      </c>
      <c r="T179" s="42">
        <v>0.57735026918962573</v>
      </c>
      <c r="U179" s="42">
        <v>11.944568944617769</v>
      </c>
      <c r="V179" s="68"/>
      <c r="W179" s="42">
        <v>9.1923881554251174</v>
      </c>
      <c r="X179" s="42">
        <v>4.173509532537552</v>
      </c>
      <c r="Y179" s="42">
        <v>1</v>
      </c>
      <c r="Z179" s="42">
        <v>0.57735026918962573</v>
      </c>
      <c r="AA179" s="42">
        <v>3</v>
      </c>
      <c r="AB179" s="42">
        <v>17.286358257833889</v>
      </c>
      <c r="AC179" s="42">
        <v>14.07568826025925</v>
      </c>
      <c r="AD179" s="42">
        <v>2.3166067138525399</v>
      </c>
      <c r="AE179" s="42">
        <v>1.1877349391654211</v>
      </c>
      <c r="AF179" s="42">
        <v>3.908033683673577</v>
      </c>
      <c r="AG179" s="42">
        <v>7.01556710595671</v>
      </c>
      <c r="AH179" s="42">
        <v>11.933908907737729</v>
      </c>
      <c r="AI179" s="42">
        <v>9.2873325263255992</v>
      </c>
      <c r="AJ179" s="68"/>
      <c r="AK179" s="68"/>
      <c r="AL179" s="68"/>
      <c r="AM179" s="42">
        <v>13.09198227924252</v>
      </c>
      <c r="AN179" s="42">
        <v>12.307425696413009</v>
      </c>
      <c r="AO179" s="42">
        <v>5.5377492419453844</v>
      </c>
      <c r="AP179" s="42">
        <v>9.8875495631443684</v>
      </c>
      <c r="AQ179" s="42">
        <v>12.730778737874889</v>
      </c>
      <c r="AR179" s="41">
        <v>13.75015151431673</v>
      </c>
      <c r="AS179" s="40">
        <v>3.960134015426557</v>
      </c>
      <c r="AT179" s="42">
        <v>3.4817707093844179</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000"/>
  <sheetViews>
    <sheetView zoomScale="75"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612</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612</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73">
        <v>0</v>
      </c>
      <c r="G21" s="45">
        <v>3.5</v>
      </c>
      <c r="H21" s="46">
        <v>1.5</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14">
        <v>0</v>
      </c>
      <c r="E22" s="14">
        <v>10</v>
      </c>
      <c r="F22" s="35">
        <v>0</v>
      </c>
      <c r="G22" s="11">
        <v>2.75</v>
      </c>
      <c r="H22" s="13">
        <v>0.5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4">
        <v>0</v>
      </c>
      <c r="D24" s="14">
        <v>0</v>
      </c>
      <c r="E24" s="14">
        <v>7</v>
      </c>
      <c r="F24" s="35">
        <v>0</v>
      </c>
      <c r="G24" s="11">
        <v>1.75</v>
      </c>
      <c r="H24" s="13">
        <v>0</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58">
        <v>0</v>
      </c>
      <c r="D25" s="20">
        <v>1</v>
      </c>
      <c r="E25" s="20">
        <v>19</v>
      </c>
      <c r="F25" s="74">
        <v>1</v>
      </c>
      <c r="G25" s="17">
        <v>5.25</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14">
        <v>0</v>
      </c>
      <c r="E26" s="14">
        <v>8</v>
      </c>
      <c r="F26" s="35">
        <v>0</v>
      </c>
      <c r="G26" s="11">
        <v>2.25</v>
      </c>
      <c r="H26" s="13">
        <v>0.5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20">
        <v>0</v>
      </c>
      <c r="E27" s="20">
        <v>33</v>
      </c>
      <c r="F27" s="74">
        <v>0</v>
      </c>
      <c r="G27" s="17">
        <v>9</v>
      </c>
      <c r="H27" s="19">
        <v>1.5</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20">
        <v>0</v>
      </c>
      <c r="E29" s="20">
        <v>13</v>
      </c>
      <c r="F29" s="74">
        <v>1</v>
      </c>
      <c r="G29" s="17">
        <v>3.75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4">
        <v>0</v>
      </c>
      <c r="D30" s="14">
        <v>1</v>
      </c>
      <c r="E30" s="14">
        <v>18</v>
      </c>
      <c r="F30" s="35">
        <v>3</v>
      </c>
      <c r="G30" s="11">
        <v>5.5</v>
      </c>
      <c r="H30" s="13">
        <v>2</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1.1818181818181821</v>
      </c>
      <c r="D32" s="31">
        <v>1</v>
      </c>
      <c r="E32" s="31">
        <v>17.45454545454545</v>
      </c>
      <c r="F32" s="30">
        <v>1.1818181818181821</v>
      </c>
      <c r="G32" s="29">
        <v>5.2045454545454541</v>
      </c>
      <c r="H32" s="31">
        <v>1.5</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0.96363636363636362</v>
      </c>
      <c r="D34" s="13">
        <v>3</v>
      </c>
      <c r="E34" s="13">
        <v>97.472727272727269</v>
      </c>
      <c r="F34" s="12">
        <v>2.163636363636364</v>
      </c>
      <c r="G34" s="11">
        <v>7.9727272727272744</v>
      </c>
      <c r="H34" s="13">
        <v>1.5</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0.98164981721404276</v>
      </c>
      <c r="D35" s="42">
        <v>1.732050807568877</v>
      </c>
      <c r="E35" s="42">
        <v>9.8728277242503975</v>
      </c>
      <c r="F35" s="41">
        <v>1.4709304414677</v>
      </c>
      <c r="G35" s="40">
        <v>2.8236018261658771</v>
      </c>
      <c r="H35" s="42">
        <v>1.2247448713915889</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612</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48">
        <v>0</v>
      </c>
      <c r="F39" s="48">
        <v>4</v>
      </c>
      <c r="G39" s="73">
        <v>4</v>
      </c>
      <c r="H39" s="45">
        <v>3.8</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14">
        <v>0</v>
      </c>
      <c r="E40" s="14">
        <v>0</v>
      </c>
      <c r="F40" s="14">
        <v>0</v>
      </c>
      <c r="G40" s="35">
        <v>0</v>
      </c>
      <c r="H40" s="11">
        <v>2.8</v>
      </c>
      <c r="I40" s="13">
        <v>0</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20">
        <v>0</v>
      </c>
      <c r="E41" s="20">
        <v>0</v>
      </c>
      <c r="F41" s="20">
        <v>0</v>
      </c>
      <c r="G41" s="74">
        <v>0</v>
      </c>
      <c r="H41" s="17">
        <v>3.2</v>
      </c>
      <c r="I41" s="19">
        <v>0</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14">
        <v>0</v>
      </c>
      <c r="E42" s="14">
        <v>0</v>
      </c>
      <c r="F42" s="14">
        <v>0</v>
      </c>
      <c r="G42" s="35">
        <v>0</v>
      </c>
      <c r="H42" s="11">
        <v>1.4</v>
      </c>
      <c r="I42" s="13">
        <v>0</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20">
        <v>0</v>
      </c>
      <c r="E43" s="20">
        <v>2</v>
      </c>
      <c r="F43" s="20">
        <v>0</v>
      </c>
      <c r="G43" s="74">
        <v>1</v>
      </c>
      <c r="H43" s="17">
        <v>3.2</v>
      </c>
      <c r="I43" s="19">
        <v>1</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14">
        <v>0</v>
      </c>
      <c r="E44" s="14">
        <v>0</v>
      </c>
      <c r="F44" s="14">
        <v>0</v>
      </c>
      <c r="G44" s="35">
        <v>0</v>
      </c>
      <c r="H44" s="11">
        <v>0.4</v>
      </c>
      <c r="I44" s="13">
        <v>0</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20">
        <v>0</v>
      </c>
      <c r="E45" s="20">
        <v>0</v>
      </c>
      <c r="F45" s="20">
        <v>1</v>
      </c>
      <c r="G45" s="74">
        <v>1</v>
      </c>
      <c r="H45" s="17">
        <v>7.4</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14">
        <v>0</v>
      </c>
      <c r="F46" s="14">
        <v>2</v>
      </c>
      <c r="G46" s="35">
        <v>1</v>
      </c>
      <c r="H46" s="11">
        <v>3.8</v>
      </c>
      <c r="I46" s="13">
        <v>2</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14">
        <v>0</v>
      </c>
      <c r="F48" s="14">
        <v>1</v>
      </c>
      <c r="G48" s="35">
        <v>5</v>
      </c>
      <c r="H48" s="11">
        <v>3.8</v>
      </c>
      <c r="I48" s="13">
        <v>3</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1</v>
      </c>
      <c r="E50" s="31">
        <v>0.45454545454545447</v>
      </c>
      <c r="F50" s="31">
        <v>1.636363636363636</v>
      </c>
      <c r="G50" s="30">
        <v>1.363636363636364</v>
      </c>
      <c r="H50" s="29">
        <v>4.2363636363636363</v>
      </c>
      <c r="I50" s="31">
        <v>1.454545454545455</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1.8</v>
      </c>
      <c r="E52" s="13">
        <v>0.67272727272727273</v>
      </c>
      <c r="F52" s="13">
        <v>4.454545454545455</v>
      </c>
      <c r="G52" s="12">
        <v>2.8545454545454541</v>
      </c>
      <c r="H52" s="11">
        <v>7.422545454545455</v>
      </c>
      <c r="I52" s="13">
        <v>2.0727272727272732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1.3416407864998741</v>
      </c>
      <c r="E53" s="42">
        <v>0.82019953226472442</v>
      </c>
      <c r="F53" s="42">
        <v>2.1105794120443448</v>
      </c>
      <c r="G53" s="41">
        <v>1.6895400127092151</v>
      </c>
      <c r="H53" s="40">
        <v>2.7244348871913702</v>
      </c>
      <c r="I53" s="42">
        <v>1.4396969378057569</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612</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57">
        <v>0</v>
      </c>
      <c r="D57" s="48">
        <v>2</v>
      </c>
      <c r="E57" s="48">
        <v>44</v>
      </c>
      <c r="F57" s="48">
        <v>0</v>
      </c>
      <c r="G57" s="73">
        <v>15</v>
      </c>
      <c r="H57" s="45">
        <v>12.2</v>
      </c>
      <c r="I57" s="46">
        <v>2</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4">
        <v>0</v>
      </c>
      <c r="D58" s="14">
        <v>0</v>
      </c>
      <c r="E58" s="14">
        <v>12</v>
      </c>
      <c r="F58" s="14">
        <v>0</v>
      </c>
      <c r="G58" s="35">
        <v>0</v>
      </c>
      <c r="H58" s="11">
        <v>2.4</v>
      </c>
      <c r="I58" s="13">
        <v>0</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58">
        <v>0</v>
      </c>
      <c r="D59" s="20">
        <v>0</v>
      </c>
      <c r="E59" s="20">
        <v>13</v>
      </c>
      <c r="F59" s="20">
        <v>0</v>
      </c>
      <c r="G59" s="74">
        <v>0</v>
      </c>
      <c r="H59" s="17">
        <v>2.6</v>
      </c>
      <c r="I59" s="19">
        <v>0</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4">
        <v>0</v>
      </c>
      <c r="D60" s="14">
        <v>0</v>
      </c>
      <c r="E60" s="14">
        <v>7</v>
      </c>
      <c r="F60" s="14">
        <v>0</v>
      </c>
      <c r="G60" s="35">
        <v>0</v>
      </c>
      <c r="H60" s="11">
        <v>1.4</v>
      </c>
      <c r="I60" s="13">
        <v>0</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58">
        <v>0</v>
      </c>
      <c r="D61" s="20">
        <v>0</v>
      </c>
      <c r="E61" s="20">
        <v>11</v>
      </c>
      <c r="F61" s="20">
        <v>0</v>
      </c>
      <c r="G61" s="74">
        <v>0</v>
      </c>
      <c r="H61" s="17">
        <v>2.2000000000000002</v>
      </c>
      <c r="I61" s="19">
        <v>0</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4">
        <v>0</v>
      </c>
      <c r="D62" s="14">
        <v>0</v>
      </c>
      <c r="E62" s="14">
        <v>11</v>
      </c>
      <c r="F62" s="14">
        <v>0</v>
      </c>
      <c r="G62" s="35">
        <v>0</v>
      </c>
      <c r="H62" s="11">
        <v>2.2000000000000002</v>
      </c>
      <c r="I62" s="13">
        <v>0</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58">
        <v>0</v>
      </c>
      <c r="D63" s="20">
        <v>1</v>
      </c>
      <c r="E63" s="20">
        <v>16</v>
      </c>
      <c r="F63" s="20">
        <v>0</v>
      </c>
      <c r="G63" s="74">
        <v>0</v>
      </c>
      <c r="H63" s="17">
        <v>3.4</v>
      </c>
      <c r="I63" s="19">
        <v>0</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4">
        <v>0</v>
      </c>
      <c r="D64" s="14">
        <v>0</v>
      </c>
      <c r="E64" s="14">
        <v>19</v>
      </c>
      <c r="F64" s="14">
        <v>2</v>
      </c>
      <c r="G64" s="35">
        <v>2</v>
      </c>
      <c r="H64" s="11">
        <v>4.5999999999999996</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58">
        <v>0</v>
      </c>
      <c r="D65" s="20">
        <v>0</v>
      </c>
      <c r="E65" s="20">
        <v>6</v>
      </c>
      <c r="F65" s="20">
        <v>0</v>
      </c>
      <c r="G65" s="74">
        <v>0</v>
      </c>
      <c r="H65" s="17">
        <v>1.2</v>
      </c>
      <c r="I65" s="19">
        <v>0</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14">
        <v>0</v>
      </c>
      <c r="E66" s="14">
        <v>18</v>
      </c>
      <c r="F66" s="14">
        <v>0</v>
      </c>
      <c r="G66" s="35">
        <v>0</v>
      </c>
      <c r="H66" s="11">
        <v>4.5999999999999996</v>
      </c>
      <c r="I66" s="13">
        <v>0</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26">
        <v>0</v>
      </c>
      <c r="G67" s="75">
        <v>0</v>
      </c>
      <c r="H67" s="23">
        <v>8</v>
      </c>
      <c r="I67" s="25">
        <v>1</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0.72727272727272729</v>
      </c>
      <c r="D68" s="31">
        <v>0.36363636363636359</v>
      </c>
      <c r="E68" s="31">
        <v>17.54545454545455</v>
      </c>
      <c r="F68" s="31">
        <v>0.1818181818181818</v>
      </c>
      <c r="G68" s="30">
        <v>1.545454545454545</v>
      </c>
      <c r="H68" s="29">
        <v>4.0727272727272723</v>
      </c>
      <c r="I68" s="31">
        <v>0.45454545454545447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2.8181818181818179</v>
      </c>
      <c r="D70" s="13">
        <v>0.45454545454545447</v>
      </c>
      <c r="E70" s="13">
        <v>142.67272727272729</v>
      </c>
      <c r="F70" s="13">
        <v>0.36363636363636359</v>
      </c>
      <c r="G70" s="12">
        <v>20.27272727272727</v>
      </c>
      <c r="H70" s="11">
        <v>10.986181818181819</v>
      </c>
      <c r="I70" s="13">
        <v>0.67272727272727273</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1.6787441193290349</v>
      </c>
      <c r="D71" s="42">
        <v>0.67419986246324204</v>
      </c>
      <c r="E71" s="42">
        <v>11.944568944617769</v>
      </c>
      <c r="F71" s="42">
        <v>0.60302268915552726</v>
      </c>
      <c r="G71" s="41">
        <v>4.5025245443781063</v>
      </c>
      <c r="H71" s="40">
        <v>3.314540966435898</v>
      </c>
      <c r="I71" s="42">
        <v>0.82019953226472442</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612</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73">
        <v>0</v>
      </c>
      <c r="F75" s="45">
        <v>6.333333333333333</v>
      </c>
      <c r="G75" s="46">
        <v>9</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4">
        <v>0</v>
      </c>
      <c r="D76" s="14">
        <v>14</v>
      </c>
      <c r="E76" s="35">
        <v>0</v>
      </c>
      <c r="F76" s="11">
        <v>4.666666666666667</v>
      </c>
      <c r="G76" s="13">
        <v>0</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4">
        <v>0</v>
      </c>
      <c r="D78" s="14">
        <v>9</v>
      </c>
      <c r="E78" s="35">
        <v>1</v>
      </c>
      <c r="F78" s="11">
        <v>3.333333333333333</v>
      </c>
      <c r="G78" s="13">
        <v>1</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4">
        <v>0</v>
      </c>
      <c r="D80" s="14">
        <v>6</v>
      </c>
      <c r="E80" s="35">
        <v>0</v>
      </c>
      <c r="F80" s="11">
        <v>2</v>
      </c>
      <c r="G80" s="13">
        <v>0</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74">
        <v>0</v>
      </c>
      <c r="F81" s="17">
        <v>12.66666666666667</v>
      </c>
      <c r="G81" s="19">
        <v>11</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74">
        <v>0</v>
      </c>
      <c r="F83" s="17">
        <v>6.666666666666667</v>
      </c>
      <c r="G83" s="19">
        <v>6</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5">
        <v>0</v>
      </c>
      <c r="F84" s="11">
        <v>5</v>
      </c>
      <c r="G84" s="13">
        <v>3</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3.9090909090909092</v>
      </c>
      <c r="D86" s="31">
        <v>17.45454545454545</v>
      </c>
      <c r="E86" s="30">
        <v>0.63636363636363635</v>
      </c>
      <c r="F86" s="29">
        <v>7.3333333333333321</v>
      </c>
      <c r="G86" s="31">
        <v>3.9090909090909092</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16.09090909090909</v>
      </c>
      <c r="D88" s="13">
        <v>69.27272727272728</v>
      </c>
      <c r="E88" s="12">
        <v>0.85454545454545427</v>
      </c>
      <c r="F88" s="11">
        <v>11.53333333333333</v>
      </c>
      <c r="G88" s="13">
        <v>14.290909090909089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4.0113475405291288</v>
      </c>
      <c r="D89" s="42">
        <v>8.3230239259975267</v>
      </c>
      <c r="E89" s="41">
        <v>0.92441627773717527</v>
      </c>
      <c r="F89" s="40">
        <v>3.3960761671866742</v>
      </c>
      <c r="G89" s="42">
        <v>3.7803318757629061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612</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57">
        <v>0</v>
      </c>
      <c r="D93" s="48">
        <v>0</v>
      </c>
      <c r="E93" s="48">
        <v>0</v>
      </c>
      <c r="F93" s="48">
        <v>6</v>
      </c>
      <c r="G93" s="73">
        <v>0</v>
      </c>
      <c r="H93" s="45">
        <v>1.2</v>
      </c>
      <c r="I93" s="46">
        <v>0</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4">
        <v>0</v>
      </c>
      <c r="D94" s="14">
        <v>0</v>
      </c>
      <c r="E94" s="14">
        <v>2</v>
      </c>
      <c r="F94" s="14">
        <v>12</v>
      </c>
      <c r="G94" s="35">
        <v>3</v>
      </c>
      <c r="H94" s="11">
        <v>3.4</v>
      </c>
      <c r="I94" s="13">
        <v>2</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58">
        <v>0</v>
      </c>
      <c r="D95" s="20">
        <v>0</v>
      </c>
      <c r="E95" s="20">
        <v>0</v>
      </c>
      <c r="F95" s="20">
        <v>34</v>
      </c>
      <c r="G95" s="74">
        <v>32</v>
      </c>
      <c r="H95" s="17">
        <v>13.2</v>
      </c>
      <c r="I95" s="19">
        <v>0</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4">
        <v>0</v>
      </c>
      <c r="D96" s="14">
        <v>0</v>
      </c>
      <c r="E96" s="14">
        <v>0</v>
      </c>
      <c r="F96" s="14">
        <v>7</v>
      </c>
      <c r="G96" s="35">
        <v>2</v>
      </c>
      <c r="H96" s="11">
        <v>1.8</v>
      </c>
      <c r="I96" s="13">
        <v>0</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58">
        <v>0</v>
      </c>
      <c r="D97" s="20">
        <v>1</v>
      </c>
      <c r="E97" s="20">
        <v>0</v>
      </c>
      <c r="F97" s="20">
        <v>13</v>
      </c>
      <c r="G97" s="74">
        <v>2</v>
      </c>
      <c r="H97" s="17">
        <v>3.2</v>
      </c>
      <c r="I97" s="19">
        <v>1</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4">
        <v>0</v>
      </c>
      <c r="D98" s="14">
        <v>0</v>
      </c>
      <c r="E98" s="14">
        <v>0</v>
      </c>
      <c r="F98" s="14">
        <v>9</v>
      </c>
      <c r="G98" s="35">
        <v>0</v>
      </c>
      <c r="H98" s="11">
        <v>1.8</v>
      </c>
      <c r="I98" s="13">
        <v>0</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20">
        <v>0</v>
      </c>
      <c r="F99" s="20">
        <v>31</v>
      </c>
      <c r="G99" s="74">
        <v>12</v>
      </c>
      <c r="H99" s="17">
        <v>9.1999999999999993</v>
      </c>
      <c r="I99" s="19">
        <v>2</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14">
        <v>0</v>
      </c>
      <c r="E100" s="14">
        <v>5</v>
      </c>
      <c r="F100" s="14">
        <v>14</v>
      </c>
      <c r="G100" s="35">
        <v>5</v>
      </c>
      <c r="H100" s="11">
        <v>5.4</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58">
        <v>0</v>
      </c>
      <c r="D101" s="20">
        <v>0</v>
      </c>
      <c r="E101" s="20">
        <v>0</v>
      </c>
      <c r="F101" s="20">
        <v>2</v>
      </c>
      <c r="G101" s="74">
        <v>0</v>
      </c>
      <c r="H101" s="17">
        <v>0.4</v>
      </c>
      <c r="I101" s="19">
        <v>0</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4">
        <v>0</v>
      </c>
      <c r="D102" s="14">
        <v>0</v>
      </c>
      <c r="E102" s="14">
        <v>0</v>
      </c>
      <c r="F102" s="14">
        <v>12</v>
      </c>
      <c r="G102" s="35">
        <v>3</v>
      </c>
      <c r="H102" s="11">
        <v>3</v>
      </c>
      <c r="I102" s="13">
        <v>0</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0.54545454545454541</v>
      </c>
      <c r="D104" s="31">
        <v>0.45454545454545447</v>
      </c>
      <c r="E104" s="31">
        <v>1.363636363636364</v>
      </c>
      <c r="F104" s="31">
        <v>18.27272727272727</v>
      </c>
      <c r="G104" s="30">
        <v>8.6363636363636367</v>
      </c>
      <c r="H104" s="29">
        <v>5.8545454545454536</v>
      </c>
      <c r="I104" s="31">
        <v>1.636363636363636</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1.072727272727273</v>
      </c>
      <c r="D106" s="13">
        <v>0.67272727272727262</v>
      </c>
      <c r="E106" s="13">
        <v>7.2545454545454549</v>
      </c>
      <c r="F106" s="13">
        <v>298.81818181818193</v>
      </c>
      <c r="G106" s="12">
        <v>169.45454545454541</v>
      </c>
      <c r="H106" s="11">
        <v>42.512727272727282</v>
      </c>
      <c r="I106" s="13">
        <v>6.8545454545454536</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1.0357254813546259</v>
      </c>
      <c r="D107" s="42">
        <v>0.82019953226472431</v>
      </c>
      <c r="E107" s="42">
        <v>2.693426341028367</v>
      </c>
      <c r="F107" s="42">
        <v>17.286358257833889</v>
      </c>
      <c r="G107" s="41">
        <v>13.017470777940909</v>
      </c>
      <c r="H107" s="40">
        <v>6.5201784693923273</v>
      </c>
      <c r="I107" s="42">
        <v>2.618118686107537</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612</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4">
        <v>0</v>
      </c>
      <c r="D112" s="14">
        <v>0</v>
      </c>
      <c r="E112" s="14">
        <v>15</v>
      </c>
      <c r="F112" s="35">
        <v>12</v>
      </c>
      <c r="G112" s="11">
        <v>6.75</v>
      </c>
      <c r="H112" s="13">
        <v>6</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58">
        <v>0</v>
      </c>
      <c r="D113" s="20">
        <v>1</v>
      </c>
      <c r="E113" s="20">
        <v>17</v>
      </c>
      <c r="F113" s="74">
        <v>15</v>
      </c>
      <c r="G113" s="17">
        <v>8.25</v>
      </c>
      <c r="H113" s="19">
        <v>8</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14">
        <v>0</v>
      </c>
      <c r="E114" s="14">
        <v>9</v>
      </c>
      <c r="F114" s="35">
        <v>5</v>
      </c>
      <c r="G114" s="11">
        <v>4</v>
      </c>
      <c r="H114" s="13">
        <v>3.5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58">
        <v>0</v>
      </c>
      <c r="D115" s="20">
        <v>1</v>
      </c>
      <c r="E115" s="20">
        <v>16</v>
      </c>
      <c r="F115" s="74">
        <v>7</v>
      </c>
      <c r="G115" s="17">
        <v>6</v>
      </c>
      <c r="H115" s="19">
        <v>4</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4">
        <v>0</v>
      </c>
      <c r="D116" s="14">
        <v>0</v>
      </c>
      <c r="E116" s="14">
        <v>5</v>
      </c>
      <c r="F116" s="35">
        <v>4</v>
      </c>
      <c r="G116" s="11">
        <v>2.25</v>
      </c>
      <c r="H116" s="13">
        <v>2</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59">
        <v>0</v>
      </c>
      <c r="D121" s="26">
        <v>1</v>
      </c>
      <c r="E121" s="26">
        <v>48</v>
      </c>
      <c r="F121" s="75">
        <v>29</v>
      </c>
      <c r="G121" s="23">
        <v>19.5</v>
      </c>
      <c r="H121" s="25">
        <v>15</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2.0909090909090908</v>
      </c>
      <c r="D122" s="31">
        <v>1.1818181818181821</v>
      </c>
      <c r="E122" s="31">
        <v>20.72727272727273</v>
      </c>
      <c r="F122" s="30">
        <v>12.36363636363636</v>
      </c>
      <c r="G122" s="29">
        <v>9.0909090909090917</v>
      </c>
      <c r="H122" s="31">
        <v>7.5</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6.6909090909090896</v>
      </c>
      <c r="D124" s="13">
        <v>1.5636363636363639</v>
      </c>
      <c r="E124" s="13">
        <v>142.41818181818181</v>
      </c>
      <c r="F124" s="12">
        <v>86.25454545454545</v>
      </c>
      <c r="G124" s="11">
        <v>25.615909090909089</v>
      </c>
      <c r="H124" s="13">
        <v>18.2</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2.5866791627314529</v>
      </c>
      <c r="D125" s="42">
        <v>1.2504544628399561</v>
      </c>
      <c r="E125" s="42">
        <v>11.933908907737729</v>
      </c>
      <c r="F125" s="41">
        <v>9.2873325263255992</v>
      </c>
      <c r="G125" s="40">
        <v>5.0612161671785074</v>
      </c>
      <c r="H125" s="42">
        <v>4.2661458015403086</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612</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57">
        <v>0</v>
      </c>
      <c r="D129" s="48">
        <v>0</v>
      </c>
      <c r="E129" s="48">
        <v>9</v>
      </c>
      <c r="F129" s="48">
        <v>47</v>
      </c>
      <c r="G129" s="73">
        <v>7</v>
      </c>
      <c r="H129" s="45">
        <v>12.6</v>
      </c>
      <c r="I129" s="46">
        <v>7</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4">
        <v>0</v>
      </c>
      <c r="D130" s="14">
        <v>0</v>
      </c>
      <c r="E130" s="14">
        <v>0</v>
      </c>
      <c r="F130" s="14">
        <v>24</v>
      </c>
      <c r="G130" s="35">
        <v>25</v>
      </c>
      <c r="H130" s="11">
        <v>9.8000000000000007</v>
      </c>
      <c r="I130" s="13">
        <v>0</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58">
        <v>0</v>
      </c>
      <c r="D131" s="20">
        <v>0</v>
      </c>
      <c r="E131" s="20">
        <v>0</v>
      </c>
      <c r="F131" s="20">
        <v>34</v>
      </c>
      <c r="G131" s="74">
        <v>34</v>
      </c>
      <c r="H131" s="17">
        <v>13.6</v>
      </c>
      <c r="I131" s="19">
        <v>0</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4">
        <v>0</v>
      </c>
      <c r="D132" s="14">
        <v>0</v>
      </c>
      <c r="E132" s="14">
        <v>0</v>
      </c>
      <c r="F132" s="14">
        <v>7</v>
      </c>
      <c r="G132" s="35">
        <v>8</v>
      </c>
      <c r="H132" s="11">
        <v>3</v>
      </c>
      <c r="I132" s="13">
        <v>0</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58">
        <v>0</v>
      </c>
      <c r="D133" s="20">
        <v>0</v>
      </c>
      <c r="E133" s="20">
        <v>0</v>
      </c>
      <c r="F133" s="20">
        <v>11</v>
      </c>
      <c r="G133" s="74">
        <v>6</v>
      </c>
      <c r="H133" s="17">
        <v>3.4</v>
      </c>
      <c r="I133" s="19">
        <v>0</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4">
        <v>0</v>
      </c>
      <c r="D134" s="14">
        <v>0</v>
      </c>
      <c r="E134" s="14">
        <v>0</v>
      </c>
      <c r="F134" s="14">
        <v>7</v>
      </c>
      <c r="G134" s="35">
        <v>3</v>
      </c>
      <c r="H134" s="11">
        <v>2</v>
      </c>
      <c r="I134" s="13">
        <v>0</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58">
        <v>0</v>
      </c>
      <c r="D135" s="20">
        <v>0</v>
      </c>
      <c r="E135" s="20">
        <v>0</v>
      </c>
      <c r="F135" s="20">
        <v>40</v>
      </c>
      <c r="G135" s="74">
        <v>39</v>
      </c>
      <c r="H135" s="17">
        <v>15.8</v>
      </c>
      <c r="I135" s="19">
        <v>0</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4">
        <v>0</v>
      </c>
      <c r="D136" s="14">
        <v>0</v>
      </c>
      <c r="E136" s="14">
        <v>0</v>
      </c>
      <c r="F136" s="14">
        <v>22</v>
      </c>
      <c r="G136" s="35">
        <v>18</v>
      </c>
      <c r="H136" s="11">
        <v>8</v>
      </c>
      <c r="I136" s="13">
        <v>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58">
        <v>0</v>
      </c>
      <c r="D137" s="20">
        <v>0</v>
      </c>
      <c r="E137" s="20">
        <v>0</v>
      </c>
      <c r="F137" s="20">
        <v>19</v>
      </c>
      <c r="G137" s="74">
        <v>8</v>
      </c>
      <c r="H137" s="17">
        <v>5.4</v>
      </c>
      <c r="I137" s="19">
        <v>0</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4">
        <v>0</v>
      </c>
      <c r="D138" s="14">
        <v>1</v>
      </c>
      <c r="E138" s="14">
        <v>0</v>
      </c>
      <c r="F138" s="14">
        <v>22</v>
      </c>
      <c r="G138" s="35">
        <v>17</v>
      </c>
      <c r="H138" s="11">
        <v>8</v>
      </c>
      <c r="I138" s="13">
        <v>1</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59">
        <v>0</v>
      </c>
      <c r="D139" s="26">
        <v>0</v>
      </c>
      <c r="E139" s="26">
        <v>0</v>
      </c>
      <c r="F139" s="26">
        <v>31</v>
      </c>
      <c r="G139" s="75">
        <v>27</v>
      </c>
      <c r="H139" s="23">
        <v>11.6</v>
      </c>
      <c r="I139" s="25">
        <v>0</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29">
        <v>0</v>
      </c>
      <c r="D140" s="31">
        <v>9.0909090909090912E-2</v>
      </c>
      <c r="E140" s="31">
        <v>0.81818181818181823</v>
      </c>
      <c r="F140" s="31">
        <v>24</v>
      </c>
      <c r="G140" s="30">
        <v>17.45454545454545</v>
      </c>
      <c r="H140" s="29">
        <v>8.4727272727272727</v>
      </c>
      <c r="I140" s="31">
        <v>0.72727272727272729</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11">
        <v>0</v>
      </c>
      <c r="D142" s="13">
        <v>9.0909090909090912E-2</v>
      </c>
      <c r="E142" s="13">
        <v>7.3636363636363642</v>
      </c>
      <c r="F142" s="13">
        <v>171.4</v>
      </c>
      <c r="G142" s="12">
        <v>151.4727272727273</v>
      </c>
      <c r="H142" s="11">
        <v>21.602181818181819</v>
      </c>
      <c r="I142" s="13">
        <v>4.418181818181818</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40">
        <v>0</v>
      </c>
      <c r="D143" s="42">
        <v>0.30151134457776357</v>
      </c>
      <c r="E143" s="42">
        <v>2.7136021011998732</v>
      </c>
      <c r="F143" s="42">
        <v>13.09198227924252</v>
      </c>
      <c r="G143" s="41">
        <v>12.307425696413009</v>
      </c>
      <c r="H143" s="40">
        <v>4.6478147357851753</v>
      </c>
      <c r="I143" s="42">
        <v>2.1019471492361119</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612</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4">
        <v>0</v>
      </c>
      <c r="D150" s="14">
        <v>6</v>
      </c>
      <c r="E150" s="35">
        <v>4</v>
      </c>
      <c r="F150" s="11">
        <v>3.333333333333333</v>
      </c>
      <c r="G150" s="13">
        <v>4</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4">
        <v>0</v>
      </c>
      <c r="D152" s="14">
        <v>11</v>
      </c>
      <c r="E152" s="35">
        <v>0</v>
      </c>
      <c r="F152" s="11">
        <v>3.666666666666667</v>
      </c>
      <c r="G152" s="13">
        <v>0</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4">
        <v>0</v>
      </c>
      <c r="D154" s="14">
        <v>18</v>
      </c>
      <c r="E154" s="35">
        <v>9</v>
      </c>
      <c r="F154" s="11">
        <v>9</v>
      </c>
      <c r="G154" s="13">
        <v>9</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59">
        <v>0</v>
      </c>
      <c r="D157" s="26">
        <v>45</v>
      </c>
      <c r="E157" s="75">
        <v>33</v>
      </c>
      <c r="F157" s="23">
        <v>26</v>
      </c>
      <c r="G157" s="25">
        <v>33</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3.8181818181818179</v>
      </c>
      <c r="D158" s="31">
        <v>20.54545454545455</v>
      </c>
      <c r="E158" s="30">
        <v>12.90909090909091</v>
      </c>
      <c r="F158" s="29">
        <v>12.42424242424242</v>
      </c>
      <c r="G158" s="31">
        <v>14.63636363636364</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27.56363636363637</v>
      </c>
      <c r="D160" s="13">
        <v>162.07272727272729</v>
      </c>
      <c r="E160" s="12">
        <v>188.4909090909091</v>
      </c>
      <c r="F160" s="11">
        <v>69.046464646464642</v>
      </c>
      <c r="G160" s="13">
        <v>163.25454545454551</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5.2501082239927559</v>
      </c>
      <c r="D161" s="42">
        <v>12.730778737874889</v>
      </c>
      <c r="E161" s="41">
        <v>13.729199142372041</v>
      </c>
      <c r="F161" s="40">
        <v>8.3094202352790312</v>
      </c>
      <c r="G161" s="42">
        <v>12.777110215324329</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57">
        <v>0</v>
      </c>
      <c r="D165" s="48">
        <v>8</v>
      </c>
      <c r="E165" s="48">
        <v>10</v>
      </c>
      <c r="F165" s="48">
        <v>1</v>
      </c>
      <c r="G165" s="48">
        <v>0</v>
      </c>
      <c r="H165" s="48">
        <v>4</v>
      </c>
      <c r="I165" s="48">
        <v>4</v>
      </c>
      <c r="J165" s="48">
        <v>2</v>
      </c>
      <c r="K165" s="48">
        <v>1</v>
      </c>
      <c r="L165" s="48">
        <v>7</v>
      </c>
      <c r="M165" s="48">
        <v>21</v>
      </c>
      <c r="N165" s="48">
        <v>11</v>
      </c>
      <c r="O165" s="48">
        <v>0</v>
      </c>
      <c r="P165" s="48">
        <v>10</v>
      </c>
      <c r="Q165" s="48">
        <v>30</v>
      </c>
      <c r="R165" s="48">
        <v>9</v>
      </c>
      <c r="S165" s="48">
        <v>0</v>
      </c>
      <c r="T165" s="48">
        <v>2</v>
      </c>
      <c r="U165" s="48">
        <v>44</v>
      </c>
      <c r="V165" s="48">
        <v>0</v>
      </c>
      <c r="W165" s="48">
        <v>15</v>
      </c>
      <c r="X165" s="48">
        <v>9</v>
      </c>
      <c r="Y165" s="48">
        <v>0</v>
      </c>
      <c r="Z165" s="48">
        <v>0</v>
      </c>
      <c r="AA165" s="48">
        <v>0</v>
      </c>
      <c r="AB165" s="48">
        <v>6</v>
      </c>
      <c r="AC165" s="48">
        <v>0</v>
      </c>
      <c r="AD165" s="48">
        <v>6</v>
      </c>
      <c r="AE165" s="48">
        <v>4</v>
      </c>
      <c r="AF165" s="48">
        <v>5</v>
      </c>
      <c r="AG165" s="48">
        <v>16</v>
      </c>
      <c r="AH165" s="48">
        <v>15</v>
      </c>
      <c r="AI165" s="48">
        <v>1</v>
      </c>
      <c r="AJ165" s="48">
        <v>0</v>
      </c>
      <c r="AK165" s="48">
        <v>0</v>
      </c>
      <c r="AL165" s="48">
        <v>9</v>
      </c>
      <c r="AM165" s="48">
        <v>47</v>
      </c>
      <c r="AN165" s="48">
        <v>7</v>
      </c>
      <c r="AO165" s="48">
        <v>17</v>
      </c>
      <c r="AP165" s="48">
        <v>9</v>
      </c>
      <c r="AQ165" s="48">
        <v>14</v>
      </c>
      <c r="AR165" s="73">
        <v>2</v>
      </c>
      <c r="AS165" s="45">
        <v>8.2380952380952372</v>
      </c>
      <c r="AT165" s="46">
        <v>5.5</v>
      </c>
      <c r="AU165" s="48">
        <v>346</v>
      </c>
      <c r="AV165" s="48">
        <v>535</v>
      </c>
      <c r="AW165" s="46">
        <v>264.19275699999997</v>
      </c>
      <c r="AX165" s="47">
        <v>264.19275699999997</v>
      </c>
    </row>
    <row r="166" spans="1:50" ht="15.75" customHeight="1">
      <c r="A166" s="9" t="s">
        <v>258</v>
      </c>
      <c r="B166" s="10" t="s">
        <v>252</v>
      </c>
      <c r="C166" s="34">
        <v>0</v>
      </c>
      <c r="D166" s="14">
        <v>2</v>
      </c>
      <c r="E166" s="14">
        <v>14</v>
      </c>
      <c r="F166" s="14">
        <v>0</v>
      </c>
      <c r="G166" s="14">
        <v>0</v>
      </c>
      <c r="H166" s="14">
        <v>0</v>
      </c>
      <c r="I166" s="14">
        <v>0</v>
      </c>
      <c r="J166" s="14">
        <v>1</v>
      </c>
      <c r="K166" s="14">
        <v>0</v>
      </c>
      <c r="L166" s="14">
        <v>2</v>
      </c>
      <c r="M166" s="14">
        <v>4</v>
      </c>
      <c r="N166" s="14">
        <v>10</v>
      </c>
      <c r="O166" s="14">
        <v>0</v>
      </c>
      <c r="P166" s="14">
        <v>0</v>
      </c>
      <c r="Q166" s="14">
        <v>3</v>
      </c>
      <c r="R166" s="14">
        <v>14</v>
      </c>
      <c r="S166" s="14">
        <v>0</v>
      </c>
      <c r="T166" s="14">
        <v>0</v>
      </c>
      <c r="U166" s="14">
        <v>12</v>
      </c>
      <c r="V166" s="14">
        <v>0</v>
      </c>
      <c r="W166" s="14">
        <v>0</v>
      </c>
      <c r="X166" s="14">
        <v>14</v>
      </c>
      <c r="Y166" s="14">
        <v>0</v>
      </c>
      <c r="Z166" s="14">
        <v>0</v>
      </c>
      <c r="AA166" s="14">
        <v>2</v>
      </c>
      <c r="AB166" s="14">
        <v>12</v>
      </c>
      <c r="AC166" s="14">
        <v>3</v>
      </c>
      <c r="AD166" s="14">
        <v>0</v>
      </c>
      <c r="AE166" s="14">
        <v>0</v>
      </c>
      <c r="AF166" s="14">
        <v>16</v>
      </c>
      <c r="AG166" s="14">
        <v>9</v>
      </c>
      <c r="AH166" s="14">
        <v>15</v>
      </c>
      <c r="AI166" s="14">
        <v>12</v>
      </c>
      <c r="AJ166" s="14">
        <v>0</v>
      </c>
      <c r="AK166" s="14">
        <v>0</v>
      </c>
      <c r="AL166" s="14">
        <v>0</v>
      </c>
      <c r="AM166" s="14">
        <v>24</v>
      </c>
      <c r="AN166" s="14">
        <v>25</v>
      </c>
      <c r="AO166" s="14">
        <v>2</v>
      </c>
      <c r="AP166" s="14">
        <v>12</v>
      </c>
      <c r="AQ166" s="14">
        <v>14</v>
      </c>
      <c r="AR166" s="35">
        <v>8</v>
      </c>
      <c r="AS166" s="11">
        <v>5.4761904761904763</v>
      </c>
      <c r="AT166" s="13">
        <v>2</v>
      </c>
      <c r="AU166" s="14">
        <v>230</v>
      </c>
      <c r="AV166" s="14">
        <v>398</v>
      </c>
      <c r="AW166" s="13">
        <v>172.367009</v>
      </c>
      <c r="AX166" s="12">
        <v>172.367009</v>
      </c>
    </row>
    <row r="167" spans="1:50" ht="15.75" customHeight="1">
      <c r="A167" s="15" t="s">
        <v>259</v>
      </c>
      <c r="B167" s="16" t="s">
        <v>260</v>
      </c>
      <c r="C167" s="58">
        <v>0</v>
      </c>
      <c r="D167" s="20">
        <v>13</v>
      </c>
      <c r="E167" s="20">
        <v>16</v>
      </c>
      <c r="F167" s="20">
        <v>0</v>
      </c>
      <c r="G167" s="20">
        <v>0</v>
      </c>
      <c r="H167" s="20">
        <v>0</v>
      </c>
      <c r="I167" s="20">
        <v>0</v>
      </c>
      <c r="J167" s="20">
        <v>2</v>
      </c>
      <c r="K167" s="20">
        <v>1</v>
      </c>
      <c r="L167" s="20">
        <v>2</v>
      </c>
      <c r="M167" s="20">
        <v>3</v>
      </c>
      <c r="N167" s="20">
        <v>22</v>
      </c>
      <c r="O167" s="20">
        <v>1</v>
      </c>
      <c r="P167" s="20">
        <v>6</v>
      </c>
      <c r="Q167" s="20">
        <v>6</v>
      </c>
      <c r="R167" s="20">
        <v>23</v>
      </c>
      <c r="S167" s="20">
        <v>1</v>
      </c>
      <c r="T167" s="20">
        <v>0</v>
      </c>
      <c r="U167" s="20">
        <v>13</v>
      </c>
      <c r="V167" s="20">
        <v>0</v>
      </c>
      <c r="W167" s="20">
        <v>0</v>
      </c>
      <c r="X167" s="20">
        <v>14</v>
      </c>
      <c r="Y167" s="20">
        <v>0</v>
      </c>
      <c r="Z167" s="20">
        <v>0</v>
      </c>
      <c r="AA167" s="20">
        <v>0</v>
      </c>
      <c r="AB167" s="20">
        <v>34</v>
      </c>
      <c r="AC167" s="20">
        <v>32</v>
      </c>
      <c r="AD167" s="20">
        <v>0</v>
      </c>
      <c r="AE167" s="20">
        <v>1</v>
      </c>
      <c r="AF167" s="20">
        <v>8</v>
      </c>
      <c r="AG167" s="20">
        <v>29</v>
      </c>
      <c r="AH167" s="20">
        <v>17</v>
      </c>
      <c r="AI167" s="20">
        <v>15</v>
      </c>
      <c r="AJ167" s="20">
        <v>0</v>
      </c>
      <c r="AK167" s="20">
        <v>0</v>
      </c>
      <c r="AL167" s="20">
        <v>0</v>
      </c>
      <c r="AM167" s="20">
        <v>34</v>
      </c>
      <c r="AN167" s="20">
        <v>34</v>
      </c>
      <c r="AO167" s="20">
        <v>3</v>
      </c>
      <c r="AP167" s="20">
        <v>40</v>
      </c>
      <c r="AQ167" s="20">
        <v>40</v>
      </c>
      <c r="AR167" s="74">
        <v>39</v>
      </c>
      <c r="AS167" s="17">
        <v>10.69047619047619</v>
      </c>
      <c r="AT167" s="19">
        <v>2.5</v>
      </c>
      <c r="AU167" s="20">
        <v>449</v>
      </c>
      <c r="AV167" s="20">
        <v>472</v>
      </c>
      <c r="AW167" s="19">
        <v>268.05386900000002</v>
      </c>
      <c r="AX167" s="18">
        <v>268.05386900000002</v>
      </c>
    </row>
    <row r="168" spans="1:50" ht="15.75" customHeight="1">
      <c r="A168" s="9" t="s">
        <v>261</v>
      </c>
      <c r="B168" s="10" t="s">
        <v>262</v>
      </c>
      <c r="C168" s="34">
        <v>0</v>
      </c>
      <c r="D168" s="14">
        <v>7</v>
      </c>
      <c r="E168" s="14">
        <v>7</v>
      </c>
      <c r="F168" s="14">
        <v>0</v>
      </c>
      <c r="G168" s="14">
        <v>0</v>
      </c>
      <c r="H168" s="14">
        <v>0</v>
      </c>
      <c r="I168" s="14">
        <v>0</v>
      </c>
      <c r="J168" s="14">
        <v>0</v>
      </c>
      <c r="K168" s="14">
        <v>0</v>
      </c>
      <c r="L168" s="14">
        <v>4</v>
      </c>
      <c r="M168" s="14">
        <v>9</v>
      </c>
      <c r="N168" s="14">
        <v>7</v>
      </c>
      <c r="O168" s="14">
        <v>0</v>
      </c>
      <c r="P168" s="14">
        <v>0</v>
      </c>
      <c r="Q168" s="14">
        <v>5</v>
      </c>
      <c r="R168" s="14">
        <v>9</v>
      </c>
      <c r="S168" s="14">
        <v>1</v>
      </c>
      <c r="T168" s="14">
        <v>0</v>
      </c>
      <c r="U168" s="14">
        <v>7</v>
      </c>
      <c r="V168" s="14">
        <v>0</v>
      </c>
      <c r="W168" s="14">
        <v>0</v>
      </c>
      <c r="X168" s="14">
        <v>5</v>
      </c>
      <c r="Y168" s="14">
        <v>0</v>
      </c>
      <c r="Z168" s="14">
        <v>0</v>
      </c>
      <c r="AA168" s="14">
        <v>0</v>
      </c>
      <c r="AB168" s="14">
        <v>7</v>
      </c>
      <c r="AC168" s="14">
        <v>2</v>
      </c>
      <c r="AD168" s="14">
        <v>2</v>
      </c>
      <c r="AE168" s="14">
        <v>0</v>
      </c>
      <c r="AF168" s="14">
        <v>11</v>
      </c>
      <c r="AG168" s="14">
        <v>13</v>
      </c>
      <c r="AH168" s="14">
        <v>9</v>
      </c>
      <c r="AI168" s="14">
        <v>5</v>
      </c>
      <c r="AJ168" s="14">
        <v>0</v>
      </c>
      <c r="AK168" s="14">
        <v>0</v>
      </c>
      <c r="AL168" s="14">
        <v>0</v>
      </c>
      <c r="AM168" s="14">
        <v>7</v>
      </c>
      <c r="AN168" s="14">
        <v>8</v>
      </c>
      <c r="AO168" s="14">
        <v>0</v>
      </c>
      <c r="AP168" s="14">
        <v>9</v>
      </c>
      <c r="AQ168" s="14">
        <v>6</v>
      </c>
      <c r="AR168" s="35">
        <v>4</v>
      </c>
      <c r="AS168" s="11">
        <v>3.4285714285714279</v>
      </c>
      <c r="AT168" s="13">
        <v>1.5</v>
      </c>
      <c r="AU168" s="14">
        <v>144</v>
      </c>
      <c r="AV168" s="14">
        <v>249</v>
      </c>
      <c r="AW168" s="13">
        <v>135.58722599999999</v>
      </c>
      <c r="AX168" s="12">
        <v>135.58722599999999</v>
      </c>
    </row>
    <row r="169" spans="1:50" ht="15.75" customHeight="1">
      <c r="A169" s="15" t="s">
        <v>263</v>
      </c>
      <c r="B169" s="16" t="s">
        <v>264</v>
      </c>
      <c r="C169" s="58">
        <v>0</v>
      </c>
      <c r="D169" s="20">
        <v>11</v>
      </c>
      <c r="E169" s="20">
        <v>13</v>
      </c>
      <c r="F169" s="20">
        <v>0</v>
      </c>
      <c r="G169" s="20">
        <v>2</v>
      </c>
      <c r="H169" s="20">
        <v>0</v>
      </c>
      <c r="I169" s="20">
        <v>1</v>
      </c>
      <c r="J169" s="20">
        <v>0</v>
      </c>
      <c r="K169" s="20">
        <v>1</v>
      </c>
      <c r="L169" s="20">
        <v>3</v>
      </c>
      <c r="M169" s="20">
        <v>6</v>
      </c>
      <c r="N169" s="20">
        <v>19</v>
      </c>
      <c r="O169" s="20">
        <v>1</v>
      </c>
      <c r="P169" s="20">
        <v>1</v>
      </c>
      <c r="Q169" s="20">
        <v>6</v>
      </c>
      <c r="R169" s="20">
        <v>28</v>
      </c>
      <c r="S169" s="20">
        <v>1</v>
      </c>
      <c r="T169" s="20">
        <v>0</v>
      </c>
      <c r="U169" s="20">
        <v>11</v>
      </c>
      <c r="V169" s="20">
        <v>0</v>
      </c>
      <c r="W169" s="20">
        <v>0</v>
      </c>
      <c r="X169" s="20">
        <v>11</v>
      </c>
      <c r="Y169" s="20">
        <v>0</v>
      </c>
      <c r="Z169" s="20">
        <v>1</v>
      </c>
      <c r="AA169" s="20">
        <v>0</v>
      </c>
      <c r="AB169" s="20">
        <v>13</v>
      </c>
      <c r="AC169" s="20">
        <v>2</v>
      </c>
      <c r="AD169" s="20">
        <v>0</v>
      </c>
      <c r="AE169" s="20">
        <v>1</v>
      </c>
      <c r="AF169" s="20">
        <v>3</v>
      </c>
      <c r="AG169" s="20">
        <v>6</v>
      </c>
      <c r="AH169" s="20">
        <v>16</v>
      </c>
      <c r="AI169" s="20">
        <v>7</v>
      </c>
      <c r="AJ169" s="20">
        <v>0</v>
      </c>
      <c r="AK169" s="20">
        <v>0</v>
      </c>
      <c r="AL169" s="20">
        <v>0</v>
      </c>
      <c r="AM169" s="20">
        <v>11</v>
      </c>
      <c r="AN169" s="20">
        <v>6</v>
      </c>
      <c r="AO169" s="20">
        <v>3</v>
      </c>
      <c r="AP169" s="20">
        <v>8</v>
      </c>
      <c r="AQ169" s="20">
        <v>16</v>
      </c>
      <c r="AR169" s="74">
        <v>14</v>
      </c>
      <c r="AS169" s="17">
        <v>5.2857142857142856</v>
      </c>
      <c r="AT169" s="19">
        <v>2</v>
      </c>
      <c r="AU169" s="20">
        <v>222</v>
      </c>
      <c r="AV169" s="20">
        <v>304</v>
      </c>
      <c r="AW169" s="19">
        <v>217.76908900000001</v>
      </c>
      <c r="AX169" s="18">
        <v>217.76908900000001</v>
      </c>
    </row>
    <row r="170" spans="1:50" ht="15.75" customHeight="1">
      <c r="A170" s="9" t="s">
        <v>265</v>
      </c>
      <c r="B170" s="10" t="s">
        <v>266</v>
      </c>
      <c r="C170" s="34">
        <v>0</v>
      </c>
      <c r="D170" s="14">
        <v>6</v>
      </c>
      <c r="E170" s="14">
        <v>2</v>
      </c>
      <c r="F170" s="14">
        <v>0</v>
      </c>
      <c r="G170" s="14">
        <v>0</v>
      </c>
      <c r="H170" s="14">
        <v>0</v>
      </c>
      <c r="I170" s="14">
        <v>0</v>
      </c>
      <c r="J170" s="14">
        <v>1</v>
      </c>
      <c r="K170" s="14">
        <v>0</v>
      </c>
      <c r="L170" s="14">
        <v>3</v>
      </c>
      <c r="M170" s="14">
        <v>9</v>
      </c>
      <c r="N170" s="14">
        <v>8</v>
      </c>
      <c r="O170" s="14">
        <v>0</v>
      </c>
      <c r="P170" s="14">
        <v>0</v>
      </c>
      <c r="Q170" s="14">
        <v>17</v>
      </c>
      <c r="R170" s="14">
        <v>6</v>
      </c>
      <c r="S170" s="14">
        <v>0</v>
      </c>
      <c r="T170" s="14">
        <v>0</v>
      </c>
      <c r="U170" s="14">
        <v>11</v>
      </c>
      <c r="V170" s="14">
        <v>0</v>
      </c>
      <c r="W170" s="14">
        <v>0</v>
      </c>
      <c r="X170" s="14">
        <v>13</v>
      </c>
      <c r="Y170" s="14">
        <v>0</v>
      </c>
      <c r="Z170" s="14">
        <v>0</v>
      </c>
      <c r="AA170" s="14">
        <v>0</v>
      </c>
      <c r="AB170" s="14">
        <v>9</v>
      </c>
      <c r="AC170" s="14">
        <v>0</v>
      </c>
      <c r="AD170" s="14">
        <v>0</v>
      </c>
      <c r="AE170" s="14">
        <v>0</v>
      </c>
      <c r="AF170" s="14">
        <v>3</v>
      </c>
      <c r="AG170" s="14">
        <v>6</v>
      </c>
      <c r="AH170" s="14">
        <v>5</v>
      </c>
      <c r="AI170" s="14">
        <v>4</v>
      </c>
      <c r="AJ170" s="14">
        <v>0</v>
      </c>
      <c r="AK170" s="14">
        <v>0</v>
      </c>
      <c r="AL170" s="14">
        <v>0</v>
      </c>
      <c r="AM170" s="14">
        <v>7</v>
      </c>
      <c r="AN170" s="14">
        <v>3</v>
      </c>
      <c r="AO170" s="14">
        <v>0</v>
      </c>
      <c r="AP170" s="14">
        <v>23</v>
      </c>
      <c r="AQ170" s="14">
        <v>11</v>
      </c>
      <c r="AR170" s="35">
        <v>0</v>
      </c>
      <c r="AS170" s="11">
        <v>3.5</v>
      </c>
      <c r="AT170" s="13">
        <v>0</v>
      </c>
      <c r="AU170" s="14">
        <v>147</v>
      </c>
      <c r="AV170" s="14">
        <v>331</v>
      </c>
      <c r="AW170" s="13">
        <v>215.302121</v>
      </c>
      <c r="AX170" s="12">
        <v>215.302121</v>
      </c>
    </row>
    <row r="171" spans="1:50" ht="15.75" customHeight="1">
      <c r="A171" s="15" t="s">
        <v>267</v>
      </c>
      <c r="B171" s="16" t="s">
        <v>268</v>
      </c>
      <c r="C171" s="58">
        <v>0</v>
      </c>
      <c r="D171" s="20">
        <v>25</v>
      </c>
      <c r="E171" s="20">
        <v>35</v>
      </c>
      <c r="F171" s="20">
        <v>0</v>
      </c>
      <c r="G171" s="20">
        <v>0</v>
      </c>
      <c r="H171" s="20">
        <v>1</v>
      </c>
      <c r="I171" s="20">
        <v>1</v>
      </c>
      <c r="J171" s="20">
        <v>3</v>
      </c>
      <c r="K171" s="20">
        <v>0</v>
      </c>
      <c r="L171" s="20">
        <v>10</v>
      </c>
      <c r="M171" s="20">
        <v>19</v>
      </c>
      <c r="N171" s="20">
        <v>33</v>
      </c>
      <c r="O171" s="20">
        <v>0</v>
      </c>
      <c r="P171" s="20">
        <v>11</v>
      </c>
      <c r="Q171" s="20">
        <v>28</v>
      </c>
      <c r="R171" s="20">
        <v>27</v>
      </c>
      <c r="S171" s="20">
        <v>0</v>
      </c>
      <c r="T171" s="20">
        <v>1</v>
      </c>
      <c r="U171" s="20">
        <v>16</v>
      </c>
      <c r="V171" s="20">
        <v>0</v>
      </c>
      <c r="W171" s="20">
        <v>0</v>
      </c>
      <c r="X171" s="20">
        <v>16</v>
      </c>
      <c r="Y171" s="20">
        <v>1</v>
      </c>
      <c r="Z171" s="20">
        <v>2</v>
      </c>
      <c r="AA171" s="20">
        <v>0</v>
      </c>
      <c r="AB171" s="20">
        <v>31</v>
      </c>
      <c r="AC171" s="20">
        <v>12</v>
      </c>
      <c r="AD171" s="20">
        <v>1</v>
      </c>
      <c r="AE171" s="20">
        <v>1</v>
      </c>
      <c r="AF171" s="20">
        <v>7</v>
      </c>
      <c r="AG171" s="20">
        <v>17</v>
      </c>
      <c r="AH171" s="20">
        <v>32</v>
      </c>
      <c r="AI171" s="20">
        <v>28</v>
      </c>
      <c r="AJ171" s="20">
        <v>0</v>
      </c>
      <c r="AK171" s="20">
        <v>0</v>
      </c>
      <c r="AL171" s="20">
        <v>0</v>
      </c>
      <c r="AM171" s="20">
        <v>40</v>
      </c>
      <c r="AN171" s="20">
        <v>39</v>
      </c>
      <c r="AO171" s="20">
        <v>3</v>
      </c>
      <c r="AP171" s="20">
        <v>11</v>
      </c>
      <c r="AQ171" s="20">
        <v>30</v>
      </c>
      <c r="AR171" s="74">
        <v>27</v>
      </c>
      <c r="AS171" s="17">
        <v>12.09523809523809</v>
      </c>
      <c r="AT171" s="19">
        <v>5</v>
      </c>
      <c r="AU171" s="20">
        <v>508</v>
      </c>
      <c r="AV171" s="20">
        <v>584</v>
      </c>
      <c r="AW171" s="19">
        <v>208.58326600000001</v>
      </c>
      <c r="AX171" s="18">
        <v>208.58326600000001</v>
      </c>
    </row>
    <row r="172" spans="1:50" ht="15.75" customHeight="1">
      <c r="A172" s="9" t="s">
        <v>269</v>
      </c>
      <c r="B172" s="10" t="s">
        <v>270</v>
      </c>
      <c r="C172" s="34">
        <v>0</v>
      </c>
      <c r="D172" s="14">
        <v>12</v>
      </c>
      <c r="E172" s="14">
        <v>13</v>
      </c>
      <c r="F172" s="14">
        <v>3</v>
      </c>
      <c r="G172" s="14">
        <v>0</v>
      </c>
      <c r="H172" s="14">
        <v>2</v>
      </c>
      <c r="I172" s="14">
        <v>1</v>
      </c>
      <c r="J172" s="14">
        <v>2</v>
      </c>
      <c r="K172" s="14">
        <v>6</v>
      </c>
      <c r="L172" s="14">
        <v>5</v>
      </c>
      <c r="M172" s="14">
        <v>10</v>
      </c>
      <c r="N172" s="14">
        <v>14</v>
      </c>
      <c r="O172" s="14">
        <v>3</v>
      </c>
      <c r="P172" s="14">
        <v>5</v>
      </c>
      <c r="Q172" s="14">
        <v>9</v>
      </c>
      <c r="R172" s="14">
        <v>22</v>
      </c>
      <c r="S172" s="14">
        <v>3</v>
      </c>
      <c r="T172" s="14">
        <v>0</v>
      </c>
      <c r="U172" s="14">
        <v>19</v>
      </c>
      <c r="V172" s="14">
        <v>2</v>
      </c>
      <c r="W172" s="14">
        <v>2</v>
      </c>
      <c r="X172" s="14">
        <v>5</v>
      </c>
      <c r="Y172" s="14">
        <v>3</v>
      </c>
      <c r="Z172" s="14">
        <v>0</v>
      </c>
      <c r="AA172" s="14">
        <v>5</v>
      </c>
      <c r="AB172" s="14">
        <v>14</v>
      </c>
      <c r="AC172" s="14">
        <v>5</v>
      </c>
      <c r="AD172" s="14">
        <v>4</v>
      </c>
      <c r="AE172" s="14">
        <v>3</v>
      </c>
      <c r="AF172" s="14">
        <v>10</v>
      </c>
      <c r="AG172" s="14">
        <v>10</v>
      </c>
      <c r="AH172" s="14">
        <v>24</v>
      </c>
      <c r="AI172" s="14">
        <v>17</v>
      </c>
      <c r="AJ172" s="14">
        <v>0</v>
      </c>
      <c r="AK172" s="14">
        <v>0</v>
      </c>
      <c r="AL172" s="14">
        <v>0</v>
      </c>
      <c r="AM172" s="14">
        <v>22</v>
      </c>
      <c r="AN172" s="14">
        <v>18</v>
      </c>
      <c r="AO172" s="14">
        <v>0</v>
      </c>
      <c r="AP172" s="14">
        <v>16</v>
      </c>
      <c r="AQ172" s="14">
        <v>18</v>
      </c>
      <c r="AR172" s="35">
        <v>9</v>
      </c>
      <c r="AS172" s="11">
        <v>7.5238095238095237</v>
      </c>
      <c r="AT172" s="13">
        <v>5</v>
      </c>
      <c r="AU172" s="14">
        <v>316</v>
      </c>
      <c r="AV172" s="14">
        <v>361</v>
      </c>
      <c r="AW172" s="13">
        <v>199.17140800000001</v>
      </c>
      <c r="AX172" s="12">
        <v>199.17140800000001</v>
      </c>
    </row>
    <row r="173" spans="1:50" ht="15.75" customHeight="1">
      <c r="A173" s="15" t="s">
        <v>271</v>
      </c>
      <c r="B173" s="16" t="s">
        <v>272</v>
      </c>
      <c r="C173" s="58">
        <v>0</v>
      </c>
      <c r="D173" s="20">
        <v>5</v>
      </c>
      <c r="E173" s="20">
        <v>37</v>
      </c>
      <c r="F173" s="20">
        <v>1</v>
      </c>
      <c r="G173" s="20">
        <v>2</v>
      </c>
      <c r="H173" s="20">
        <v>6</v>
      </c>
      <c r="I173" s="20">
        <v>1</v>
      </c>
      <c r="J173" s="20">
        <v>1</v>
      </c>
      <c r="K173" s="20">
        <v>0</v>
      </c>
      <c r="L173" s="20">
        <v>11</v>
      </c>
      <c r="M173" s="20">
        <v>7</v>
      </c>
      <c r="N173" s="20">
        <v>13</v>
      </c>
      <c r="O173" s="20">
        <v>1</v>
      </c>
      <c r="P173" s="20">
        <v>6</v>
      </c>
      <c r="Q173" s="20">
        <v>11</v>
      </c>
      <c r="R173" s="20">
        <v>14</v>
      </c>
      <c r="S173" s="20">
        <v>0</v>
      </c>
      <c r="T173" s="20">
        <v>0</v>
      </c>
      <c r="U173" s="20">
        <v>6</v>
      </c>
      <c r="V173" s="20">
        <v>0</v>
      </c>
      <c r="W173" s="20">
        <v>0</v>
      </c>
      <c r="X173" s="20">
        <v>11</v>
      </c>
      <c r="Y173" s="20">
        <v>0</v>
      </c>
      <c r="Z173" s="20">
        <v>0</v>
      </c>
      <c r="AA173" s="20">
        <v>0</v>
      </c>
      <c r="AB173" s="20">
        <v>2</v>
      </c>
      <c r="AC173" s="20">
        <v>0</v>
      </c>
      <c r="AD173" s="20">
        <v>7</v>
      </c>
      <c r="AE173" s="20">
        <v>1</v>
      </c>
      <c r="AF173" s="20">
        <v>4</v>
      </c>
      <c r="AG173" s="20">
        <v>7</v>
      </c>
      <c r="AH173" s="20">
        <v>28</v>
      </c>
      <c r="AI173" s="20">
        <v>7</v>
      </c>
      <c r="AJ173" s="20">
        <v>0</v>
      </c>
      <c r="AK173" s="20">
        <v>0</v>
      </c>
      <c r="AL173" s="20">
        <v>0</v>
      </c>
      <c r="AM173" s="20">
        <v>19</v>
      </c>
      <c r="AN173" s="20">
        <v>8</v>
      </c>
      <c r="AO173" s="20">
        <v>4</v>
      </c>
      <c r="AP173" s="20">
        <v>15</v>
      </c>
      <c r="AQ173" s="20">
        <v>23</v>
      </c>
      <c r="AR173" s="74">
        <v>3</v>
      </c>
      <c r="AS173" s="17">
        <v>6.2142857142857144</v>
      </c>
      <c r="AT173" s="19">
        <v>3.5</v>
      </c>
      <c r="AU173" s="20">
        <v>261</v>
      </c>
      <c r="AV173" s="20">
        <v>374</v>
      </c>
      <c r="AW173" s="19">
        <v>183.325942</v>
      </c>
      <c r="AX173" s="18">
        <v>183.325942</v>
      </c>
    </row>
    <row r="174" spans="1:50" ht="15.75" customHeight="1">
      <c r="A174" s="9" t="s">
        <v>273</v>
      </c>
      <c r="B174" s="10" t="s">
        <v>274</v>
      </c>
      <c r="C174" s="34">
        <v>5</v>
      </c>
      <c r="D174" s="14">
        <v>6</v>
      </c>
      <c r="E174" s="14">
        <v>10</v>
      </c>
      <c r="F174" s="14">
        <v>3</v>
      </c>
      <c r="G174" s="14">
        <v>0</v>
      </c>
      <c r="H174" s="14">
        <v>1</v>
      </c>
      <c r="I174" s="14">
        <v>5</v>
      </c>
      <c r="J174" s="14">
        <v>0</v>
      </c>
      <c r="K174" s="14">
        <v>1</v>
      </c>
      <c r="L174" s="14">
        <v>3</v>
      </c>
      <c r="M174" s="14">
        <v>7</v>
      </c>
      <c r="N174" s="14">
        <v>18</v>
      </c>
      <c r="O174" s="14">
        <v>3</v>
      </c>
      <c r="P174" s="14">
        <v>3</v>
      </c>
      <c r="Q174" s="14">
        <v>6</v>
      </c>
      <c r="R174" s="14">
        <v>12</v>
      </c>
      <c r="S174" s="14">
        <v>0</v>
      </c>
      <c r="T174" s="14">
        <v>0</v>
      </c>
      <c r="U174" s="14">
        <v>18</v>
      </c>
      <c r="V174" s="14">
        <v>0</v>
      </c>
      <c r="W174" s="14">
        <v>0</v>
      </c>
      <c r="X174" s="14">
        <v>15</v>
      </c>
      <c r="Y174" s="14">
        <v>0</v>
      </c>
      <c r="Z174" s="14">
        <v>0</v>
      </c>
      <c r="AA174" s="14">
        <v>0</v>
      </c>
      <c r="AB174" s="14">
        <v>12</v>
      </c>
      <c r="AC174" s="14">
        <v>3</v>
      </c>
      <c r="AD174" s="14">
        <v>3</v>
      </c>
      <c r="AE174" s="14">
        <v>1</v>
      </c>
      <c r="AF174" s="14">
        <v>7</v>
      </c>
      <c r="AG174" s="14">
        <v>6</v>
      </c>
      <c r="AH174" s="14">
        <v>19</v>
      </c>
      <c r="AI174" s="14">
        <v>11</v>
      </c>
      <c r="AJ174" s="14">
        <v>0</v>
      </c>
      <c r="AK174" s="14">
        <v>1</v>
      </c>
      <c r="AL174" s="14">
        <v>0</v>
      </c>
      <c r="AM174" s="14">
        <v>22</v>
      </c>
      <c r="AN174" s="14">
        <v>17</v>
      </c>
      <c r="AO174" s="14">
        <v>10</v>
      </c>
      <c r="AP174" s="14">
        <v>9</v>
      </c>
      <c r="AQ174" s="14">
        <v>9</v>
      </c>
      <c r="AR174" s="35">
        <v>3</v>
      </c>
      <c r="AS174" s="11">
        <v>5.9285714285714288</v>
      </c>
      <c r="AT174" s="13">
        <v>3</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26">
        <v>0</v>
      </c>
      <c r="W175" s="26">
        <v>0</v>
      </c>
      <c r="X175" s="26">
        <v>5</v>
      </c>
      <c r="Y175" s="26">
        <v>2</v>
      </c>
      <c r="Z175" s="26">
        <v>2</v>
      </c>
      <c r="AA175" s="26">
        <v>8</v>
      </c>
      <c r="AB175" s="26">
        <v>61</v>
      </c>
      <c r="AC175" s="26">
        <v>36</v>
      </c>
      <c r="AD175" s="26">
        <v>0</v>
      </c>
      <c r="AE175" s="26">
        <v>1</v>
      </c>
      <c r="AF175" s="26">
        <v>9</v>
      </c>
      <c r="AG175" s="26">
        <v>16</v>
      </c>
      <c r="AH175" s="26">
        <v>48</v>
      </c>
      <c r="AI175" s="26">
        <v>29</v>
      </c>
      <c r="AJ175" s="26">
        <v>0</v>
      </c>
      <c r="AK175" s="26">
        <v>0</v>
      </c>
      <c r="AL175" s="26">
        <v>0</v>
      </c>
      <c r="AM175" s="26">
        <v>31</v>
      </c>
      <c r="AN175" s="26">
        <v>27</v>
      </c>
      <c r="AO175" s="26">
        <v>0</v>
      </c>
      <c r="AP175" s="26">
        <v>26</v>
      </c>
      <c r="AQ175" s="26">
        <v>45</v>
      </c>
      <c r="AR175" s="75">
        <v>33</v>
      </c>
      <c r="AS175" s="23">
        <v>13.857142857142859</v>
      </c>
      <c r="AT175" s="25">
        <v>4</v>
      </c>
      <c r="AU175" s="26">
        <v>582</v>
      </c>
      <c r="AV175" s="26">
        <v>668</v>
      </c>
      <c r="AW175" s="25">
        <v>380.42609900000002</v>
      </c>
      <c r="AX175" s="24">
        <v>380.42609900000002</v>
      </c>
    </row>
    <row r="176" spans="1:50" ht="15.75" customHeight="1">
      <c r="A176" s="27" t="s">
        <v>253</v>
      </c>
      <c r="B176" s="28"/>
      <c r="C176" s="29">
        <v>0.72727272727272729</v>
      </c>
      <c r="D176" s="31">
        <v>9</v>
      </c>
      <c r="E176" s="31">
        <v>16.72727272727273</v>
      </c>
      <c r="F176" s="31">
        <v>1</v>
      </c>
      <c r="G176" s="31">
        <v>0.45454545454545447</v>
      </c>
      <c r="H176" s="31">
        <v>1.636363636363636</v>
      </c>
      <c r="I176" s="31">
        <v>1.363636363636364</v>
      </c>
      <c r="J176" s="31">
        <v>1.1818181818181821</v>
      </c>
      <c r="K176" s="31">
        <v>1</v>
      </c>
      <c r="L176" s="31">
        <v>4.8181818181818183</v>
      </c>
      <c r="M176" s="31">
        <v>9.8181818181818183</v>
      </c>
      <c r="N176" s="31">
        <v>17.45454545454545</v>
      </c>
      <c r="O176" s="31">
        <v>1.1818181818181821</v>
      </c>
      <c r="P176" s="31">
        <v>3.9090909090909092</v>
      </c>
      <c r="Q176" s="31">
        <v>14</v>
      </c>
      <c r="R176" s="31">
        <v>17.45454545454545</v>
      </c>
      <c r="S176" s="31">
        <v>0.63636363636363635</v>
      </c>
      <c r="T176" s="31">
        <v>0.36363636363636359</v>
      </c>
      <c r="U176" s="31">
        <v>17.54545454545455</v>
      </c>
      <c r="V176" s="31">
        <v>0.1818181818181818</v>
      </c>
      <c r="W176" s="31">
        <v>1.545454545454545</v>
      </c>
      <c r="X176" s="31">
        <v>10.72727272727273</v>
      </c>
      <c r="Y176" s="31">
        <v>0.54545454545454541</v>
      </c>
      <c r="Z176" s="31">
        <v>0.45454545454545447</v>
      </c>
      <c r="AA176" s="31">
        <v>1.363636363636364</v>
      </c>
      <c r="AB176" s="31">
        <v>18.27272727272727</v>
      </c>
      <c r="AC176" s="31">
        <v>8.6363636363636367</v>
      </c>
      <c r="AD176" s="31">
        <v>2.0909090909090908</v>
      </c>
      <c r="AE176" s="31">
        <v>1.1818181818181821</v>
      </c>
      <c r="AF176" s="31">
        <v>7.5454545454545459</v>
      </c>
      <c r="AG176" s="31">
        <v>12.27272727272727</v>
      </c>
      <c r="AH176" s="31">
        <v>20.72727272727273</v>
      </c>
      <c r="AI176" s="31">
        <v>12.36363636363636</v>
      </c>
      <c r="AJ176" s="31">
        <v>0</v>
      </c>
      <c r="AK176" s="31">
        <v>9.0909090909090912E-2</v>
      </c>
      <c r="AL176" s="31">
        <v>0.81818181818181823</v>
      </c>
      <c r="AM176" s="31">
        <v>24</v>
      </c>
      <c r="AN176" s="31">
        <v>17.45454545454545</v>
      </c>
      <c r="AO176" s="31">
        <v>3.8181818181818179</v>
      </c>
      <c r="AP176" s="31">
        <v>16.18181818181818</v>
      </c>
      <c r="AQ176" s="31">
        <v>20.54545454545455</v>
      </c>
      <c r="AR176" s="30">
        <v>12.90909090909091</v>
      </c>
      <c r="AS176" s="29">
        <v>7.4761904761904763</v>
      </c>
      <c r="AT176" s="31">
        <v>3.0909090909090908</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2.8181818181818179</v>
      </c>
      <c r="D178" s="13">
        <v>39.799999999999997</v>
      </c>
      <c r="E178" s="13">
        <v>128.81818181818181</v>
      </c>
      <c r="F178" s="13">
        <v>1.8</v>
      </c>
      <c r="G178" s="13">
        <v>0.67272727272727273</v>
      </c>
      <c r="H178" s="13">
        <v>4.454545454545455</v>
      </c>
      <c r="I178" s="13">
        <v>2.8545454545454541</v>
      </c>
      <c r="J178" s="13">
        <v>0.96363636363636362</v>
      </c>
      <c r="K178" s="13">
        <v>3</v>
      </c>
      <c r="L178" s="13">
        <v>9.963636363636363</v>
      </c>
      <c r="M178" s="13">
        <v>33.163636363636371</v>
      </c>
      <c r="N178" s="13">
        <v>97.472727272727269</v>
      </c>
      <c r="O178" s="13">
        <v>2.163636363636364</v>
      </c>
      <c r="P178" s="13">
        <v>16.09090909090909</v>
      </c>
      <c r="Q178" s="13">
        <v>125</v>
      </c>
      <c r="R178" s="13">
        <v>69.27272727272728</v>
      </c>
      <c r="S178" s="13">
        <v>0.85454545454545427</v>
      </c>
      <c r="T178" s="13">
        <v>0.45454545454545447</v>
      </c>
      <c r="U178" s="13">
        <v>142.67272727272729</v>
      </c>
      <c r="V178" s="13">
        <v>0.36363636363636359</v>
      </c>
      <c r="W178" s="13">
        <v>20.27272727272727</v>
      </c>
      <c r="X178" s="13">
        <v>17.418181818181822</v>
      </c>
      <c r="Y178" s="13">
        <v>1.072727272727273</v>
      </c>
      <c r="Z178" s="13">
        <v>0.67272727272727262</v>
      </c>
      <c r="AA178" s="13">
        <v>7.2545454545454549</v>
      </c>
      <c r="AB178" s="13">
        <v>298.81818181818193</v>
      </c>
      <c r="AC178" s="13">
        <v>169.45454545454541</v>
      </c>
      <c r="AD178" s="13">
        <v>6.6909090909090896</v>
      </c>
      <c r="AE178" s="13">
        <v>1.5636363636363639</v>
      </c>
      <c r="AF178" s="13">
        <v>15.27272727272727</v>
      </c>
      <c r="AG178" s="13">
        <v>49.218181818181812</v>
      </c>
      <c r="AH178" s="13">
        <v>142.41818181818181</v>
      </c>
      <c r="AI178" s="13">
        <v>86.25454545454545</v>
      </c>
      <c r="AJ178" s="13">
        <v>0</v>
      </c>
      <c r="AK178" s="13">
        <v>9.0909090909090912E-2</v>
      </c>
      <c r="AL178" s="13">
        <v>7.3636363636363642</v>
      </c>
      <c r="AM178" s="13">
        <v>171.4</v>
      </c>
      <c r="AN178" s="13">
        <v>151.4727272727273</v>
      </c>
      <c r="AO178" s="13">
        <v>27.56363636363637</v>
      </c>
      <c r="AP178" s="13">
        <v>97.76363636363638</v>
      </c>
      <c r="AQ178" s="13">
        <v>162.07272727272729</v>
      </c>
      <c r="AR178" s="12">
        <v>188.4909090909091</v>
      </c>
      <c r="AS178" s="11">
        <v>11.794557823129249</v>
      </c>
      <c r="AT178" s="13">
        <v>2.8909090909090911</v>
      </c>
      <c r="AU178" s="13">
        <v>20805.599999999999</v>
      </c>
      <c r="AV178" s="13">
        <v>18079.599999999999</v>
      </c>
      <c r="AW178" s="13">
        <v>4291.8294728589271</v>
      </c>
      <c r="AX178" s="12">
        <v>4291.8294728589271</v>
      </c>
    </row>
    <row r="179" spans="1:50" ht="15.75" customHeight="1">
      <c r="A179" s="38" t="s">
        <v>278</v>
      </c>
      <c r="B179" s="39"/>
      <c r="C179" s="40">
        <v>1.6787441193290349</v>
      </c>
      <c r="D179" s="42">
        <v>6.3087241182350011</v>
      </c>
      <c r="E179" s="42">
        <v>11.349809770131911</v>
      </c>
      <c r="F179" s="42">
        <v>1.3416407864998741</v>
      </c>
      <c r="G179" s="42">
        <v>0.82019953226472442</v>
      </c>
      <c r="H179" s="42">
        <v>2.1105794120443448</v>
      </c>
      <c r="I179" s="42">
        <v>1.6895400127092151</v>
      </c>
      <c r="J179" s="42">
        <v>0.98164981721404276</v>
      </c>
      <c r="K179" s="42">
        <v>1.732050807568877</v>
      </c>
      <c r="L179" s="42">
        <v>3.1565228279922768</v>
      </c>
      <c r="M179" s="42">
        <v>5.7587877512230277</v>
      </c>
      <c r="N179" s="42">
        <v>9.8728277242503975</v>
      </c>
      <c r="O179" s="42">
        <v>1.4709304414677</v>
      </c>
      <c r="P179" s="42">
        <v>4.0113475405291288</v>
      </c>
      <c r="Q179" s="42">
        <v>11.180339887498951</v>
      </c>
      <c r="R179" s="42">
        <v>8.3230239259975267</v>
      </c>
      <c r="S179" s="42">
        <v>0.92441627773717527</v>
      </c>
      <c r="T179" s="42">
        <v>0.67419986246324204</v>
      </c>
      <c r="U179" s="42">
        <v>11.944568944617769</v>
      </c>
      <c r="V179" s="42">
        <v>0.60302268915552726</v>
      </c>
      <c r="W179" s="42">
        <v>4.5025245443781063</v>
      </c>
      <c r="X179" s="42">
        <v>4.173509532537552</v>
      </c>
      <c r="Y179" s="42">
        <v>1.0357254813546259</v>
      </c>
      <c r="Z179" s="42">
        <v>0.82019953226472431</v>
      </c>
      <c r="AA179" s="42">
        <v>2.693426341028367</v>
      </c>
      <c r="AB179" s="42">
        <v>17.286358257833889</v>
      </c>
      <c r="AC179" s="42">
        <v>13.017470777940909</v>
      </c>
      <c r="AD179" s="42">
        <v>2.5866791627314529</v>
      </c>
      <c r="AE179" s="42">
        <v>1.2504544628399561</v>
      </c>
      <c r="AF179" s="42">
        <v>3.908033683673577</v>
      </c>
      <c r="AG179" s="42">
        <v>7.01556710595671</v>
      </c>
      <c r="AH179" s="42">
        <v>11.933908907737729</v>
      </c>
      <c r="AI179" s="42">
        <v>9.2873325263255992</v>
      </c>
      <c r="AJ179" s="42">
        <v>0</v>
      </c>
      <c r="AK179" s="42">
        <v>0.30151134457776357</v>
      </c>
      <c r="AL179" s="42">
        <v>2.7136021011998732</v>
      </c>
      <c r="AM179" s="42">
        <v>13.09198227924252</v>
      </c>
      <c r="AN179" s="42">
        <v>12.307425696413009</v>
      </c>
      <c r="AO179" s="42">
        <v>5.2501082239927559</v>
      </c>
      <c r="AP179" s="42">
        <v>9.8875495631443684</v>
      </c>
      <c r="AQ179" s="42">
        <v>12.730778737874889</v>
      </c>
      <c r="AR179" s="41">
        <v>13.729199142372041</v>
      </c>
      <c r="AS179" s="40">
        <v>3.4343205766394691</v>
      </c>
      <c r="AT179" s="42">
        <v>1.700267358655424</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613</v>
      </c>
      <c r="B2" s="7" t="s">
        <v>250</v>
      </c>
      <c r="C2" s="6" t="s">
        <v>288</v>
      </c>
      <c r="D2" s="8" t="s">
        <v>289</v>
      </c>
      <c r="E2" s="8" t="s">
        <v>290</v>
      </c>
      <c r="F2" s="8" t="s">
        <v>291</v>
      </c>
      <c r="G2" s="8" t="s">
        <v>292</v>
      </c>
      <c r="H2" s="8" t="s">
        <v>293</v>
      </c>
      <c r="I2" s="8" t="s">
        <v>294</v>
      </c>
      <c r="J2" s="7" t="s">
        <v>295</v>
      </c>
      <c r="K2" s="6" t="s">
        <v>253</v>
      </c>
      <c r="L2" s="8" t="s">
        <v>254</v>
      </c>
      <c r="M2" s="8" t="s">
        <v>255</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0.74161100000000002</v>
      </c>
      <c r="D3" s="46">
        <v>2.7480739999999999</v>
      </c>
      <c r="E3" s="46">
        <v>0.29237999999999997</v>
      </c>
      <c r="F3" s="46">
        <v>0.40887200000000001</v>
      </c>
      <c r="G3" s="46">
        <v>3.763131</v>
      </c>
      <c r="H3" s="46">
        <v>10.418847</v>
      </c>
      <c r="I3" s="46">
        <v>4.1125429999999996</v>
      </c>
      <c r="J3" s="47">
        <v>29.103553999999999</v>
      </c>
      <c r="K3" s="45">
        <v>6.448626</v>
      </c>
      <c r="L3" s="46">
        <v>3.2556020000000001</v>
      </c>
      <c r="M3" s="48">
        <v>8</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15.148202</v>
      </c>
      <c r="D4" s="13">
        <v>1.6820630000000001</v>
      </c>
      <c r="E4" s="13">
        <v>2.4472480000000001</v>
      </c>
      <c r="F4" s="13">
        <v>2.7803179999999998</v>
      </c>
      <c r="G4" s="13">
        <v>4.4774380000000003</v>
      </c>
      <c r="H4" s="13">
        <v>0.68369999999999997</v>
      </c>
      <c r="I4" s="13">
        <v>0.18446599999999999</v>
      </c>
      <c r="J4" s="12">
        <v>0</v>
      </c>
      <c r="K4" s="11">
        <v>3.4254289999999998</v>
      </c>
      <c r="L4" s="13">
        <v>2.0646559999999998</v>
      </c>
      <c r="M4" s="14">
        <v>8</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4.7815940000000001</v>
      </c>
      <c r="D5" s="19">
        <v>6.7950780000000002</v>
      </c>
      <c r="E5" s="19">
        <v>5.912865</v>
      </c>
      <c r="F5" s="19">
        <v>5.2309369999999999</v>
      </c>
      <c r="G5" s="19">
        <v>3.9161239999999999</v>
      </c>
      <c r="H5" s="19">
        <v>0.88798999999999995</v>
      </c>
      <c r="I5" s="19">
        <v>0.57159199999999999</v>
      </c>
      <c r="J5" s="18">
        <v>0.172317</v>
      </c>
      <c r="K5" s="17">
        <v>3.5335619999999999</v>
      </c>
      <c r="L5" s="19">
        <v>4.348859</v>
      </c>
      <c r="M5" s="20">
        <v>8</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6.7388589999999997</v>
      </c>
      <c r="D6" s="13">
        <v>4.3593549999999999</v>
      </c>
      <c r="E6" s="13">
        <v>0.91499799999999998</v>
      </c>
      <c r="F6" s="13">
        <v>1.131313</v>
      </c>
      <c r="G6" s="13">
        <v>6.2063680000000003</v>
      </c>
      <c r="H6" s="13">
        <v>2.9949919999999999</v>
      </c>
      <c r="I6" s="13">
        <v>0.16620399999999999</v>
      </c>
      <c r="J6" s="12">
        <v>0.61548499999999995</v>
      </c>
      <c r="K6" s="11">
        <v>2.8909470000000002</v>
      </c>
      <c r="L6" s="13">
        <v>2.0631520000000001</v>
      </c>
      <c r="M6" s="14">
        <v>8</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13.077787000000001</v>
      </c>
      <c r="D7" s="19">
        <v>4.3088100000000003</v>
      </c>
      <c r="E7" s="19">
        <v>4.5416999999999996</v>
      </c>
      <c r="F7" s="19">
        <v>5.6899610000000003</v>
      </c>
      <c r="G7" s="19">
        <v>1.2968980000000001</v>
      </c>
      <c r="H7" s="19">
        <v>4.1256789999999999</v>
      </c>
      <c r="I7" s="19">
        <v>0.51502099999999995</v>
      </c>
      <c r="J7" s="18">
        <v>0</v>
      </c>
      <c r="K7" s="17">
        <v>4.1944819999999998</v>
      </c>
      <c r="L7" s="19">
        <v>4.217244</v>
      </c>
      <c r="M7" s="20">
        <v>8</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8.9670550000000002</v>
      </c>
      <c r="D8" s="13">
        <v>3.692288</v>
      </c>
      <c r="E8" s="13">
        <v>3.1431309999999999</v>
      </c>
      <c r="F8" s="13">
        <v>4.2079909999999998</v>
      </c>
      <c r="G8" s="13">
        <v>1.7953539999999999</v>
      </c>
      <c r="H8" s="13">
        <v>2.7602329999999999</v>
      </c>
      <c r="I8" s="13">
        <v>1.1467959999999999</v>
      </c>
      <c r="J8" s="12">
        <v>1.47929</v>
      </c>
      <c r="K8" s="11">
        <v>3.3990170000000002</v>
      </c>
      <c r="L8" s="13">
        <v>2.9516819999999999</v>
      </c>
      <c r="M8" s="14">
        <v>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3.5064679999999999</v>
      </c>
      <c r="D9" s="19">
        <v>8.9647500000000004</v>
      </c>
      <c r="E9" s="19">
        <v>7.1339880000000004</v>
      </c>
      <c r="F9" s="19">
        <v>7.4334439999999997</v>
      </c>
      <c r="G9" s="19">
        <v>0.678369</v>
      </c>
      <c r="H9" s="19">
        <v>1.7095530000000001</v>
      </c>
      <c r="I9" s="19">
        <v>1.3435090000000001</v>
      </c>
      <c r="J9" s="18">
        <v>0.19545000000000001</v>
      </c>
      <c r="K9" s="17">
        <v>3.8706909999999999</v>
      </c>
      <c r="L9" s="19">
        <v>2.6080100000000002</v>
      </c>
      <c r="M9" s="20">
        <v>8</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1.254869</v>
      </c>
      <c r="D10" s="13">
        <v>2.586147</v>
      </c>
      <c r="E10" s="13">
        <v>1.987106</v>
      </c>
      <c r="F10" s="13">
        <v>1.5877779999999999</v>
      </c>
      <c r="G10" s="13">
        <v>3.8668279999999999</v>
      </c>
      <c r="H10" s="13">
        <v>2.852268</v>
      </c>
      <c r="I10" s="13">
        <v>0.83898899999999998</v>
      </c>
      <c r="J10" s="12">
        <v>0.35635899999999998</v>
      </c>
      <c r="K10" s="11">
        <v>1.916293</v>
      </c>
      <c r="L10" s="13">
        <v>1.787442</v>
      </c>
      <c r="M10" s="14">
        <v>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9.3870140000000006</v>
      </c>
      <c r="D11" s="19">
        <v>0.78440799999999999</v>
      </c>
      <c r="E11" s="19">
        <v>1.08385</v>
      </c>
      <c r="F11" s="19">
        <v>7.2737949999999998</v>
      </c>
      <c r="G11" s="19">
        <v>2.814298</v>
      </c>
      <c r="H11" s="19">
        <v>0.61801300000000003</v>
      </c>
      <c r="I11" s="19">
        <v>0.35211700000000001</v>
      </c>
      <c r="J11" s="18">
        <v>3.0473690000000002</v>
      </c>
      <c r="K11" s="17">
        <v>3.1701079999999999</v>
      </c>
      <c r="L11" s="19">
        <v>1.949074</v>
      </c>
      <c r="M11" s="20">
        <v>8</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12.271654</v>
      </c>
      <c r="D12" s="13">
        <v>2.5861779999999999</v>
      </c>
      <c r="E12" s="13">
        <v>0.639455</v>
      </c>
      <c r="F12" s="13">
        <v>0.35688300000000001</v>
      </c>
      <c r="G12" s="13">
        <v>1.9542660000000001</v>
      </c>
      <c r="H12" s="13">
        <v>1.5213460000000001</v>
      </c>
      <c r="I12" s="13">
        <v>1.3382590000000001</v>
      </c>
      <c r="J12" s="12">
        <v>2.1867930000000002</v>
      </c>
      <c r="K12" s="11">
        <v>2.8568539999999998</v>
      </c>
      <c r="L12" s="13">
        <v>1.737806</v>
      </c>
      <c r="M12" s="14">
        <v>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3.8641420000000002</v>
      </c>
      <c r="D13" s="25">
        <v>1.5845199999999999</v>
      </c>
      <c r="E13" s="25">
        <v>0.68596900000000005</v>
      </c>
      <c r="F13" s="25">
        <v>1.118638</v>
      </c>
      <c r="G13" s="25">
        <v>4.1467580000000002</v>
      </c>
      <c r="H13" s="25">
        <v>4.9789180000000002</v>
      </c>
      <c r="I13" s="25">
        <v>0.23674100000000001</v>
      </c>
      <c r="J13" s="24">
        <v>4.6294959999999996</v>
      </c>
      <c r="K13" s="23">
        <v>2.6556479999999998</v>
      </c>
      <c r="L13" s="25">
        <v>2.7243309999999998</v>
      </c>
      <c r="M13" s="26">
        <v>8</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7.2490230000000002</v>
      </c>
      <c r="D14" s="31">
        <v>3.6446969999999999</v>
      </c>
      <c r="E14" s="31">
        <v>2.6166079999999998</v>
      </c>
      <c r="F14" s="31">
        <v>3.3836300000000001</v>
      </c>
      <c r="G14" s="31">
        <v>3.1741670000000002</v>
      </c>
      <c r="H14" s="31">
        <v>3.0501399999999999</v>
      </c>
      <c r="I14" s="31">
        <v>0.98238499999999995</v>
      </c>
      <c r="J14" s="30">
        <v>3.7987380000000002</v>
      </c>
      <c r="K14" s="29">
        <v>3.4874230000000002</v>
      </c>
      <c r="L14" s="31">
        <v>2.7007140000000001</v>
      </c>
      <c r="M14" s="31">
        <v>8</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255</v>
      </c>
      <c r="B15" s="33"/>
      <c r="C15" s="34">
        <v>11</v>
      </c>
      <c r="D15" s="14">
        <v>11</v>
      </c>
      <c r="E15" s="14">
        <v>11</v>
      </c>
      <c r="F15" s="14">
        <v>11</v>
      </c>
      <c r="G15" s="14">
        <v>11</v>
      </c>
      <c r="H15" s="14">
        <v>11</v>
      </c>
      <c r="I15" s="14">
        <v>11</v>
      </c>
      <c r="J15" s="35">
        <v>11</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277</v>
      </c>
      <c r="B16" s="33"/>
      <c r="C16" s="11">
        <v>23.92098838755857</v>
      </c>
      <c r="D16" s="13">
        <v>5.8504349437778558</v>
      </c>
      <c r="E16" s="13">
        <v>5.3963553938423638</v>
      </c>
      <c r="F16" s="13">
        <v>7.2748227018326004</v>
      </c>
      <c r="G16" s="13">
        <v>2.6487785492282732</v>
      </c>
      <c r="H16" s="13">
        <v>7.9625609503824908</v>
      </c>
      <c r="I16" s="13">
        <v>1.274576822117963</v>
      </c>
      <c r="J16" s="12">
        <v>72.65451400374306</v>
      </c>
      <c r="K16" s="11">
        <v>1.3443726499792541</v>
      </c>
      <c r="L16" s="13">
        <v>0.85335579410525442</v>
      </c>
      <c r="M16" s="13">
        <v>0</v>
      </c>
      <c r="N16" s="13">
        <v>189.62101044296881</v>
      </c>
      <c r="O16" s="12">
        <v>4291.8294728589271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8" t="s">
        <v>278</v>
      </c>
      <c r="B17" s="39"/>
      <c r="C17" s="40">
        <v>4.8909089999999997</v>
      </c>
      <c r="D17" s="42">
        <v>2.4187669999999999</v>
      </c>
      <c r="E17" s="42">
        <v>2.3230059999999999</v>
      </c>
      <c r="F17" s="42">
        <v>2.6971880000000001</v>
      </c>
      <c r="G17" s="42">
        <v>1.627507</v>
      </c>
      <c r="H17" s="42">
        <v>2.8218009999999998</v>
      </c>
      <c r="I17" s="42">
        <v>1.1289720000000001</v>
      </c>
      <c r="J17" s="41">
        <v>8.5237619999999996</v>
      </c>
      <c r="K17" s="40">
        <v>1.1594709999999999</v>
      </c>
      <c r="L17" s="42">
        <v>0.92377299999999996</v>
      </c>
      <c r="M17" s="42">
        <v>0</v>
      </c>
      <c r="N17" s="42">
        <v>13.770294</v>
      </c>
      <c r="O17" s="41">
        <v>65.512056000000001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6" t="s">
        <v>613</v>
      </c>
      <c r="B20" s="7" t="s">
        <v>250</v>
      </c>
      <c r="C20" s="6" t="s">
        <v>299</v>
      </c>
      <c r="D20" s="8" t="s">
        <v>300</v>
      </c>
      <c r="E20" s="8" t="s">
        <v>301</v>
      </c>
      <c r="F20" s="7" t="s">
        <v>302</v>
      </c>
      <c r="G20" s="6" t="s">
        <v>253</v>
      </c>
      <c r="H20" s="8" t="s">
        <v>254</v>
      </c>
      <c r="I20" s="8" t="s">
        <v>255</v>
      </c>
      <c r="J20" s="8" t="s">
        <v>256</v>
      </c>
      <c r="K20" s="7" t="s">
        <v>257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43" t="s">
        <v>281</v>
      </c>
      <c r="B21" s="44" t="s">
        <v>251</v>
      </c>
      <c r="C21" s="45">
        <v>0.59164700000000003</v>
      </c>
      <c r="D21" s="46">
        <v>4.4188970000000003</v>
      </c>
      <c r="E21" s="46">
        <v>0</v>
      </c>
      <c r="F21" s="60"/>
      <c r="G21" s="45">
        <v>1.6701809999999999</v>
      </c>
      <c r="H21" s="46">
        <v>0.59164700000000003</v>
      </c>
      <c r="I21" s="48">
        <v>3</v>
      </c>
      <c r="J21" s="46">
        <v>9.3654340000000005</v>
      </c>
      <c r="K21" s="47">
        <v>264.19275699999997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9" t="s">
        <v>258</v>
      </c>
      <c r="B22" s="10" t="s">
        <v>252</v>
      </c>
      <c r="C22" s="11">
        <v>2.658855</v>
      </c>
      <c r="D22" s="5"/>
      <c r="E22" s="13">
        <v>0</v>
      </c>
      <c r="F22" s="37"/>
      <c r="G22" s="11">
        <v>1.3294280000000001</v>
      </c>
      <c r="H22" s="13">
        <v>1.3294280000000001</v>
      </c>
      <c r="I22" s="14">
        <v>2</v>
      </c>
      <c r="J22" s="13">
        <v>3.3828520000000002</v>
      </c>
      <c r="K22" s="12">
        <v>172.367009</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15" t="s">
        <v>259</v>
      </c>
      <c r="B23" s="16" t="s">
        <v>260</v>
      </c>
      <c r="C23" s="17">
        <v>1.751908</v>
      </c>
      <c r="D23" s="19">
        <v>2.4008509999999998</v>
      </c>
      <c r="E23" s="19">
        <v>0.15471799999999999</v>
      </c>
      <c r="F23" s="18">
        <v>6.8601210000000004</v>
      </c>
      <c r="G23" s="17">
        <v>2.7919</v>
      </c>
      <c r="H23" s="19">
        <v>2.0763799999999999</v>
      </c>
      <c r="I23" s="20">
        <v>4</v>
      </c>
      <c r="J23" s="19">
        <v>6.8656439999999996</v>
      </c>
      <c r="K23" s="18">
        <v>268.05386900000002</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9" t="s">
        <v>261</v>
      </c>
      <c r="B24" s="10" t="s">
        <v>262</v>
      </c>
      <c r="C24" s="36"/>
      <c r="D24" s="5"/>
      <c r="E24" s="13">
        <v>0</v>
      </c>
      <c r="F24" s="37"/>
      <c r="G24" s="11">
        <v>0</v>
      </c>
      <c r="H24" s="13">
        <v>0</v>
      </c>
      <c r="I24" s="14">
        <v>1</v>
      </c>
      <c r="J24" s="13">
        <v>2.8496299999999999</v>
      </c>
      <c r="K24" s="12">
        <v>135.58722599999999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15" t="s">
        <v>263</v>
      </c>
      <c r="B25" s="16" t="s">
        <v>264</v>
      </c>
      <c r="C25" s="61"/>
      <c r="D25" s="19">
        <v>8.3768429999999992</v>
      </c>
      <c r="E25" s="19">
        <v>0.16810800000000001</v>
      </c>
      <c r="F25" s="18">
        <v>0.16810800000000001</v>
      </c>
      <c r="G25" s="17">
        <v>2.904353</v>
      </c>
      <c r="H25" s="19">
        <v>0.16810800000000001</v>
      </c>
      <c r="I25" s="20">
        <v>3</v>
      </c>
      <c r="J25" s="19">
        <v>11.565148000000001</v>
      </c>
      <c r="K25" s="18">
        <v>217.76908900000001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9" t="s">
        <v>265</v>
      </c>
      <c r="B26" s="10" t="s">
        <v>266</v>
      </c>
      <c r="C26" s="11">
        <v>3.025938</v>
      </c>
      <c r="D26" s="5"/>
      <c r="E26" s="13">
        <v>0</v>
      </c>
      <c r="F26" s="37"/>
      <c r="G26" s="11">
        <v>1.512969</v>
      </c>
      <c r="H26" s="13">
        <v>1.512969</v>
      </c>
      <c r="I26" s="14">
        <v>2</v>
      </c>
      <c r="J26" s="13">
        <v>3.7661009999999999</v>
      </c>
      <c r="K26" s="12">
        <v>215.302121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15" t="s">
        <v>267</v>
      </c>
      <c r="B27" s="16" t="s">
        <v>268</v>
      </c>
      <c r="C27" s="17">
        <v>1.3114330000000001</v>
      </c>
      <c r="D27" s="62"/>
      <c r="E27" s="19">
        <v>9.7531000000000007E-2</v>
      </c>
      <c r="F27" s="63"/>
      <c r="G27" s="17">
        <v>0.70448200000000005</v>
      </c>
      <c r="H27" s="19">
        <v>0.70448200000000005</v>
      </c>
      <c r="I27" s="20">
        <v>2</v>
      </c>
      <c r="J27" s="19">
        <v>9.4486899999999991</v>
      </c>
      <c r="K27" s="18">
        <v>208.58326600000001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9" t="s">
        <v>269</v>
      </c>
      <c r="B28" s="10" t="s">
        <v>270</v>
      </c>
      <c r="C28" s="11">
        <v>1.5434220000000001</v>
      </c>
      <c r="D28" s="13">
        <v>1.0776190000000001</v>
      </c>
      <c r="E28" s="13">
        <v>0</v>
      </c>
      <c r="F28" s="12">
        <v>5.9249910000000003</v>
      </c>
      <c r="G28" s="11">
        <v>2.1365080000000001</v>
      </c>
      <c r="H28" s="13">
        <v>1.3105199999999999</v>
      </c>
      <c r="I28" s="14">
        <v>4</v>
      </c>
      <c r="J28" s="13">
        <v>10.465275</v>
      </c>
      <c r="K28" s="12">
        <v>199.17140800000001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15" t="s">
        <v>271</v>
      </c>
      <c r="B29" s="16" t="s">
        <v>272</v>
      </c>
      <c r="C29" s="17">
        <v>1.235959</v>
      </c>
      <c r="D29" s="62"/>
      <c r="E29" s="19">
        <v>0</v>
      </c>
      <c r="F29" s="18">
        <v>3.998043</v>
      </c>
      <c r="G29" s="17">
        <v>1.744667</v>
      </c>
      <c r="H29" s="19">
        <v>1.235959</v>
      </c>
      <c r="I29" s="20">
        <v>3</v>
      </c>
      <c r="J29" s="19">
        <v>9.3987599999999993</v>
      </c>
      <c r="K29" s="18">
        <v>183.325942</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9" t="s">
        <v>273</v>
      </c>
      <c r="B30" s="10" t="s">
        <v>274</v>
      </c>
      <c r="C30" s="36"/>
      <c r="D30" s="13">
        <v>3.7729900000000001</v>
      </c>
      <c r="E30" s="13">
        <v>0.11192299999999999</v>
      </c>
      <c r="F30" s="12">
        <v>5.8858959999999998</v>
      </c>
      <c r="G30" s="11">
        <v>3.2569360000000001</v>
      </c>
      <c r="H30" s="13">
        <v>3.7729900000000001</v>
      </c>
      <c r="I30" s="14">
        <v>3</v>
      </c>
      <c r="J30" s="13">
        <v>11.448506</v>
      </c>
      <c r="K30" s="12">
        <v>180.11094</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1" t="s">
        <v>275</v>
      </c>
      <c r="B31" s="22" t="s">
        <v>276</v>
      </c>
      <c r="C31" s="23">
        <v>12.661154</v>
      </c>
      <c r="D31" s="25">
        <v>2.4777909999999999</v>
      </c>
      <c r="E31" s="25">
        <v>0</v>
      </c>
      <c r="F31" s="24">
        <v>6.8538860000000001</v>
      </c>
      <c r="G31" s="23">
        <v>5.498208</v>
      </c>
      <c r="H31" s="25">
        <v>4.6658379999999999</v>
      </c>
      <c r="I31" s="26">
        <v>4</v>
      </c>
      <c r="J31" s="25">
        <v>17.731005</v>
      </c>
      <c r="K31" s="24">
        <v>380.42609900000002</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7" t="s">
        <v>253</v>
      </c>
      <c r="B32" s="28"/>
      <c r="C32" s="29">
        <v>3.09754</v>
      </c>
      <c r="D32" s="31">
        <v>3.754165</v>
      </c>
      <c r="E32" s="31">
        <v>4.8389000000000001E-2</v>
      </c>
      <c r="F32" s="30">
        <v>4.9485080000000004</v>
      </c>
      <c r="G32" s="29">
        <v>2.140876</v>
      </c>
      <c r="H32" s="31">
        <v>1.578938</v>
      </c>
      <c r="I32" s="31">
        <v>2.8181818181818179</v>
      </c>
      <c r="J32" s="31">
        <v>8.753368</v>
      </c>
      <c r="K32" s="30">
        <v>220.44452100000001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2" t="s">
        <v>255</v>
      </c>
      <c r="B33" s="33"/>
      <c r="C33" s="34">
        <v>8</v>
      </c>
      <c r="D33" s="14">
        <v>6</v>
      </c>
      <c r="E33" s="14">
        <v>11</v>
      </c>
      <c r="F33" s="35">
        <v>6</v>
      </c>
      <c r="G33" s="36"/>
      <c r="H33" s="5"/>
      <c r="I33" s="5"/>
      <c r="J33" s="5"/>
      <c r="K33" s="3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277</v>
      </c>
      <c r="B34" s="33"/>
      <c r="C34" s="11">
        <v>15.54592201663286</v>
      </c>
      <c r="D34" s="13">
        <v>6.4871725529441644</v>
      </c>
      <c r="E34" s="13">
        <v>4.8480467768909092E-3</v>
      </c>
      <c r="F34" s="12">
        <v>6.5745105545418996</v>
      </c>
      <c r="G34" s="11">
        <v>2.1601844722022538</v>
      </c>
      <c r="H34" s="13">
        <v>2.1069457609654179</v>
      </c>
      <c r="I34" s="13">
        <v>0.96363636363636362</v>
      </c>
      <c r="J34" s="13">
        <v>19.210599410193019</v>
      </c>
      <c r="K34" s="12">
        <v>4291.8294728589271</v>
      </c>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8" t="s">
        <v>278</v>
      </c>
      <c r="B35" s="39"/>
      <c r="C35" s="40">
        <v>3.9428320000000001</v>
      </c>
      <c r="D35" s="42">
        <v>2.5469930000000001</v>
      </c>
      <c r="E35" s="42">
        <v>6.9627999999999995E-2</v>
      </c>
      <c r="F35" s="41">
        <v>2.5640809999999998</v>
      </c>
      <c r="G35" s="40">
        <v>1.469757</v>
      </c>
      <c r="H35" s="42">
        <v>1.451532</v>
      </c>
      <c r="I35" s="42">
        <v>0.98164981721404276</v>
      </c>
      <c r="J35" s="42">
        <v>4.3829900000000004</v>
      </c>
      <c r="K35" s="41">
        <v>65.512056000000001</v>
      </c>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6" t="s">
        <v>613</v>
      </c>
      <c r="B38" s="7" t="s">
        <v>250</v>
      </c>
      <c r="C38" s="6" t="s">
        <v>303</v>
      </c>
      <c r="D38" s="8" t="s">
        <v>304</v>
      </c>
      <c r="E38" s="8" t="s">
        <v>305</v>
      </c>
      <c r="F38" s="8" t="s">
        <v>306</v>
      </c>
      <c r="G38" s="7" t="s">
        <v>307</v>
      </c>
      <c r="H38" s="6" t="s">
        <v>253</v>
      </c>
      <c r="I38" s="8" t="s">
        <v>254</v>
      </c>
      <c r="J38" s="8" t="s">
        <v>255</v>
      </c>
      <c r="K38" s="8" t="s">
        <v>256</v>
      </c>
      <c r="L38" s="7" t="s">
        <v>257</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3" t="s">
        <v>281</v>
      </c>
      <c r="B39" s="44" t="s">
        <v>251</v>
      </c>
      <c r="C39" s="45">
        <v>0.140018</v>
      </c>
      <c r="D39" s="46">
        <v>2.3002760000000002</v>
      </c>
      <c r="E39" s="64"/>
      <c r="F39" s="46">
        <v>1.4850540000000001</v>
      </c>
      <c r="G39" s="47">
        <v>0</v>
      </c>
      <c r="H39" s="45">
        <v>0.98133700000000001</v>
      </c>
      <c r="I39" s="46">
        <v>0.81253600000000004</v>
      </c>
      <c r="J39" s="48">
        <v>4</v>
      </c>
      <c r="K39" s="46">
        <v>9.5987019999999994</v>
      </c>
      <c r="L39" s="47">
        <v>264.19275699999997</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258</v>
      </c>
      <c r="B40" s="10" t="s">
        <v>252</v>
      </c>
      <c r="C40" s="11">
        <v>0</v>
      </c>
      <c r="D40" s="5"/>
      <c r="E40" s="5"/>
      <c r="F40" s="5"/>
      <c r="G40" s="37"/>
      <c r="H40" s="11">
        <v>0</v>
      </c>
      <c r="I40" s="13">
        <v>0</v>
      </c>
      <c r="J40" s="14">
        <v>1</v>
      </c>
      <c r="K40" s="13">
        <v>4.1994420000000003</v>
      </c>
      <c r="L40" s="12">
        <v>172.367009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259</v>
      </c>
      <c r="B41" s="16" t="s">
        <v>260</v>
      </c>
      <c r="C41" s="17">
        <v>1.4748000000000001E-2</v>
      </c>
      <c r="D41" s="62"/>
      <c r="E41" s="62"/>
      <c r="F41" s="62"/>
      <c r="G41" s="63"/>
      <c r="H41" s="17">
        <v>1.4748000000000001E-2</v>
      </c>
      <c r="I41" s="19">
        <v>1.4748000000000001E-2</v>
      </c>
      <c r="J41" s="20">
        <v>1</v>
      </c>
      <c r="K41" s="19">
        <v>7.9156409999999999</v>
      </c>
      <c r="L41" s="18">
        <v>268.05386900000002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261</v>
      </c>
      <c r="B42" s="10" t="s">
        <v>262</v>
      </c>
      <c r="C42" s="11">
        <v>0</v>
      </c>
      <c r="D42" s="5"/>
      <c r="E42" s="5"/>
      <c r="F42" s="5"/>
      <c r="G42" s="37"/>
      <c r="H42" s="11">
        <v>0</v>
      </c>
      <c r="I42" s="13">
        <v>0</v>
      </c>
      <c r="J42" s="14">
        <v>1</v>
      </c>
      <c r="K42" s="13">
        <v>3.1329280000000002</v>
      </c>
      <c r="L42" s="12">
        <v>135.58722599999999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263</v>
      </c>
      <c r="B43" s="16" t="s">
        <v>264</v>
      </c>
      <c r="C43" s="17">
        <v>2.7876000000000001E-2</v>
      </c>
      <c r="D43" s="62"/>
      <c r="E43" s="19">
        <v>2.7876000000000001E-2</v>
      </c>
      <c r="F43" s="62"/>
      <c r="G43" s="18">
        <v>6.3341529999999997</v>
      </c>
      <c r="H43" s="17">
        <v>2.1299679999999999</v>
      </c>
      <c r="I43" s="19">
        <v>2.7876000000000001E-2</v>
      </c>
      <c r="J43" s="20">
        <v>3</v>
      </c>
      <c r="K43" s="19">
        <v>13.881981</v>
      </c>
      <c r="L43" s="18">
        <v>217.76908900000001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265</v>
      </c>
      <c r="B44" s="10" t="s">
        <v>266</v>
      </c>
      <c r="C44" s="11">
        <v>0.337312</v>
      </c>
      <c r="D44" s="5"/>
      <c r="E44" s="5"/>
      <c r="F44" s="5"/>
      <c r="G44" s="37"/>
      <c r="H44" s="11">
        <v>0.337312</v>
      </c>
      <c r="I44" s="13">
        <v>0.337312</v>
      </c>
      <c r="J44" s="14">
        <v>1</v>
      </c>
      <c r="K44" s="13">
        <v>3.166239</v>
      </c>
      <c r="L44" s="12">
        <v>215.302121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267</v>
      </c>
      <c r="B45" s="16" t="s">
        <v>268</v>
      </c>
      <c r="C45" s="17">
        <v>0.233823</v>
      </c>
      <c r="D45" s="62"/>
      <c r="E45" s="62"/>
      <c r="F45" s="19">
        <v>6.3901950000000003</v>
      </c>
      <c r="G45" s="18">
        <v>6.1574910000000003</v>
      </c>
      <c r="H45" s="17">
        <v>4.2605029999999999</v>
      </c>
      <c r="I45" s="19">
        <v>6.1574910000000003</v>
      </c>
      <c r="J45" s="20">
        <v>3</v>
      </c>
      <c r="K45" s="19">
        <v>9.8153649999999999</v>
      </c>
      <c r="L45" s="18">
        <v>208.58326600000001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269</v>
      </c>
      <c r="B46" s="10" t="s">
        <v>270</v>
      </c>
      <c r="C46" s="11">
        <v>0</v>
      </c>
      <c r="D46" s="13">
        <v>1.898712</v>
      </c>
      <c r="E46" s="5"/>
      <c r="F46" s="13">
        <v>1.765639</v>
      </c>
      <c r="G46" s="12">
        <v>8.9033390000000008</v>
      </c>
      <c r="H46" s="11">
        <v>3.1419220000000001</v>
      </c>
      <c r="I46" s="13">
        <v>1.832176</v>
      </c>
      <c r="J46" s="14">
        <v>4</v>
      </c>
      <c r="K46" s="13">
        <v>12.698324</v>
      </c>
      <c r="L46" s="12">
        <v>199.17140800000001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271</v>
      </c>
      <c r="B47" s="16" t="s">
        <v>272</v>
      </c>
      <c r="C47" s="17">
        <v>0.35897699999999999</v>
      </c>
      <c r="D47" s="19">
        <v>11.790046</v>
      </c>
      <c r="E47" s="19">
        <v>6.4488009999999996</v>
      </c>
      <c r="F47" s="19">
        <v>1.5733060000000001</v>
      </c>
      <c r="G47" s="18">
        <v>1.939365</v>
      </c>
      <c r="H47" s="17">
        <v>4.4220990000000002</v>
      </c>
      <c r="I47" s="19">
        <v>1.939365</v>
      </c>
      <c r="J47" s="20">
        <v>5</v>
      </c>
      <c r="K47" s="19">
        <v>17.747938999999999</v>
      </c>
      <c r="L47" s="18">
        <v>183.325942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273</v>
      </c>
      <c r="B48" s="10" t="s">
        <v>274</v>
      </c>
      <c r="C48" s="11">
        <v>0</v>
      </c>
      <c r="D48" s="13">
        <v>5.5842419999999997</v>
      </c>
      <c r="E48" s="5"/>
      <c r="F48" s="13">
        <v>1.9072340000000001</v>
      </c>
      <c r="G48" s="12">
        <v>4.7189839999999998</v>
      </c>
      <c r="H48" s="11">
        <v>3.0526149999999999</v>
      </c>
      <c r="I48" s="13">
        <v>3.3131089999999999</v>
      </c>
      <c r="J48" s="14">
        <v>4</v>
      </c>
      <c r="K48" s="13">
        <v>10.831918</v>
      </c>
      <c r="L48" s="12">
        <v>180.11094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21" t="s">
        <v>275</v>
      </c>
      <c r="B49" s="22" t="s">
        <v>276</v>
      </c>
      <c r="C49" s="23">
        <v>0</v>
      </c>
      <c r="D49" s="25">
        <v>1.71448</v>
      </c>
      <c r="E49" s="25">
        <v>8.5200619999999994</v>
      </c>
      <c r="F49" s="25">
        <v>2.8293050000000002</v>
      </c>
      <c r="G49" s="24">
        <v>4.0438029999999996</v>
      </c>
      <c r="H49" s="23">
        <v>3.4215300000000002</v>
      </c>
      <c r="I49" s="25">
        <v>2.8293050000000002</v>
      </c>
      <c r="J49" s="26">
        <v>5</v>
      </c>
      <c r="K49" s="25">
        <v>18.297578999999999</v>
      </c>
      <c r="L49" s="24">
        <v>380.42609900000002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27" t="s">
        <v>253</v>
      </c>
      <c r="B50" s="28"/>
      <c r="C50" s="29">
        <v>0.101159</v>
      </c>
      <c r="D50" s="31">
        <v>4.6575509999999998</v>
      </c>
      <c r="E50" s="31">
        <v>4.9989129999999999</v>
      </c>
      <c r="F50" s="31">
        <v>2.6584560000000002</v>
      </c>
      <c r="G50" s="30">
        <v>4.585305</v>
      </c>
      <c r="H50" s="29">
        <v>1.978367</v>
      </c>
      <c r="I50" s="31">
        <v>1.569447</v>
      </c>
      <c r="J50" s="31">
        <v>2.9090909090909092</v>
      </c>
      <c r="K50" s="31">
        <v>10.116914</v>
      </c>
      <c r="L50" s="30">
        <v>220.44452100000001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32" t="s">
        <v>255</v>
      </c>
      <c r="B51" s="33"/>
      <c r="C51" s="34">
        <v>11</v>
      </c>
      <c r="D51" s="14">
        <v>5</v>
      </c>
      <c r="E51" s="14">
        <v>3</v>
      </c>
      <c r="F51" s="14">
        <v>6</v>
      </c>
      <c r="G51" s="35">
        <v>7</v>
      </c>
      <c r="H51" s="36"/>
      <c r="I51" s="5"/>
      <c r="J51" s="5"/>
      <c r="K51" s="5"/>
      <c r="L51" s="37"/>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32" t="s">
        <v>277</v>
      </c>
      <c r="B52" s="33"/>
      <c r="C52" s="11">
        <v>2.0535109472272731E-2</v>
      </c>
      <c r="D52" s="13">
        <v>18.3902115247732</v>
      </c>
      <c r="E52" s="13">
        <v>19.605937174057001</v>
      </c>
      <c r="F52" s="13">
        <v>3.5741889619595009</v>
      </c>
      <c r="G52" s="12">
        <v>8.7521284480876673</v>
      </c>
      <c r="H52" s="11">
        <v>3.1164344006082181</v>
      </c>
      <c r="I52" s="13">
        <v>3.76945417709149</v>
      </c>
      <c r="J52" s="13">
        <v>2.6909090909090909</v>
      </c>
      <c r="K52" s="13">
        <v>28.381595678693252</v>
      </c>
      <c r="L52" s="12">
        <v>4291.8294728589271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8" t="s">
        <v>278</v>
      </c>
      <c r="B53" s="39"/>
      <c r="C53" s="40">
        <v>0.14330100000000001</v>
      </c>
      <c r="D53" s="42">
        <v>4.2883810000000002</v>
      </c>
      <c r="E53" s="42">
        <v>4.4278589999999998</v>
      </c>
      <c r="F53" s="42">
        <v>1.8905529999999999</v>
      </c>
      <c r="G53" s="41">
        <v>2.9584000000000001</v>
      </c>
      <c r="H53" s="40">
        <v>1.7653430000000001</v>
      </c>
      <c r="I53" s="42">
        <v>1.941508</v>
      </c>
      <c r="J53" s="42">
        <v>1.6403990645294491</v>
      </c>
      <c r="K53" s="42">
        <v>5.3274379999999999</v>
      </c>
      <c r="L53" s="41">
        <v>65.512056000000001</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6" t="s">
        <v>613</v>
      </c>
      <c r="B56" s="7" t="s">
        <v>250</v>
      </c>
      <c r="C56" s="6" t="s">
        <v>308</v>
      </c>
      <c r="D56" s="8" t="s">
        <v>309</v>
      </c>
      <c r="E56" s="8" t="s">
        <v>310</v>
      </c>
      <c r="F56" s="8" t="s">
        <v>311</v>
      </c>
      <c r="G56" s="7" t="s">
        <v>312</v>
      </c>
      <c r="H56" s="6" t="s">
        <v>253</v>
      </c>
      <c r="I56" s="8" t="s">
        <v>254</v>
      </c>
      <c r="J56" s="8" t="s">
        <v>255</v>
      </c>
      <c r="K56" s="8" t="s">
        <v>256</v>
      </c>
      <c r="L56" s="7" t="s">
        <v>257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43" t="s">
        <v>281</v>
      </c>
      <c r="B57" s="44" t="s">
        <v>251</v>
      </c>
      <c r="C57" s="65"/>
      <c r="D57" s="46">
        <v>7.4312930000000001</v>
      </c>
      <c r="E57" s="46">
        <v>0</v>
      </c>
      <c r="F57" s="64"/>
      <c r="G57" s="47">
        <v>2.1399360000000001</v>
      </c>
      <c r="H57" s="45">
        <v>3.19041</v>
      </c>
      <c r="I57" s="46">
        <v>2.1399360000000001</v>
      </c>
      <c r="J57" s="48">
        <v>3</v>
      </c>
      <c r="K57" s="46">
        <v>34.078871999999997</v>
      </c>
      <c r="L57" s="47">
        <v>264.19275699999997</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9" t="s">
        <v>258</v>
      </c>
      <c r="B58" s="10" t="s">
        <v>252</v>
      </c>
      <c r="C58" s="36"/>
      <c r="D58" s="5"/>
      <c r="E58" s="13">
        <v>0.110205</v>
      </c>
      <c r="F58" s="5"/>
      <c r="G58" s="37"/>
      <c r="H58" s="11">
        <v>0.110205</v>
      </c>
      <c r="I58" s="13">
        <v>0.110205</v>
      </c>
      <c r="J58" s="14">
        <v>1</v>
      </c>
      <c r="K58" s="13">
        <v>4.2660869999999997</v>
      </c>
      <c r="L58" s="12">
        <v>172.367009</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15" t="s">
        <v>259</v>
      </c>
      <c r="B59" s="16" t="s">
        <v>260</v>
      </c>
      <c r="C59" s="61"/>
      <c r="D59" s="62"/>
      <c r="E59" s="19">
        <v>0</v>
      </c>
      <c r="F59" s="62"/>
      <c r="G59" s="63"/>
      <c r="H59" s="17">
        <v>0</v>
      </c>
      <c r="I59" s="19">
        <v>0</v>
      </c>
      <c r="J59" s="20">
        <v>1</v>
      </c>
      <c r="K59" s="19">
        <v>5.2992929999999996</v>
      </c>
      <c r="L59" s="18">
        <v>268.05386900000002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9" t="s">
        <v>261</v>
      </c>
      <c r="B60" s="10" t="s">
        <v>262</v>
      </c>
      <c r="C60" s="36"/>
      <c r="D60" s="5"/>
      <c r="E60" s="13">
        <v>0</v>
      </c>
      <c r="F60" s="5"/>
      <c r="G60" s="37"/>
      <c r="H60" s="11">
        <v>0</v>
      </c>
      <c r="I60" s="13">
        <v>0</v>
      </c>
      <c r="J60" s="14">
        <v>1</v>
      </c>
      <c r="K60" s="13">
        <v>2.9662660000000001</v>
      </c>
      <c r="L60" s="12">
        <v>135.58722599999999</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15" t="s">
        <v>263</v>
      </c>
      <c r="B61" s="16" t="s">
        <v>264</v>
      </c>
      <c r="C61" s="61"/>
      <c r="D61" s="62"/>
      <c r="E61" s="19">
        <v>0</v>
      </c>
      <c r="F61" s="62"/>
      <c r="G61" s="63"/>
      <c r="H61" s="17">
        <v>0</v>
      </c>
      <c r="I61" s="19">
        <v>0</v>
      </c>
      <c r="J61" s="20">
        <v>1</v>
      </c>
      <c r="K61" s="19">
        <v>8.8154959999999996</v>
      </c>
      <c r="L61" s="18">
        <v>217.76908900000001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9" t="s">
        <v>265</v>
      </c>
      <c r="B62" s="10" t="s">
        <v>266</v>
      </c>
      <c r="C62" s="36"/>
      <c r="D62" s="5"/>
      <c r="E62" s="13">
        <v>0</v>
      </c>
      <c r="F62" s="5"/>
      <c r="G62" s="37"/>
      <c r="H62" s="11">
        <v>0</v>
      </c>
      <c r="I62" s="13">
        <v>0</v>
      </c>
      <c r="J62" s="14">
        <v>1</v>
      </c>
      <c r="K62" s="13">
        <v>5.265962</v>
      </c>
      <c r="L62" s="12">
        <v>215.302121</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15" t="s">
        <v>267</v>
      </c>
      <c r="B63" s="16" t="s">
        <v>268</v>
      </c>
      <c r="C63" s="61"/>
      <c r="D63" s="19">
        <v>2.8811580000000001</v>
      </c>
      <c r="E63" s="19">
        <v>0</v>
      </c>
      <c r="F63" s="62"/>
      <c r="G63" s="63"/>
      <c r="H63" s="17">
        <v>1.4405790000000001</v>
      </c>
      <c r="I63" s="19">
        <v>1.4405790000000001</v>
      </c>
      <c r="J63" s="20">
        <v>2</v>
      </c>
      <c r="K63" s="19">
        <v>6.332471</v>
      </c>
      <c r="L63" s="18">
        <v>208.58326600000001</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9" t="s">
        <v>269</v>
      </c>
      <c r="B64" s="10" t="s">
        <v>270</v>
      </c>
      <c r="C64" s="36"/>
      <c r="D64" s="5"/>
      <c r="E64" s="13">
        <v>0</v>
      </c>
      <c r="F64" s="13">
        <v>7.7852249999999996</v>
      </c>
      <c r="G64" s="12">
        <v>8.6667240000000003</v>
      </c>
      <c r="H64" s="11">
        <v>5.4839830000000003</v>
      </c>
      <c r="I64" s="13">
        <v>7.7852249999999996</v>
      </c>
      <c r="J64" s="14">
        <v>3</v>
      </c>
      <c r="K64" s="13">
        <v>11.831751000000001</v>
      </c>
      <c r="L64" s="12">
        <v>199.17140800000001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15" t="s">
        <v>271</v>
      </c>
      <c r="B65" s="16" t="s">
        <v>272</v>
      </c>
      <c r="C65" s="61"/>
      <c r="D65" s="62"/>
      <c r="E65" s="19">
        <v>3.9349000000000002E-2</v>
      </c>
      <c r="F65" s="62"/>
      <c r="G65" s="63"/>
      <c r="H65" s="17">
        <v>3.9349000000000002E-2</v>
      </c>
      <c r="I65" s="19">
        <v>3.9349000000000002E-2</v>
      </c>
      <c r="J65" s="20">
        <v>1</v>
      </c>
      <c r="K65" s="19">
        <v>9.3321609999999993</v>
      </c>
      <c r="L65" s="18">
        <v>183.325942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9" t="s">
        <v>273</v>
      </c>
      <c r="B66" s="10" t="s">
        <v>274</v>
      </c>
      <c r="C66" s="11">
        <v>2.7044260000000002</v>
      </c>
      <c r="D66" s="5"/>
      <c r="E66" s="13">
        <v>0</v>
      </c>
      <c r="F66" s="5"/>
      <c r="G66" s="37"/>
      <c r="H66" s="11">
        <v>1.3522130000000001</v>
      </c>
      <c r="I66" s="13">
        <v>1.3522130000000001</v>
      </c>
      <c r="J66" s="14">
        <v>2</v>
      </c>
      <c r="K66" s="13">
        <v>10.715320999999999</v>
      </c>
      <c r="L66" s="12">
        <v>180.11094</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21" t="s">
        <v>275</v>
      </c>
      <c r="B67" s="22" t="s">
        <v>276</v>
      </c>
      <c r="C67" s="23">
        <v>10.231762</v>
      </c>
      <c r="D67" s="25">
        <v>12.478073999999999</v>
      </c>
      <c r="E67" s="25">
        <v>0</v>
      </c>
      <c r="F67" s="66"/>
      <c r="G67" s="67"/>
      <c r="H67" s="23">
        <v>7.5699449999999997</v>
      </c>
      <c r="I67" s="25">
        <v>10.231762</v>
      </c>
      <c r="J67" s="26">
        <v>3</v>
      </c>
      <c r="K67" s="25">
        <v>17.530998</v>
      </c>
      <c r="L67" s="24">
        <v>380.42609900000002</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27" t="s">
        <v>253</v>
      </c>
      <c r="B68" s="28"/>
      <c r="C68" s="29">
        <v>6.4680939999999998</v>
      </c>
      <c r="D68" s="31">
        <v>7.5968419999999997</v>
      </c>
      <c r="E68" s="31">
        <v>1.3596E-2</v>
      </c>
      <c r="F68" s="31">
        <v>7.7852249999999996</v>
      </c>
      <c r="G68" s="30">
        <v>5.4033300000000004</v>
      </c>
      <c r="H68" s="29">
        <v>1.7442439999999999</v>
      </c>
      <c r="I68" s="31">
        <v>2.0999340000000002</v>
      </c>
      <c r="J68" s="31">
        <v>1.7272727272727271</v>
      </c>
      <c r="K68" s="31">
        <v>10.584970999999999</v>
      </c>
      <c r="L68" s="30">
        <v>220.44452100000001</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32" t="s">
        <v>255</v>
      </c>
      <c r="B69" s="33"/>
      <c r="C69" s="34">
        <v>2</v>
      </c>
      <c r="D69" s="14">
        <v>3</v>
      </c>
      <c r="E69" s="14">
        <v>11</v>
      </c>
      <c r="F69" s="14">
        <v>1</v>
      </c>
      <c r="G69" s="35">
        <v>2</v>
      </c>
      <c r="H69" s="36"/>
      <c r="I69" s="5"/>
      <c r="J69" s="5"/>
      <c r="K69" s="5"/>
      <c r="L69" s="37"/>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32" t="s">
        <v>277</v>
      </c>
      <c r="B70" s="33"/>
      <c r="C70" s="11">
        <v>28.33039362844799</v>
      </c>
      <c r="D70" s="13">
        <v>23.04575394854033</v>
      </c>
      <c r="E70" s="13">
        <v>1.166017683363636E-3</v>
      </c>
      <c r="F70" s="5"/>
      <c r="G70" s="12">
        <v>21.299480798472</v>
      </c>
      <c r="H70" s="11">
        <v>6.8008035706953986</v>
      </c>
      <c r="I70" s="13">
        <v>12.52885194992227</v>
      </c>
      <c r="J70" s="13">
        <v>0.81818181818181812</v>
      </c>
      <c r="K70" s="13">
        <v>77.876966723940015</v>
      </c>
      <c r="L70" s="12">
        <v>4291.8294728589271</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38" t="s">
        <v>278</v>
      </c>
      <c r="B71" s="39"/>
      <c r="C71" s="40">
        <v>5.3226300000000002</v>
      </c>
      <c r="D71" s="42">
        <v>4.8005990000000001</v>
      </c>
      <c r="E71" s="42">
        <v>3.4146999999999997E-2</v>
      </c>
      <c r="F71" s="68"/>
      <c r="G71" s="41">
        <v>4.6151359999999997</v>
      </c>
      <c r="H71" s="40">
        <v>2.6078350000000001</v>
      </c>
      <c r="I71" s="42">
        <v>3.539612</v>
      </c>
      <c r="J71" s="42">
        <v>0.90453403373329089</v>
      </c>
      <c r="K71" s="42">
        <v>8.8247929999999997</v>
      </c>
      <c r="L71" s="41">
        <v>65.512056000000001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6" t="s">
        <v>613</v>
      </c>
      <c r="B74" s="7" t="s">
        <v>250</v>
      </c>
      <c r="C74" s="6" t="s">
        <v>291</v>
      </c>
      <c r="D74" s="8" t="s">
        <v>313</v>
      </c>
      <c r="E74" s="7" t="s">
        <v>314</v>
      </c>
      <c r="F74" s="6" t="s">
        <v>253</v>
      </c>
      <c r="G74" s="8" t="s">
        <v>254</v>
      </c>
      <c r="H74" s="8" t="s">
        <v>255</v>
      </c>
      <c r="I74" s="8" t="s">
        <v>256</v>
      </c>
      <c r="J74" s="7" t="s">
        <v>257</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43" t="s">
        <v>281</v>
      </c>
      <c r="B75" s="44" t="s">
        <v>251</v>
      </c>
      <c r="C75" s="45">
        <v>0.824156</v>
      </c>
      <c r="D75" s="46">
        <v>0</v>
      </c>
      <c r="E75" s="60"/>
      <c r="F75" s="45">
        <v>0.412078</v>
      </c>
      <c r="G75" s="46">
        <v>0.412078</v>
      </c>
      <c r="H75" s="48">
        <v>2</v>
      </c>
      <c r="I75" s="46">
        <v>8.515523</v>
      </c>
      <c r="J75" s="47">
        <v>264.19275699999997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258</v>
      </c>
      <c r="B76" s="10" t="s">
        <v>252</v>
      </c>
      <c r="C76" s="36"/>
      <c r="D76" s="13">
        <v>1.6576E-2</v>
      </c>
      <c r="E76" s="37"/>
      <c r="F76" s="11">
        <v>1.6576E-2</v>
      </c>
      <c r="G76" s="13">
        <v>1.6576E-2</v>
      </c>
      <c r="H76" s="14">
        <v>1</v>
      </c>
      <c r="I76" s="13">
        <v>4.2161039999999996</v>
      </c>
      <c r="J76" s="12">
        <v>172.367009</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259</v>
      </c>
      <c r="B77" s="16" t="s">
        <v>260</v>
      </c>
      <c r="C77" s="17">
        <v>1.251973</v>
      </c>
      <c r="D77" s="19">
        <v>0</v>
      </c>
      <c r="E77" s="18">
        <v>4.7294530000000004</v>
      </c>
      <c r="F77" s="17">
        <v>1.9938089999999999</v>
      </c>
      <c r="G77" s="19">
        <v>1.251973</v>
      </c>
      <c r="H77" s="20">
        <v>3</v>
      </c>
      <c r="I77" s="19">
        <v>11.26519</v>
      </c>
      <c r="J77" s="18">
        <v>268.05386900000002</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261</v>
      </c>
      <c r="B78" s="10" t="s">
        <v>262</v>
      </c>
      <c r="C78" s="36"/>
      <c r="D78" s="13">
        <v>0</v>
      </c>
      <c r="E78" s="12">
        <v>1.9673560000000001</v>
      </c>
      <c r="F78" s="11">
        <v>0.98367800000000005</v>
      </c>
      <c r="G78" s="13">
        <v>0.98367800000000005</v>
      </c>
      <c r="H78" s="14">
        <v>2</v>
      </c>
      <c r="I78" s="13">
        <v>2.6996199999999999</v>
      </c>
      <c r="J78" s="12">
        <v>135.58722599999999</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263</v>
      </c>
      <c r="B79" s="16" t="s">
        <v>264</v>
      </c>
      <c r="C79" s="17">
        <v>8.1273669999999996</v>
      </c>
      <c r="D79" s="19">
        <v>0</v>
      </c>
      <c r="E79" s="18">
        <v>9.2922750000000001</v>
      </c>
      <c r="F79" s="17">
        <v>5.8065470000000001</v>
      </c>
      <c r="G79" s="19">
        <v>8.1273669999999996</v>
      </c>
      <c r="H79" s="20">
        <v>3</v>
      </c>
      <c r="I79" s="19">
        <v>11.465165000000001</v>
      </c>
      <c r="J79" s="18">
        <v>217.76908900000001</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265</v>
      </c>
      <c r="B80" s="10" t="s">
        <v>266</v>
      </c>
      <c r="C80" s="36"/>
      <c r="D80" s="13">
        <v>0.32491999999999999</v>
      </c>
      <c r="E80" s="37"/>
      <c r="F80" s="11">
        <v>0.32491999999999999</v>
      </c>
      <c r="G80" s="13">
        <v>0.32491999999999999</v>
      </c>
      <c r="H80" s="14">
        <v>1</v>
      </c>
      <c r="I80" s="13">
        <v>3.2996560000000001</v>
      </c>
      <c r="J80" s="12">
        <v>215.302121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267</v>
      </c>
      <c r="B81" s="16" t="s">
        <v>268</v>
      </c>
      <c r="C81" s="17">
        <v>4.7111520000000002</v>
      </c>
      <c r="D81" s="19">
        <v>2.5579999999999999E-3</v>
      </c>
      <c r="E81" s="63"/>
      <c r="F81" s="17">
        <v>2.3568549999999999</v>
      </c>
      <c r="G81" s="19">
        <v>2.3568549999999999</v>
      </c>
      <c r="H81" s="20">
        <v>2</v>
      </c>
      <c r="I81" s="19">
        <v>11.581806</v>
      </c>
      <c r="J81" s="18">
        <v>208.58326600000001</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269</v>
      </c>
      <c r="B82" s="10" t="s">
        <v>270</v>
      </c>
      <c r="C82" s="11">
        <v>1.2832170000000001</v>
      </c>
      <c r="D82" s="13">
        <v>0</v>
      </c>
      <c r="E82" s="12">
        <v>2.2986810000000002</v>
      </c>
      <c r="F82" s="11">
        <v>1.1939660000000001</v>
      </c>
      <c r="G82" s="13">
        <v>1.2832170000000001</v>
      </c>
      <c r="H82" s="14">
        <v>3</v>
      </c>
      <c r="I82" s="13">
        <v>11.865126999999999</v>
      </c>
      <c r="J82" s="12">
        <v>199.17140800000001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271</v>
      </c>
      <c r="B83" s="16" t="s">
        <v>272</v>
      </c>
      <c r="C83" s="17">
        <v>0.95813400000000004</v>
      </c>
      <c r="D83" s="19">
        <v>0</v>
      </c>
      <c r="E83" s="63"/>
      <c r="F83" s="17">
        <v>0.47906700000000002</v>
      </c>
      <c r="G83" s="19">
        <v>0.47906700000000002</v>
      </c>
      <c r="H83" s="20">
        <v>2</v>
      </c>
      <c r="I83" s="19">
        <v>11.148524</v>
      </c>
      <c r="J83" s="18">
        <v>183.325942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273</v>
      </c>
      <c r="B84" s="10" t="s">
        <v>274</v>
      </c>
      <c r="C84" s="11">
        <v>3.4053819999999999</v>
      </c>
      <c r="D84" s="13">
        <v>0</v>
      </c>
      <c r="E84" s="37"/>
      <c r="F84" s="11">
        <v>1.702691</v>
      </c>
      <c r="G84" s="13">
        <v>1.702691</v>
      </c>
      <c r="H84" s="14">
        <v>2</v>
      </c>
      <c r="I84" s="13">
        <v>12.148417</v>
      </c>
      <c r="J84" s="12">
        <v>180.11094</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21" t="s">
        <v>275</v>
      </c>
      <c r="B85" s="22" t="s">
        <v>276</v>
      </c>
      <c r="C85" s="23">
        <v>2.5015459999999998</v>
      </c>
      <c r="D85" s="25">
        <v>0</v>
      </c>
      <c r="E85" s="24">
        <v>7.4767299999999999</v>
      </c>
      <c r="F85" s="23">
        <v>3.326092</v>
      </c>
      <c r="G85" s="25">
        <v>2.5015459999999998</v>
      </c>
      <c r="H85" s="26">
        <v>3</v>
      </c>
      <c r="I85" s="25">
        <v>16.231176000000001</v>
      </c>
      <c r="J85" s="24">
        <v>380.42609900000002</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27" t="s">
        <v>253</v>
      </c>
      <c r="B86" s="28"/>
      <c r="C86" s="29">
        <v>2.8828659999999999</v>
      </c>
      <c r="D86" s="31">
        <v>3.1278E-2</v>
      </c>
      <c r="E86" s="30">
        <v>5.1528989999999997</v>
      </c>
      <c r="F86" s="29">
        <v>1.690571</v>
      </c>
      <c r="G86" s="31">
        <v>1.7672699999999999</v>
      </c>
      <c r="H86" s="31">
        <v>2.1818181818181821</v>
      </c>
      <c r="I86" s="31">
        <v>9.4942100000000007</v>
      </c>
      <c r="J86" s="30">
        <v>220.44452100000001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32" t="s">
        <v>255</v>
      </c>
      <c r="B87" s="33"/>
      <c r="C87" s="34">
        <v>8</v>
      </c>
      <c r="D87" s="14">
        <v>11</v>
      </c>
      <c r="E87" s="35">
        <v>5</v>
      </c>
      <c r="F87" s="36"/>
      <c r="G87" s="5"/>
      <c r="H87" s="5"/>
      <c r="I87" s="5"/>
      <c r="J87" s="3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32" t="s">
        <v>277</v>
      </c>
      <c r="B88" s="33"/>
      <c r="C88" s="11">
        <v>6.3467739122895539</v>
      </c>
      <c r="D88" s="13">
        <v>9.509311763854545E-3</v>
      </c>
      <c r="E88" s="12">
        <v>10.252043824306501</v>
      </c>
      <c r="F88" s="11">
        <v>2.8668084368081641</v>
      </c>
      <c r="G88" s="13">
        <v>5.1096946070741627</v>
      </c>
      <c r="H88" s="13">
        <v>0.56363636363636371</v>
      </c>
      <c r="I88" s="13">
        <v>18.552380246535169</v>
      </c>
      <c r="J88" s="12">
        <v>4291.8294728589271</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38" t="s">
        <v>278</v>
      </c>
      <c r="B89" s="39"/>
      <c r="C89" s="40">
        <v>2.5192800000000002</v>
      </c>
      <c r="D89" s="42">
        <v>9.7516000000000005E-2</v>
      </c>
      <c r="E89" s="41">
        <v>3.2018810000000002</v>
      </c>
      <c r="F89" s="40">
        <v>1.693165</v>
      </c>
      <c r="G89" s="42">
        <v>2.2604630000000001</v>
      </c>
      <c r="H89" s="42">
        <v>0.75075719352954839</v>
      </c>
      <c r="I89" s="42">
        <v>4.3072470000000003</v>
      </c>
      <c r="J89" s="41">
        <v>65.512056000000001</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6" t="s">
        <v>613</v>
      </c>
      <c r="B92" s="7" t="s">
        <v>250</v>
      </c>
      <c r="C92" s="6" t="s">
        <v>315</v>
      </c>
      <c r="D92" s="8" t="s">
        <v>316</v>
      </c>
      <c r="E92" s="8" t="s">
        <v>317</v>
      </c>
      <c r="F92" s="8" t="s">
        <v>318</v>
      </c>
      <c r="G92" s="7" t="s">
        <v>319</v>
      </c>
      <c r="H92" s="6" t="s">
        <v>253</v>
      </c>
      <c r="I92" s="8" t="s">
        <v>254</v>
      </c>
      <c r="J92" s="8" t="s">
        <v>255</v>
      </c>
      <c r="K92" s="8" t="s">
        <v>256</v>
      </c>
      <c r="L92" s="7" t="s">
        <v>257</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43" t="s">
        <v>281</v>
      </c>
      <c r="B93" s="44" t="s">
        <v>251</v>
      </c>
      <c r="C93" s="65"/>
      <c r="D93" s="64"/>
      <c r="E93" s="64"/>
      <c r="F93" s="46">
        <v>3.2433999999999998E-2</v>
      </c>
      <c r="G93" s="60"/>
      <c r="H93" s="45">
        <v>3.2433999999999998E-2</v>
      </c>
      <c r="I93" s="46">
        <v>3.2433999999999998E-2</v>
      </c>
      <c r="J93" s="48">
        <v>1</v>
      </c>
      <c r="K93" s="46">
        <v>4.4160870000000001</v>
      </c>
      <c r="L93" s="47">
        <v>264.19275699999997</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9" t="s">
        <v>258</v>
      </c>
      <c r="B94" s="10" t="s">
        <v>252</v>
      </c>
      <c r="C94" s="36"/>
      <c r="D94" s="5"/>
      <c r="E94" s="13">
        <v>4.0830869999999999</v>
      </c>
      <c r="F94" s="13">
        <v>8.9619000000000004E-2</v>
      </c>
      <c r="G94" s="12">
        <v>0</v>
      </c>
      <c r="H94" s="11">
        <v>1.3909020000000001</v>
      </c>
      <c r="I94" s="13">
        <v>8.9619000000000004E-2</v>
      </c>
      <c r="J94" s="14">
        <v>3</v>
      </c>
      <c r="K94" s="13">
        <v>4.716037</v>
      </c>
      <c r="L94" s="12">
        <v>172.367009</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15" t="s">
        <v>259</v>
      </c>
      <c r="B95" s="16" t="s">
        <v>260</v>
      </c>
      <c r="C95" s="61"/>
      <c r="D95" s="62"/>
      <c r="E95" s="62"/>
      <c r="F95" s="19">
        <v>0</v>
      </c>
      <c r="G95" s="18">
        <v>0.16175800000000001</v>
      </c>
      <c r="H95" s="17">
        <v>8.0879000000000006E-2</v>
      </c>
      <c r="I95" s="19">
        <v>8.0879000000000006E-2</v>
      </c>
      <c r="J95" s="20">
        <v>2</v>
      </c>
      <c r="K95" s="19">
        <v>18.814212999999999</v>
      </c>
      <c r="L95" s="18">
        <v>268.05386900000002</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9" t="s">
        <v>261</v>
      </c>
      <c r="B96" s="10" t="s">
        <v>262</v>
      </c>
      <c r="C96" s="36"/>
      <c r="D96" s="5"/>
      <c r="E96" s="5"/>
      <c r="F96" s="13">
        <v>0</v>
      </c>
      <c r="G96" s="12">
        <v>0.19598399999999999</v>
      </c>
      <c r="H96" s="11">
        <v>9.7991999999999996E-2</v>
      </c>
      <c r="I96" s="13">
        <v>9.7991999999999996E-2</v>
      </c>
      <c r="J96" s="14">
        <v>2</v>
      </c>
      <c r="K96" s="13">
        <v>3.01627</v>
      </c>
      <c r="L96" s="12">
        <v>135.58722599999999</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15" t="s">
        <v>263</v>
      </c>
      <c r="B97" s="16" t="s">
        <v>264</v>
      </c>
      <c r="C97" s="61"/>
      <c r="D97" s="19">
        <v>1.6169579999999999</v>
      </c>
      <c r="E97" s="62"/>
      <c r="F97" s="19">
        <v>0</v>
      </c>
      <c r="G97" s="18">
        <v>4.0930070000000001</v>
      </c>
      <c r="H97" s="17">
        <v>1.903322</v>
      </c>
      <c r="I97" s="19">
        <v>1.6169579999999999</v>
      </c>
      <c r="J97" s="20">
        <v>3</v>
      </c>
      <c r="K97" s="19">
        <v>8.5321879999999997</v>
      </c>
      <c r="L97" s="18">
        <v>217.76908900000001</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9" t="s">
        <v>265</v>
      </c>
      <c r="B98" s="10" t="s">
        <v>266</v>
      </c>
      <c r="C98" s="36"/>
      <c r="D98" s="5"/>
      <c r="E98" s="5"/>
      <c r="F98" s="13">
        <v>0</v>
      </c>
      <c r="G98" s="37"/>
      <c r="H98" s="11">
        <v>0</v>
      </c>
      <c r="I98" s="13">
        <v>0</v>
      </c>
      <c r="J98" s="14">
        <v>1</v>
      </c>
      <c r="K98" s="13">
        <v>4.4827349999999999</v>
      </c>
      <c r="L98" s="12">
        <v>215.302121</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15" t="s">
        <v>267</v>
      </c>
      <c r="B99" s="16" t="s">
        <v>268</v>
      </c>
      <c r="C99" s="17">
        <v>8.8912990000000001</v>
      </c>
      <c r="D99" s="19">
        <v>7.5274099999999997</v>
      </c>
      <c r="E99" s="62"/>
      <c r="F99" s="19">
        <v>5.8989999999999997E-3</v>
      </c>
      <c r="G99" s="18">
        <v>2.9347439999999998</v>
      </c>
      <c r="H99" s="17">
        <v>4.8398380000000003</v>
      </c>
      <c r="I99" s="19">
        <v>5.231077</v>
      </c>
      <c r="J99" s="20">
        <v>4</v>
      </c>
      <c r="K99" s="19">
        <v>11.415177</v>
      </c>
      <c r="L99" s="18">
        <v>208.58326600000001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9" t="s">
        <v>269</v>
      </c>
      <c r="B100" s="10" t="s">
        <v>270</v>
      </c>
      <c r="C100" s="11">
        <v>1.2393529999999999</v>
      </c>
      <c r="D100" s="5"/>
      <c r="E100" s="13">
        <v>3.5683859999999998</v>
      </c>
      <c r="F100" s="13">
        <v>0</v>
      </c>
      <c r="G100" s="12">
        <v>0.62316800000000006</v>
      </c>
      <c r="H100" s="11">
        <v>1.3577269999999999</v>
      </c>
      <c r="I100" s="13">
        <v>0.93125999999999998</v>
      </c>
      <c r="J100" s="14">
        <v>4</v>
      </c>
      <c r="K100" s="13">
        <v>11.748471</v>
      </c>
      <c r="L100" s="12">
        <v>199.17140800000001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15" t="s">
        <v>271</v>
      </c>
      <c r="B101" s="16" t="s">
        <v>272</v>
      </c>
      <c r="C101" s="61"/>
      <c r="D101" s="62"/>
      <c r="E101" s="62"/>
      <c r="F101" s="19">
        <v>0.36036499999999999</v>
      </c>
      <c r="G101" s="63"/>
      <c r="H101" s="17">
        <v>0.36036499999999999</v>
      </c>
      <c r="I101" s="19">
        <v>0.36036499999999999</v>
      </c>
      <c r="J101" s="20">
        <v>1</v>
      </c>
      <c r="K101" s="19">
        <v>8.8321520000000007</v>
      </c>
      <c r="L101" s="18">
        <v>183.325942</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9" t="s">
        <v>273</v>
      </c>
      <c r="B102" s="10" t="s">
        <v>274</v>
      </c>
      <c r="C102" s="36"/>
      <c r="D102" s="5"/>
      <c r="E102" s="5"/>
      <c r="F102" s="13">
        <v>0</v>
      </c>
      <c r="G102" s="12">
        <v>0.244861</v>
      </c>
      <c r="H102" s="11">
        <v>0.12243</v>
      </c>
      <c r="I102" s="13">
        <v>0.12243</v>
      </c>
      <c r="J102" s="14">
        <v>2</v>
      </c>
      <c r="K102" s="13">
        <v>9.9819890000000004</v>
      </c>
      <c r="L102" s="12">
        <v>180.11094</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21" t="s">
        <v>275</v>
      </c>
      <c r="B103" s="22" t="s">
        <v>276</v>
      </c>
      <c r="C103" s="23">
        <v>3.602455</v>
      </c>
      <c r="D103" s="25">
        <v>2.1711559999999999</v>
      </c>
      <c r="E103" s="25">
        <v>6.4977600000000004</v>
      </c>
      <c r="F103" s="25">
        <v>0</v>
      </c>
      <c r="G103" s="24">
        <v>0.55732000000000004</v>
      </c>
      <c r="H103" s="23">
        <v>2.5657380000000001</v>
      </c>
      <c r="I103" s="25">
        <v>2.1711559999999999</v>
      </c>
      <c r="J103" s="26">
        <v>5</v>
      </c>
      <c r="K103" s="25">
        <v>29.246206000000001</v>
      </c>
      <c r="L103" s="24">
        <v>380.42609900000002</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27" t="s">
        <v>253</v>
      </c>
      <c r="B104" s="28"/>
      <c r="C104" s="29">
        <v>4.5777020000000004</v>
      </c>
      <c r="D104" s="31">
        <v>3.7718410000000002</v>
      </c>
      <c r="E104" s="31">
        <v>4.7164109999999999</v>
      </c>
      <c r="F104" s="31">
        <v>4.4392000000000001E-2</v>
      </c>
      <c r="G104" s="30">
        <v>1.1013550000000001</v>
      </c>
      <c r="H104" s="29">
        <v>1.1592389999999999</v>
      </c>
      <c r="I104" s="31">
        <v>0.97583399999999998</v>
      </c>
      <c r="J104" s="31">
        <v>2.545454545454545</v>
      </c>
      <c r="K104" s="31">
        <v>10.472866</v>
      </c>
      <c r="L104" s="30">
        <v>220.44452100000001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32" t="s">
        <v>255</v>
      </c>
      <c r="B105" s="33"/>
      <c r="C105" s="34">
        <v>3</v>
      </c>
      <c r="D105" s="14">
        <v>3</v>
      </c>
      <c r="E105" s="14">
        <v>3</v>
      </c>
      <c r="F105" s="14">
        <v>11</v>
      </c>
      <c r="G105" s="35">
        <v>8</v>
      </c>
      <c r="H105" s="36"/>
      <c r="I105" s="5"/>
      <c r="J105" s="5"/>
      <c r="K105" s="5"/>
      <c r="L105" s="37"/>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32" t="s">
        <v>277</v>
      </c>
      <c r="B106" s="33"/>
      <c r="C106" s="11">
        <v>15.35139991760933</v>
      </c>
      <c r="D106" s="13">
        <v>10.65500586333733</v>
      </c>
      <c r="E106" s="13">
        <v>2.4461324747010011</v>
      </c>
      <c r="F106" s="13">
        <v>1.173036707167273E-2</v>
      </c>
      <c r="G106" s="12">
        <v>2.355005397247071</v>
      </c>
      <c r="H106" s="11">
        <v>2.2787575800515638</v>
      </c>
      <c r="I106" s="13">
        <v>2.5255198585530541</v>
      </c>
      <c r="J106" s="13">
        <v>1.872727272727273</v>
      </c>
      <c r="K106" s="13">
        <v>59.253876171982313</v>
      </c>
      <c r="L106" s="12">
        <v>4291.8294728589271</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38" t="s">
        <v>278</v>
      </c>
      <c r="B107" s="39"/>
      <c r="C107" s="40">
        <v>3.9180860000000002</v>
      </c>
      <c r="D107" s="42">
        <v>3.2642009999999999</v>
      </c>
      <c r="E107" s="42">
        <v>1.564012</v>
      </c>
      <c r="F107" s="42">
        <v>0.108307</v>
      </c>
      <c r="G107" s="41">
        <v>1.5346029999999999</v>
      </c>
      <c r="H107" s="40">
        <v>1.509555</v>
      </c>
      <c r="I107" s="42">
        <v>1.589188</v>
      </c>
      <c r="J107" s="42">
        <v>1.3684762594679061</v>
      </c>
      <c r="K107" s="42">
        <v>7.697654</v>
      </c>
      <c r="L107" s="41">
        <v>65.512056000000001</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6" t="s">
        <v>613</v>
      </c>
      <c r="B110" s="7" t="s">
        <v>250</v>
      </c>
      <c r="C110" s="6" t="s">
        <v>320</v>
      </c>
      <c r="D110" s="8" t="s">
        <v>321</v>
      </c>
      <c r="E110" s="8" t="s">
        <v>322</v>
      </c>
      <c r="F110" s="7" t="s">
        <v>323</v>
      </c>
      <c r="G110" s="6" t="s">
        <v>253</v>
      </c>
      <c r="H110" s="8" t="s">
        <v>254</v>
      </c>
      <c r="I110" s="8" t="s">
        <v>255</v>
      </c>
      <c r="J110" s="8" t="s">
        <v>256</v>
      </c>
      <c r="K110" s="7" t="s">
        <v>257</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43" t="s">
        <v>281</v>
      </c>
      <c r="B111" s="44" t="s">
        <v>251</v>
      </c>
      <c r="C111" s="45">
        <v>0.79728699999999997</v>
      </c>
      <c r="D111" s="46">
        <v>0</v>
      </c>
      <c r="E111" s="46">
        <v>0</v>
      </c>
      <c r="F111" s="47">
        <v>3.8430339999999998</v>
      </c>
      <c r="G111" s="45">
        <v>1.16008</v>
      </c>
      <c r="H111" s="46">
        <v>0.398644</v>
      </c>
      <c r="I111" s="48">
        <v>4</v>
      </c>
      <c r="J111" s="46">
        <v>5.4992470000000004</v>
      </c>
      <c r="K111" s="47">
        <v>264.19275699999997</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258</v>
      </c>
      <c r="B112" s="10" t="s">
        <v>252</v>
      </c>
      <c r="C112" s="36"/>
      <c r="D112" s="5"/>
      <c r="E112" s="13">
        <v>0</v>
      </c>
      <c r="F112" s="12">
        <v>0</v>
      </c>
      <c r="G112" s="11">
        <v>0</v>
      </c>
      <c r="H112" s="13">
        <v>0</v>
      </c>
      <c r="I112" s="14">
        <v>2</v>
      </c>
      <c r="J112" s="13">
        <v>3.8827889999999998</v>
      </c>
      <c r="K112" s="12">
        <v>172.367009</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259</v>
      </c>
      <c r="B113" s="16" t="s">
        <v>260</v>
      </c>
      <c r="C113" s="61"/>
      <c r="D113" s="19">
        <v>3.892684</v>
      </c>
      <c r="E113" s="19">
        <v>0</v>
      </c>
      <c r="F113" s="18">
        <v>0.16556199999999999</v>
      </c>
      <c r="G113" s="17">
        <v>1.352749</v>
      </c>
      <c r="H113" s="19">
        <v>0.16556199999999999</v>
      </c>
      <c r="I113" s="20">
        <v>3</v>
      </c>
      <c r="J113" s="19">
        <v>5.4326230000000004</v>
      </c>
      <c r="K113" s="18">
        <v>268.05386900000002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261</v>
      </c>
      <c r="B114" s="10" t="s">
        <v>262</v>
      </c>
      <c r="C114" s="11">
        <v>0.84678600000000004</v>
      </c>
      <c r="D114" s="5"/>
      <c r="E114" s="13">
        <v>0</v>
      </c>
      <c r="F114" s="12">
        <v>0.231209</v>
      </c>
      <c r="G114" s="11">
        <v>0.35933199999999998</v>
      </c>
      <c r="H114" s="13">
        <v>0.231209</v>
      </c>
      <c r="I114" s="14">
        <v>3</v>
      </c>
      <c r="J114" s="13">
        <v>2.6829839999999998</v>
      </c>
      <c r="K114" s="12">
        <v>135.58722599999999</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15" t="s">
        <v>263</v>
      </c>
      <c r="B115" s="16" t="s">
        <v>264</v>
      </c>
      <c r="C115" s="61"/>
      <c r="D115" s="19">
        <v>1.999525</v>
      </c>
      <c r="E115" s="19">
        <v>0.13617299999999999</v>
      </c>
      <c r="F115" s="18">
        <v>0.98454699999999995</v>
      </c>
      <c r="G115" s="17">
        <v>1.040082</v>
      </c>
      <c r="H115" s="19">
        <v>0.98454699999999995</v>
      </c>
      <c r="I115" s="20">
        <v>3</v>
      </c>
      <c r="J115" s="19">
        <v>10.381940999999999</v>
      </c>
      <c r="K115" s="18">
        <v>217.76908900000001</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9" t="s">
        <v>265</v>
      </c>
      <c r="B116" s="10" t="s">
        <v>266</v>
      </c>
      <c r="C116" s="36"/>
      <c r="D116" s="5"/>
      <c r="E116" s="13">
        <v>0</v>
      </c>
      <c r="F116" s="12">
        <v>0</v>
      </c>
      <c r="G116" s="11">
        <v>0</v>
      </c>
      <c r="H116" s="13">
        <v>0</v>
      </c>
      <c r="I116" s="14">
        <v>2</v>
      </c>
      <c r="J116" s="13">
        <v>6.0492400000000002</v>
      </c>
      <c r="K116" s="12">
        <v>215.302121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15" t="s">
        <v>267</v>
      </c>
      <c r="B117" s="16" t="s">
        <v>268</v>
      </c>
      <c r="C117" s="17">
        <v>4.3723340000000004</v>
      </c>
      <c r="D117" s="19">
        <v>5.737311</v>
      </c>
      <c r="E117" s="19">
        <v>0</v>
      </c>
      <c r="F117" s="18">
        <v>0</v>
      </c>
      <c r="G117" s="17">
        <v>2.5274109999999999</v>
      </c>
      <c r="H117" s="19">
        <v>2.1861670000000002</v>
      </c>
      <c r="I117" s="20">
        <v>4</v>
      </c>
      <c r="J117" s="19">
        <v>9.6820529999999998</v>
      </c>
      <c r="K117" s="18">
        <v>208.58326600000001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269</v>
      </c>
      <c r="B118" s="10" t="s">
        <v>270</v>
      </c>
      <c r="C118" s="11">
        <v>0.74366100000000002</v>
      </c>
      <c r="D118" s="13">
        <v>1.924884</v>
      </c>
      <c r="E118" s="13">
        <v>0</v>
      </c>
      <c r="F118" s="12">
        <v>1.442434</v>
      </c>
      <c r="G118" s="11">
        <v>1.0277449999999999</v>
      </c>
      <c r="H118" s="13">
        <v>1.093048</v>
      </c>
      <c r="I118" s="14">
        <v>4</v>
      </c>
      <c r="J118" s="13">
        <v>10.965223</v>
      </c>
      <c r="K118" s="12">
        <v>199.17140800000001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271</v>
      </c>
      <c r="B119" s="16" t="s">
        <v>272</v>
      </c>
      <c r="C119" s="17">
        <v>0.80264100000000005</v>
      </c>
      <c r="D119" s="19">
        <v>1.900825</v>
      </c>
      <c r="E119" s="19">
        <v>5.3994E-2</v>
      </c>
      <c r="F119" s="18">
        <v>2.1838799999999998</v>
      </c>
      <c r="G119" s="17">
        <v>1.2353350000000001</v>
      </c>
      <c r="H119" s="19">
        <v>1.3517330000000001</v>
      </c>
      <c r="I119" s="20">
        <v>4</v>
      </c>
      <c r="J119" s="19">
        <v>10.748578999999999</v>
      </c>
      <c r="K119" s="18">
        <v>183.325942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273</v>
      </c>
      <c r="B120" s="10" t="s">
        <v>274</v>
      </c>
      <c r="C120" s="11">
        <v>3.1040070000000002</v>
      </c>
      <c r="D120" s="13">
        <v>4.3519629999999996</v>
      </c>
      <c r="E120" s="13">
        <v>0</v>
      </c>
      <c r="F120" s="12">
        <v>0</v>
      </c>
      <c r="G120" s="11">
        <v>1.8639920000000001</v>
      </c>
      <c r="H120" s="13">
        <v>1.5520039999999999</v>
      </c>
      <c r="I120" s="14">
        <v>4</v>
      </c>
      <c r="J120" s="13">
        <v>9.1821260000000002</v>
      </c>
      <c r="K120" s="12">
        <v>180.11094</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21" t="s">
        <v>275</v>
      </c>
      <c r="B121" s="22" t="s">
        <v>276</v>
      </c>
      <c r="C121" s="69"/>
      <c r="D121" s="25">
        <v>13.847315999999999</v>
      </c>
      <c r="E121" s="25">
        <v>0</v>
      </c>
      <c r="F121" s="24">
        <v>0.25279800000000002</v>
      </c>
      <c r="G121" s="23">
        <v>4.7000380000000002</v>
      </c>
      <c r="H121" s="25">
        <v>0.25279800000000002</v>
      </c>
      <c r="I121" s="26">
        <v>3</v>
      </c>
      <c r="J121" s="25">
        <v>19.597428000000001</v>
      </c>
      <c r="K121" s="24">
        <v>380.42609900000002</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27" t="s">
        <v>253</v>
      </c>
      <c r="B122" s="28"/>
      <c r="C122" s="29">
        <v>1.7777860000000001</v>
      </c>
      <c r="D122" s="31">
        <v>4.2068139999999996</v>
      </c>
      <c r="E122" s="31">
        <v>1.7288000000000001E-2</v>
      </c>
      <c r="F122" s="30">
        <v>0.82758799999999999</v>
      </c>
      <c r="G122" s="29">
        <v>1.387888</v>
      </c>
      <c r="H122" s="31">
        <v>0.74688299999999996</v>
      </c>
      <c r="I122" s="31">
        <v>3.2727272727272729</v>
      </c>
      <c r="J122" s="31">
        <v>8.5549300000000006</v>
      </c>
      <c r="K122" s="30">
        <v>220.44452100000001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32" t="s">
        <v>255</v>
      </c>
      <c r="B123" s="33"/>
      <c r="C123" s="34">
        <v>6</v>
      </c>
      <c r="D123" s="14">
        <v>8</v>
      </c>
      <c r="E123" s="14">
        <v>11</v>
      </c>
      <c r="F123" s="35">
        <v>11</v>
      </c>
      <c r="G123" s="36"/>
      <c r="H123" s="5"/>
      <c r="I123" s="5"/>
      <c r="J123" s="5"/>
      <c r="K123" s="37"/>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32" t="s">
        <v>277</v>
      </c>
      <c r="B124" s="33"/>
      <c r="C124" s="11">
        <v>2.4678006081592012</v>
      </c>
      <c r="D124" s="13">
        <v>18.356520617321429</v>
      </c>
      <c r="E124" s="13">
        <v>1.817084815690909E-3</v>
      </c>
      <c r="F124" s="12">
        <v>1.519905177096855</v>
      </c>
      <c r="G124" s="11">
        <v>1.773299460114655</v>
      </c>
      <c r="H124" s="13">
        <v>0.53468287629589084</v>
      </c>
      <c r="I124" s="13">
        <v>0.61818181818181817</v>
      </c>
      <c r="J124" s="13">
        <v>21.92332539603542</v>
      </c>
      <c r="K124" s="12">
        <v>4291.8294728589271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38" t="s">
        <v>278</v>
      </c>
      <c r="B125" s="39"/>
      <c r="C125" s="40">
        <v>1.5709230000000001</v>
      </c>
      <c r="D125" s="42">
        <v>4.2844509999999998</v>
      </c>
      <c r="E125" s="42">
        <v>4.2626999999999998E-2</v>
      </c>
      <c r="F125" s="41">
        <v>1.2328440000000001</v>
      </c>
      <c r="G125" s="40">
        <v>1.331653</v>
      </c>
      <c r="H125" s="42">
        <v>0.73121999999999998</v>
      </c>
      <c r="I125" s="42">
        <v>0.78624539310689645</v>
      </c>
      <c r="J125" s="42">
        <v>4.6822350000000004</v>
      </c>
      <c r="K125" s="41">
        <v>65.512056000000001</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6" t="s">
        <v>613</v>
      </c>
      <c r="B128" s="7" t="s">
        <v>250</v>
      </c>
      <c r="C128" s="6" t="s">
        <v>324</v>
      </c>
      <c r="D128" s="8" t="s">
        <v>325</v>
      </c>
      <c r="E128" s="8" t="s">
        <v>326</v>
      </c>
      <c r="F128" s="8" t="s">
        <v>327</v>
      </c>
      <c r="G128" s="7" t="s">
        <v>328</v>
      </c>
      <c r="H128" s="6" t="s">
        <v>253</v>
      </c>
      <c r="I128" s="8" t="s">
        <v>254</v>
      </c>
      <c r="J128" s="8" t="s">
        <v>255</v>
      </c>
      <c r="K128" s="8" t="s">
        <v>256</v>
      </c>
      <c r="L128" s="7" t="s">
        <v>257</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43" t="s">
        <v>281</v>
      </c>
      <c r="B129" s="44" t="s">
        <v>251</v>
      </c>
      <c r="C129" s="65"/>
      <c r="D129" s="64"/>
      <c r="E129" s="46">
        <v>1.5402979999999999</v>
      </c>
      <c r="F129" s="46">
        <v>0.209372</v>
      </c>
      <c r="G129" s="47">
        <v>0.475688</v>
      </c>
      <c r="H129" s="45">
        <v>0.74178599999999995</v>
      </c>
      <c r="I129" s="46">
        <v>0.475688</v>
      </c>
      <c r="J129" s="48">
        <v>3</v>
      </c>
      <c r="K129" s="46">
        <v>26.713145000000001</v>
      </c>
      <c r="L129" s="47">
        <v>264.19275699999997</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9" t="s">
        <v>258</v>
      </c>
      <c r="B130" s="10" t="s">
        <v>252</v>
      </c>
      <c r="C130" s="36"/>
      <c r="D130" s="5"/>
      <c r="E130" s="5"/>
      <c r="F130" s="13">
        <v>0.17097000000000001</v>
      </c>
      <c r="G130" s="12">
        <v>0.17097000000000001</v>
      </c>
      <c r="H130" s="11">
        <v>0.17097000000000001</v>
      </c>
      <c r="I130" s="13">
        <v>0.17097000000000001</v>
      </c>
      <c r="J130" s="14">
        <v>2</v>
      </c>
      <c r="K130" s="13">
        <v>7.9989350000000004</v>
      </c>
      <c r="L130" s="12">
        <v>172.367009</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15" t="s">
        <v>259</v>
      </c>
      <c r="B131" s="16" t="s">
        <v>260</v>
      </c>
      <c r="C131" s="61"/>
      <c r="D131" s="62"/>
      <c r="E131" s="62"/>
      <c r="F131" s="19">
        <v>0</v>
      </c>
      <c r="G131" s="18">
        <v>0.17452699999999999</v>
      </c>
      <c r="H131" s="17">
        <v>8.7263999999999994E-2</v>
      </c>
      <c r="I131" s="19">
        <v>8.7263999999999994E-2</v>
      </c>
      <c r="J131" s="20">
        <v>2</v>
      </c>
      <c r="K131" s="19">
        <v>12.26506</v>
      </c>
      <c r="L131" s="18">
        <v>268.05386900000002</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9" t="s">
        <v>261</v>
      </c>
      <c r="B132" s="10" t="s">
        <v>262</v>
      </c>
      <c r="C132" s="36"/>
      <c r="D132" s="5"/>
      <c r="E132" s="5"/>
      <c r="F132" s="13">
        <v>0</v>
      </c>
      <c r="G132" s="12">
        <v>0</v>
      </c>
      <c r="H132" s="11">
        <v>0</v>
      </c>
      <c r="I132" s="13">
        <v>0</v>
      </c>
      <c r="J132" s="14">
        <v>2</v>
      </c>
      <c r="K132" s="13">
        <v>2.8162859999999998</v>
      </c>
      <c r="L132" s="12">
        <v>135.58722599999999</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15" t="s">
        <v>263</v>
      </c>
      <c r="B133" s="16" t="s">
        <v>264</v>
      </c>
      <c r="C133" s="61"/>
      <c r="D133" s="62"/>
      <c r="E133" s="62"/>
      <c r="F133" s="19">
        <v>0.249969</v>
      </c>
      <c r="G133" s="18">
        <v>1.850692</v>
      </c>
      <c r="H133" s="17">
        <v>1.05033</v>
      </c>
      <c r="I133" s="19">
        <v>1.05033</v>
      </c>
      <c r="J133" s="20">
        <v>2</v>
      </c>
      <c r="K133" s="19">
        <v>7.0823919999999996</v>
      </c>
      <c r="L133" s="18">
        <v>217.76908900000001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9" t="s">
        <v>265</v>
      </c>
      <c r="B134" s="10" t="s">
        <v>266</v>
      </c>
      <c r="C134" s="36"/>
      <c r="D134" s="5"/>
      <c r="E134" s="5"/>
      <c r="F134" s="13">
        <v>0.23824799999999999</v>
      </c>
      <c r="G134" s="12">
        <v>3.8698999999999997E-2</v>
      </c>
      <c r="H134" s="11">
        <v>0.13847400000000001</v>
      </c>
      <c r="I134" s="13">
        <v>0.13847400000000001</v>
      </c>
      <c r="J134" s="14">
        <v>2</v>
      </c>
      <c r="K134" s="13">
        <v>6.0325540000000002</v>
      </c>
      <c r="L134" s="12">
        <v>215.302121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15" t="s">
        <v>267</v>
      </c>
      <c r="B135" s="16" t="s">
        <v>268</v>
      </c>
      <c r="C135" s="61"/>
      <c r="D135" s="62"/>
      <c r="E135" s="62"/>
      <c r="F135" s="19">
        <v>0</v>
      </c>
      <c r="G135" s="18">
        <v>0.23630100000000001</v>
      </c>
      <c r="H135" s="17">
        <v>0.11815000000000001</v>
      </c>
      <c r="I135" s="19">
        <v>0.11815000000000001</v>
      </c>
      <c r="J135" s="20">
        <v>2</v>
      </c>
      <c r="K135" s="19">
        <v>10.781934</v>
      </c>
      <c r="L135" s="18">
        <v>208.58326600000001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9" t="s">
        <v>269</v>
      </c>
      <c r="B136" s="10" t="s">
        <v>270</v>
      </c>
      <c r="C136" s="36"/>
      <c r="D136" s="5"/>
      <c r="E136" s="5"/>
      <c r="F136" s="13">
        <v>0</v>
      </c>
      <c r="G136" s="12">
        <v>0</v>
      </c>
      <c r="H136" s="11">
        <v>0</v>
      </c>
      <c r="I136" s="13">
        <v>0</v>
      </c>
      <c r="J136" s="14">
        <v>2</v>
      </c>
      <c r="K136" s="13">
        <v>11.331849999999999</v>
      </c>
      <c r="L136" s="12">
        <v>199.17140800000001</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15" t="s">
        <v>271</v>
      </c>
      <c r="B137" s="16" t="s">
        <v>272</v>
      </c>
      <c r="C137" s="61"/>
      <c r="D137" s="62"/>
      <c r="E137" s="62"/>
      <c r="F137" s="19">
        <v>0.36322100000000002</v>
      </c>
      <c r="G137" s="18">
        <v>0.36322100000000002</v>
      </c>
      <c r="H137" s="17">
        <v>0.36322100000000002</v>
      </c>
      <c r="I137" s="19">
        <v>0.36322100000000002</v>
      </c>
      <c r="J137" s="20">
        <v>2</v>
      </c>
      <c r="K137" s="19">
        <v>10.415307</v>
      </c>
      <c r="L137" s="18">
        <v>183.325942</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9" t="s">
        <v>273</v>
      </c>
      <c r="B138" s="10" t="s">
        <v>274</v>
      </c>
      <c r="C138" s="36"/>
      <c r="D138" s="13">
        <v>1.220323</v>
      </c>
      <c r="E138" s="5"/>
      <c r="F138" s="13">
        <v>0</v>
      </c>
      <c r="G138" s="12">
        <v>1.4537910000000001</v>
      </c>
      <c r="H138" s="11">
        <v>0.89137100000000002</v>
      </c>
      <c r="I138" s="13">
        <v>1.220323</v>
      </c>
      <c r="J138" s="14">
        <v>3</v>
      </c>
      <c r="K138" s="13">
        <v>18.630884000000002</v>
      </c>
      <c r="L138" s="12">
        <v>180.11094</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21" t="s">
        <v>275</v>
      </c>
      <c r="B139" s="22" t="s">
        <v>276</v>
      </c>
      <c r="C139" s="69"/>
      <c r="D139" s="66"/>
      <c r="E139" s="66"/>
      <c r="F139" s="25">
        <v>0.28001300000000001</v>
      </c>
      <c r="G139" s="24">
        <v>0</v>
      </c>
      <c r="H139" s="23">
        <v>0.14000599999999999</v>
      </c>
      <c r="I139" s="25">
        <v>0.14000599999999999</v>
      </c>
      <c r="J139" s="26">
        <v>2</v>
      </c>
      <c r="K139" s="25">
        <v>16.614521</v>
      </c>
      <c r="L139" s="24">
        <v>380.42609900000002</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27" t="s">
        <v>253</v>
      </c>
      <c r="B140" s="28"/>
      <c r="C140" s="70"/>
      <c r="D140" s="31">
        <v>1.220323</v>
      </c>
      <c r="E140" s="31">
        <v>1.5402979999999999</v>
      </c>
      <c r="F140" s="31">
        <v>0.137436</v>
      </c>
      <c r="G140" s="30">
        <v>0.43308099999999999</v>
      </c>
      <c r="H140" s="29">
        <v>0.336507</v>
      </c>
      <c r="I140" s="31">
        <v>0.342221</v>
      </c>
      <c r="J140" s="31">
        <v>2.1818181818181821</v>
      </c>
      <c r="K140" s="31">
        <v>11.880261000000001</v>
      </c>
      <c r="L140" s="30">
        <v>220.44452100000001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32" t="s">
        <v>255</v>
      </c>
      <c r="B141" s="33"/>
      <c r="C141" s="34">
        <v>0</v>
      </c>
      <c r="D141" s="14">
        <v>1</v>
      </c>
      <c r="E141" s="14">
        <v>1</v>
      </c>
      <c r="F141" s="14">
        <v>11</v>
      </c>
      <c r="G141" s="35">
        <v>11</v>
      </c>
      <c r="H141" s="36"/>
      <c r="I141" s="5"/>
      <c r="J141" s="5"/>
      <c r="K141" s="5"/>
      <c r="L141" s="37"/>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32" t="s">
        <v>277</v>
      </c>
      <c r="B142" s="33"/>
      <c r="C142" s="36"/>
      <c r="D142" s="5"/>
      <c r="E142" s="5"/>
      <c r="F142" s="13">
        <v>1.9487639031818181E-2</v>
      </c>
      <c r="G142" s="12">
        <v>0.39506549627136373</v>
      </c>
      <c r="H142" s="11">
        <v>0.14238900245147271</v>
      </c>
      <c r="I142" s="13">
        <v>0.17519078801787269</v>
      </c>
      <c r="J142" s="13">
        <v>0.16363636363636361</v>
      </c>
      <c r="K142" s="13">
        <v>44.623537212746207</v>
      </c>
      <c r="L142" s="12">
        <v>4291.8294728589271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38" t="s">
        <v>278</v>
      </c>
      <c r="B143" s="39"/>
      <c r="C143" s="71"/>
      <c r="D143" s="68"/>
      <c r="E143" s="68"/>
      <c r="F143" s="42">
        <v>0.139598</v>
      </c>
      <c r="G143" s="41">
        <v>0.62854200000000005</v>
      </c>
      <c r="H143" s="40">
        <v>0.37734499999999999</v>
      </c>
      <c r="I143" s="42">
        <v>0.41855799999999999</v>
      </c>
      <c r="J143" s="42">
        <v>0.40451991747794519</v>
      </c>
      <c r="K143" s="42">
        <v>6.6800850000000001</v>
      </c>
      <c r="L143" s="41">
        <v>65.512056000000001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6" t="s">
        <v>613</v>
      </c>
      <c r="B146" s="7" t="s">
        <v>250</v>
      </c>
      <c r="C146" s="6" t="s">
        <v>295</v>
      </c>
      <c r="D146" s="8" t="s">
        <v>329</v>
      </c>
      <c r="E146" s="7" t="s">
        <v>330</v>
      </c>
      <c r="F146" s="6" t="s">
        <v>253</v>
      </c>
      <c r="G146" s="8" t="s">
        <v>254</v>
      </c>
      <c r="H146" s="8" t="s">
        <v>255</v>
      </c>
      <c r="I146" s="8" t="s">
        <v>256</v>
      </c>
      <c r="J146" s="7" t="s">
        <v>257</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43" t="s">
        <v>281</v>
      </c>
      <c r="B147" s="44" t="s">
        <v>251</v>
      </c>
      <c r="C147" s="45">
        <v>1.3398859999999999</v>
      </c>
      <c r="D147" s="46">
        <v>0</v>
      </c>
      <c r="E147" s="47">
        <v>0.54112000000000005</v>
      </c>
      <c r="F147" s="45">
        <v>0.62700199999999995</v>
      </c>
      <c r="G147" s="46">
        <v>0.54112000000000005</v>
      </c>
      <c r="H147" s="48">
        <v>3</v>
      </c>
      <c r="I147" s="46">
        <v>10.481949999999999</v>
      </c>
      <c r="J147" s="47">
        <v>264.19275699999997</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258</v>
      </c>
      <c r="B148" s="10" t="s">
        <v>252</v>
      </c>
      <c r="C148" s="11">
        <v>2.9345210000000002</v>
      </c>
      <c r="D148" s="13">
        <v>0</v>
      </c>
      <c r="E148" s="12">
        <v>0.18903200000000001</v>
      </c>
      <c r="F148" s="11">
        <v>1.0411840000000001</v>
      </c>
      <c r="G148" s="13">
        <v>0.18903200000000001</v>
      </c>
      <c r="H148" s="14">
        <v>3</v>
      </c>
      <c r="I148" s="13">
        <v>4.5827200000000001</v>
      </c>
      <c r="J148" s="12">
        <v>172.367009</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15" t="s">
        <v>259</v>
      </c>
      <c r="B149" s="16" t="s">
        <v>260</v>
      </c>
      <c r="C149" s="17">
        <v>13.239547999999999</v>
      </c>
      <c r="D149" s="19">
        <v>4.0113000000000003E-2</v>
      </c>
      <c r="E149" s="18">
        <v>4.0113000000000003E-2</v>
      </c>
      <c r="F149" s="17">
        <v>4.4399249999999997</v>
      </c>
      <c r="G149" s="19">
        <v>4.0113000000000003E-2</v>
      </c>
      <c r="H149" s="20">
        <v>3</v>
      </c>
      <c r="I149" s="19">
        <v>20.580666000000001</v>
      </c>
      <c r="J149" s="18">
        <v>268.05386900000002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9" t="s">
        <v>261</v>
      </c>
      <c r="B150" s="10" t="s">
        <v>262</v>
      </c>
      <c r="C150" s="36"/>
      <c r="D150" s="13">
        <v>0.195242</v>
      </c>
      <c r="E150" s="12">
        <v>0.195242</v>
      </c>
      <c r="F150" s="11">
        <v>0.195242</v>
      </c>
      <c r="G150" s="13">
        <v>0.195242</v>
      </c>
      <c r="H150" s="14">
        <v>2</v>
      </c>
      <c r="I150" s="13">
        <v>4.616072</v>
      </c>
      <c r="J150" s="12">
        <v>135.58722599999999</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15" t="s">
        <v>263</v>
      </c>
      <c r="B151" s="16" t="s">
        <v>264</v>
      </c>
      <c r="C151" s="17">
        <v>4.645861</v>
      </c>
      <c r="D151" s="19">
        <v>0</v>
      </c>
      <c r="E151" s="18">
        <v>0.22869600000000001</v>
      </c>
      <c r="F151" s="17">
        <v>1.624852</v>
      </c>
      <c r="G151" s="19">
        <v>0.22869600000000001</v>
      </c>
      <c r="H151" s="20">
        <v>3</v>
      </c>
      <c r="I151" s="19">
        <v>9.0654509999999995</v>
      </c>
      <c r="J151" s="18">
        <v>217.76908900000001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9" t="s">
        <v>265</v>
      </c>
      <c r="B152" s="10" t="s">
        <v>266</v>
      </c>
      <c r="C152" s="36"/>
      <c r="D152" s="13">
        <v>0.140926</v>
      </c>
      <c r="E152" s="37"/>
      <c r="F152" s="11">
        <v>0.140926</v>
      </c>
      <c r="G152" s="13">
        <v>0.140926</v>
      </c>
      <c r="H152" s="14">
        <v>1</v>
      </c>
      <c r="I152" s="13">
        <v>4.2327839999999997</v>
      </c>
      <c r="J152" s="12">
        <v>215.302121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15" t="s">
        <v>267</v>
      </c>
      <c r="B153" s="16" t="s">
        <v>268</v>
      </c>
      <c r="C153" s="17">
        <v>0.76371199999999995</v>
      </c>
      <c r="D153" s="19">
        <v>0</v>
      </c>
      <c r="E153" s="18">
        <v>0.34839100000000001</v>
      </c>
      <c r="F153" s="17">
        <v>0.370701</v>
      </c>
      <c r="G153" s="19">
        <v>0.34839100000000001</v>
      </c>
      <c r="H153" s="20">
        <v>3</v>
      </c>
      <c r="I153" s="19">
        <v>10.281980000000001</v>
      </c>
      <c r="J153" s="18">
        <v>208.58326600000001</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9" t="s">
        <v>269</v>
      </c>
      <c r="B154" s="10" t="s">
        <v>270</v>
      </c>
      <c r="C154" s="36"/>
      <c r="D154" s="13">
        <v>0.19777400000000001</v>
      </c>
      <c r="E154" s="12">
        <v>0.63041199999999997</v>
      </c>
      <c r="F154" s="11">
        <v>0.41409299999999999</v>
      </c>
      <c r="G154" s="13">
        <v>0.41409299999999999</v>
      </c>
      <c r="H154" s="14">
        <v>2</v>
      </c>
      <c r="I154" s="13">
        <v>11.448524000000001</v>
      </c>
      <c r="J154" s="12">
        <v>199.17140800000001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15" t="s">
        <v>271</v>
      </c>
      <c r="B155" s="16" t="s">
        <v>272</v>
      </c>
      <c r="C155" s="17">
        <v>1.6093329999999999</v>
      </c>
      <c r="D155" s="19">
        <v>0.19506499999999999</v>
      </c>
      <c r="E155" s="18">
        <v>2.507816</v>
      </c>
      <c r="F155" s="17">
        <v>1.437405</v>
      </c>
      <c r="G155" s="19">
        <v>1.6093329999999999</v>
      </c>
      <c r="H155" s="20">
        <v>3</v>
      </c>
      <c r="I155" s="19">
        <v>12.115067</v>
      </c>
      <c r="J155" s="18">
        <v>183.325942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273</v>
      </c>
      <c r="B156" s="10" t="s">
        <v>274</v>
      </c>
      <c r="C156" s="11">
        <v>1.8756889999999999</v>
      </c>
      <c r="D156" s="13">
        <v>0</v>
      </c>
      <c r="E156" s="12">
        <v>0.26165100000000002</v>
      </c>
      <c r="F156" s="11">
        <v>0.71244700000000005</v>
      </c>
      <c r="G156" s="13">
        <v>0.26165100000000002</v>
      </c>
      <c r="H156" s="14">
        <v>3</v>
      </c>
      <c r="I156" s="13">
        <v>9.1488689999999995</v>
      </c>
      <c r="J156" s="12">
        <v>180.11094</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21" t="s">
        <v>275</v>
      </c>
      <c r="B157" s="22" t="s">
        <v>276</v>
      </c>
      <c r="C157" s="69"/>
      <c r="D157" s="25">
        <v>0</v>
      </c>
      <c r="E157" s="24">
        <v>0.283105</v>
      </c>
      <c r="F157" s="23">
        <v>0.14155200000000001</v>
      </c>
      <c r="G157" s="25">
        <v>0.14155200000000001</v>
      </c>
      <c r="H157" s="26">
        <v>2</v>
      </c>
      <c r="I157" s="25">
        <v>19.447451999999998</v>
      </c>
      <c r="J157" s="24">
        <v>380.42609900000002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27" t="s">
        <v>253</v>
      </c>
      <c r="B158" s="28"/>
      <c r="C158" s="29">
        <v>3.7726500000000001</v>
      </c>
      <c r="D158" s="31">
        <v>6.9919999999999996E-2</v>
      </c>
      <c r="E158" s="30">
        <v>0.52255799999999997</v>
      </c>
      <c r="F158" s="29">
        <v>1.013212</v>
      </c>
      <c r="G158" s="31">
        <v>0.37364999999999998</v>
      </c>
      <c r="H158" s="31">
        <v>2.545454545454545</v>
      </c>
      <c r="I158" s="31">
        <v>10.545593999999999</v>
      </c>
      <c r="J158" s="30">
        <v>220.44452100000001</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32" t="s">
        <v>255</v>
      </c>
      <c r="B159" s="33"/>
      <c r="C159" s="34">
        <v>7</v>
      </c>
      <c r="D159" s="14">
        <v>11</v>
      </c>
      <c r="E159" s="35">
        <v>10</v>
      </c>
      <c r="F159" s="36"/>
      <c r="G159" s="5"/>
      <c r="H159" s="5"/>
      <c r="I159" s="5"/>
      <c r="J159" s="37"/>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32" t="s">
        <v>277</v>
      </c>
      <c r="B160" s="33"/>
      <c r="C160" s="11">
        <v>19.056260909852661</v>
      </c>
      <c r="D160" s="13">
        <v>8.2976667709999986E-3</v>
      </c>
      <c r="E160" s="12">
        <v>0.51627267945240007</v>
      </c>
      <c r="F160" s="11">
        <v>1.549831826090418</v>
      </c>
      <c r="G160" s="13">
        <v>0.18759778613729089</v>
      </c>
      <c r="H160" s="13">
        <v>0.47272727272727277</v>
      </c>
      <c r="I160" s="13">
        <v>29.800614849024289</v>
      </c>
      <c r="J160" s="12">
        <v>4291.8294728589271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38" t="s">
        <v>278</v>
      </c>
      <c r="B161" s="39"/>
      <c r="C161" s="40">
        <v>4.365348</v>
      </c>
      <c r="D161" s="42">
        <v>9.1092000000000006E-2</v>
      </c>
      <c r="E161" s="41">
        <v>0.71852099999999997</v>
      </c>
      <c r="F161" s="40">
        <v>1.2449220000000001</v>
      </c>
      <c r="G161" s="42">
        <v>0.43312600000000001</v>
      </c>
      <c r="H161" s="42">
        <v>0.68755165095232862</v>
      </c>
      <c r="I161" s="42">
        <v>5.4589939999999997</v>
      </c>
      <c r="J161" s="41">
        <v>65.512056000000001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6" t="s">
        <v>613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8" t="s">
        <v>256</v>
      </c>
      <c r="AW164" s="7" t="s">
        <v>257</v>
      </c>
    </row>
    <row r="165" spans="1:49" ht="15.75" customHeight="1">
      <c r="A165" s="43" t="s">
        <v>281</v>
      </c>
      <c r="B165" s="44" t="s">
        <v>251</v>
      </c>
      <c r="C165" s="65"/>
      <c r="D165" s="46">
        <v>218.10081199999999</v>
      </c>
      <c r="E165" s="46">
        <v>194.36893599999999</v>
      </c>
      <c r="F165" s="46">
        <v>196.52919399999999</v>
      </c>
      <c r="G165" s="64"/>
      <c r="H165" s="46">
        <v>195.71397200000001</v>
      </c>
      <c r="I165" s="46">
        <v>194.22891799999999</v>
      </c>
      <c r="J165" s="46">
        <v>179.589204</v>
      </c>
      <c r="K165" s="46">
        <v>183.41645399999999</v>
      </c>
      <c r="L165" s="46">
        <v>220.10727499999999</v>
      </c>
      <c r="M165" s="46">
        <v>217.65158099999999</v>
      </c>
      <c r="N165" s="46">
        <v>178.997557</v>
      </c>
      <c r="O165" s="64"/>
      <c r="P165" s="46">
        <v>209.451167</v>
      </c>
      <c r="Q165" s="46">
        <v>217.76807299999999</v>
      </c>
      <c r="R165" s="46">
        <v>208.62701100000001</v>
      </c>
      <c r="S165" s="64"/>
      <c r="T165" s="46">
        <v>141.55141800000001</v>
      </c>
      <c r="U165" s="46">
        <v>134.120125</v>
      </c>
      <c r="V165" s="64"/>
      <c r="W165" s="46">
        <v>136.26006100000001</v>
      </c>
      <c r="X165" s="46">
        <v>221.122332</v>
      </c>
      <c r="Y165" s="64"/>
      <c r="Z165" s="64"/>
      <c r="AA165" s="64"/>
      <c r="AB165" s="46">
        <v>204.02670499999999</v>
      </c>
      <c r="AC165" s="64"/>
      <c r="AD165" s="46">
        <v>189.32696300000001</v>
      </c>
      <c r="AE165" s="46">
        <v>188.52967599999999</v>
      </c>
      <c r="AF165" s="46">
        <v>227.77804800000001</v>
      </c>
      <c r="AG165" s="46">
        <v>221.471744</v>
      </c>
      <c r="AH165" s="46">
        <v>188.52967599999999</v>
      </c>
      <c r="AI165" s="46">
        <v>192.37271000000001</v>
      </c>
      <c r="AJ165" s="64"/>
      <c r="AK165" s="64"/>
      <c r="AL165" s="46">
        <v>108.73065200000001</v>
      </c>
      <c r="AM165" s="46">
        <v>107.399726</v>
      </c>
      <c r="AN165" s="46">
        <v>107.666042</v>
      </c>
      <c r="AO165" s="46">
        <v>169.688851</v>
      </c>
      <c r="AP165" s="46">
        <v>246.46275499999999</v>
      </c>
      <c r="AQ165" s="46">
        <v>168.34896499999999</v>
      </c>
      <c r="AR165" s="47">
        <v>168.890085</v>
      </c>
      <c r="AS165" s="45">
        <v>185.05892499999999</v>
      </c>
      <c r="AT165" s="46">
        <v>192.37271000000001</v>
      </c>
      <c r="AU165" s="48">
        <v>31</v>
      </c>
      <c r="AV165" s="46">
        <v>264.19275699999997</v>
      </c>
      <c r="AW165" s="47">
        <v>264.19275699999997</v>
      </c>
    </row>
    <row r="166" spans="1:49" ht="15.75" customHeight="1">
      <c r="A166" s="9" t="s">
        <v>258</v>
      </c>
      <c r="B166" s="10" t="s">
        <v>252</v>
      </c>
      <c r="C166" s="36"/>
      <c r="D166" s="13">
        <v>163.808437</v>
      </c>
      <c r="E166" s="13">
        <v>83.168870999999996</v>
      </c>
      <c r="F166" s="5"/>
      <c r="G166" s="5"/>
      <c r="H166" s="5"/>
      <c r="I166" s="5"/>
      <c r="J166" s="13">
        <v>124.572592</v>
      </c>
      <c r="K166" s="5"/>
      <c r="L166" s="13">
        <v>142.62663800000001</v>
      </c>
      <c r="M166" s="13">
        <v>143.39182299999999</v>
      </c>
      <c r="N166" s="13">
        <v>121.913737</v>
      </c>
      <c r="O166" s="5"/>
      <c r="P166" s="5"/>
      <c r="Q166" s="13">
        <v>143.72489300000001</v>
      </c>
      <c r="R166" s="13">
        <v>108.782073</v>
      </c>
      <c r="S166" s="5"/>
      <c r="T166" s="5"/>
      <c r="U166" s="13">
        <v>101.759981</v>
      </c>
      <c r="V166" s="5"/>
      <c r="W166" s="5"/>
      <c r="X166" s="13">
        <v>145.42201299999999</v>
      </c>
      <c r="Y166" s="5"/>
      <c r="Z166" s="5"/>
      <c r="AA166" s="13">
        <v>97.300630999999996</v>
      </c>
      <c r="AB166" s="13">
        <v>93.307163000000003</v>
      </c>
      <c r="AC166" s="13">
        <v>93.217544000000004</v>
      </c>
      <c r="AD166" s="5"/>
      <c r="AE166" s="5"/>
      <c r="AF166" s="13">
        <v>141.628275</v>
      </c>
      <c r="AG166" s="13">
        <v>141.129041</v>
      </c>
      <c r="AH166" s="13">
        <v>127.229738</v>
      </c>
      <c r="AI166" s="13">
        <v>127.229738</v>
      </c>
      <c r="AJ166" s="5"/>
      <c r="AK166" s="5"/>
      <c r="AL166" s="5"/>
      <c r="AM166" s="13">
        <v>68.125176999999994</v>
      </c>
      <c r="AN166" s="13">
        <v>68.125176999999994</v>
      </c>
      <c r="AO166" s="13">
        <v>118.53246300000001</v>
      </c>
      <c r="AP166" s="13">
        <v>140.94457499999999</v>
      </c>
      <c r="AQ166" s="13">
        <v>115.597942</v>
      </c>
      <c r="AR166" s="12">
        <v>115.786974</v>
      </c>
      <c r="AS166" s="11">
        <v>118.579369</v>
      </c>
      <c r="AT166" s="13">
        <v>121.913737</v>
      </c>
      <c r="AU166" s="14">
        <v>23</v>
      </c>
      <c r="AV166" s="13">
        <v>172.367009</v>
      </c>
      <c r="AW166" s="12">
        <v>172.367009</v>
      </c>
    </row>
    <row r="167" spans="1:49" ht="15.75" customHeight="1">
      <c r="A167" s="15" t="s">
        <v>259</v>
      </c>
      <c r="B167" s="16" t="s">
        <v>260</v>
      </c>
      <c r="C167" s="61"/>
      <c r="D167" s="19">
        <v>204.53789399999999</v>
      </c>
      <c r="E167" s="19">
        <v>151.510739</v>
      </c>
      <c r="F167" s="62"/>
      <c r="G167" s="62"/>
      <c r="H167" s="62"/>
      <c r="I167" s="62"/>
      <c r="J167" s="19">
        <v>92.872517000000002</v>
      </c>
      <c r="K167" s="19">
        <v>93.521460000000005</v>
      </c>
      <c r="L167" s="19">
        <v>206.551378</v>
      </c>
      <c r="M167" s="19">
        <v>205.66916499999999</v>
      </c>
      <c r="N167" s="19">
        <v>91.275327000000004</v>
      </c>
      <c r="O167" s="19">
        <v>97.980729999999994</v>
      </c>
      <c r="P167" s="19">
        <v>115.069594</v>
      </c>
      <c r="Q167" s="19">
        <v>204.98723699999999</v>
      </c>
      <c r="R167" s="19">
        <v>113.817621</v>
      </c>
      <c r="S167" s="19">
        <v>118.54707399999999</v>
      </c>
      <c r="T167" s="62"/>
      <c r="U167" s="19">
        <v>168.97702899999999</v>
      </c>
      <c r="V167" s="62"/>
      <c r="W167" s="62"/>
      <c r="X167" s="19">
        <v>203.67242400000001</v>
      </c>
      <c r="Y167" s="62"/>
      <c r="Z167" s="62"/>
      <c r="AA167" s="62"/>
      <c r="AB167" s="19">
        <v>130.64873</v>
      </c>
      <c r="AC167" s="19">
        <v>130.81048799999999</v>
      </c>
      <c r="AD167" s="62"/>
      <c r="AE167" s="19">
        <v>165.77060700000001</v>
      </c>
      <c r="AF167" s="19">
        <v>200.64429000000001</v>
      </c>
      <c r="AG167" s="19">
        <v>200.32789199999999</v>
      </c>
      <c r="AH167" s="19">
        <v>161.87792300000001</v>
      </c>
      <c r="AI167" s="19">
        <v>162.043485</v>
      </c>
      <c r="AJ167" s="62"/>
      <c r="AK167" s="62"/>
      <c r="AL167" s="62"/>
      <c r="AM167" s="19">
        <v>99.969436999999999</v>
      </c>
      <c r="AN167" s="19">
        <v>100.143964</v>
      </c>
      <c r="AO167" s="19">
        <v>80.596579000000006</v>
      </c>
      <c r="AP167" s="19">
        <v>199.928617</v>
      </c>
      <c r="AQ167" s="19">
        <v>67.397143999999997</v>
      </c>
      <c r="AR167" s="18">
        <v>67.397143999999997</v>
      </c>
      <c r="AS167" s="17">
        <v>142.094314</v>
      </c>
      <c r="AT167" s="19">
        <v>130.81048799999999</v>
      </c>
      <c r="AU167" s="20">
        <v>27</v>
      </c>
      <c r="AV167" s="19">
        <v>268.05386900000002</v>
      </c>
      <c r="AW167" s="18">
        <v>268.05386900000002</v>
      </c>
    </row>
    <row r="168" spans="1:49" ht="15.75" customHeight="1">
      <c r="A168" s="9" t="s">
        <v>261</v>
      </c>
      <c r="B168" s="10" t="s">
        <v>262</v>
      </c>
      <c r="C168" s="36"/>
      <c r="D168" s="13">
        <v>119.173586</v>
      </c>
      <c r="E168" s="13">
        <v>97.386698999999993</v>
      </c>
      <c r="F168" s="5"/>
      <c r="G168" s="5"/>
      <c r="H168" s="5"/>
      <c r="I168" s="5"/>
      <c r="J168" s="5"/>
      <c r="K168" s="5"/>
      <c r="L168" s="13">
        <v>116.794082</v>
      </c>
      <c r="M168" s="13">
        <v>113.34972500000001</v>
      </c>
      <c r="N168" s="13">
        <v>78.039243999999997</v>
      </c>
      <c r="O168" s="5"/>
      <c r="P168" s="5"/>
      <c r="Q168" s="13">
        <v>113.56604</v>
      </c>
      <c r="R168" s="13">
        <v>87.637988000000007</v>
      </c>
      <c r="S168" s="13">
        <v>89.605344000000002</v>
      </c>
      <c r="T168" s="5"/>
      <c r="U168" s="13">
        <v>107.268742</v>
      </c>
      <c r="V168" s="5"/>
      <c r="W168" s="5"/>
      <c r="X168" s="13">
        <v>118.64109500000001</v>
      </c>
      <c r="Y168" s="5"/>
      <c r="Z168" s="5"/>
      <c r="AA168" s="5"/>
      <c r="AB168" s="13">
        <v>92.587329999999994</v>
      </c>
      <c r="AC168" s="13">
        <v>92.783314000000004</v>
      </c>
      <c r="AD168" s="13">
        <v>103.31614</v>
      </c>
      <c r="AE168" s="5"/>
      <c r="AF168" s="13">
        <v>115.42971900000001</v>
      </c>
      <c r="AG168" s="13">
        <v>112.600931</v>
      </c>
      <c r="AH168" s="13">
        <v>102.469354</v>
      </c>
      <c r="AI168" s="13">
        <v>102.700563</v>
      </c>
      <c r="AJ168" s="5"/>
      <c r="AK168" s="5"/>
      <c r="AL168" s="5"/>
      <c r="AM168" s="13">
        <v>82.555336999999994</v>
      </c>
      <c r="AN168" s="13">
        <v>82.555336999999994</v>
      </c>
      <c r="AO168" s="5"/>
      <c r="AP168" s="13">
        <v>113.050212</v>
      </c>
      <c r="AQ168" s="13">
        <v>71.152069999999995</v>
      </c>
      <c r="AR168" s="12">
        <v>71.152069999999995</v>
      </c>
      <c r="AS168" s="11">
        <v>99.264314999999996</v>
      </c>
      <c r="AT168" s="13">
        <v>102.584958</v>
      </c>
      <c r="AU168" s="14">
        <v>22</v>
      </c>
      <c r="AV168" s="13">
        <v>135.58722599999999</v>
      </c>
      <c r="AW168" s="12">
        <v>135.58722599999999</v>
      </c>
    </row>
    <row r="169" spans="1:49" ht="15.75" customHeight="1">
      <c r="A169" s="15" t="s">
        <v>263</v>
      </c>
      <c r="B169" s="16" t="s">
        <v>264</v>
      </c>
      <c r="C169" s="61"/>
      <c r="D169" s="19">
        <v>199.64308199999999</v>
      </c>
      <c r="E169" s="19">
        <v>80.806650000000005</v>
      </c>
      <c r="F169" s="62"/>
      <c r="G169" s="19">
        <v>80.806650000000005</v>
      </c>
      <c r="H169" s="62"/>
      <c r="I169" s="19">
        <v>87.112926999999999</v>
      </c>
      <c r="J169" s="62"/>
      <c r="K169" s="19">
        <v>123.684876</v>
      </c>
      <c r="L169" s="19">
        <v>190.87410499999999</v>
      </c>
      <c r="M169" s="19">
        <v>191.10699500000001</v>
      </c>
      <c r="N169" s="19">
        <v>115.476141</v>
      </c>
      <c r="O169" s="19">
        <v>115.476141</v>
      </c>
      <c r="P169" s="19">
        <v>168.112842</v>
      </c>
      <c r="Q169" s="19">
        <v>192.255256</v>
      </c>
      <c r="R169" s="19">
        <v>159.98547500000001</v>
      </c>
      <c r="S169" s="19">
        <v>169.27775</v>
      </c>
      <c r="T169" s="62"/>
      <c r="U169" s="19">
        <v>140.67136199999999</v>
      </c>
      <c r="V169" s="62"/>
      <c r="W169" s="62"/>
      <c r="X169" s="19">
        <v>187.86219299999999</v>
      </c>
      <c r="Y169" s="62"/>
      <c r="Z169" s="19">
        <v>131.12313399999999</v>
      </c>
      <c r="AA169" s="62"/>
      <c r="AB169" s="19">
        <v>129.50617600000001</v>
      </c>
      <c r="AC169" s="19">
        <v>133.59918300000001</v>
      </c>
      <c r="AD169" s="62"/>
      <c r="AE169" s="19">
        <v>175.89982900000001</v>
      </c>
      <c r="AF169" s="19">
        <v>190.69097400000001</v>
      </c>
      <c r="AG169" s="19">
        <v>187.08031600000001</v>
      </c>
      <c r="AH169" s="19">
        <v>174.03647699999999</v>
      </c>
      <c r="AI169" s="19">
        <v>174.884851</v>
      </c>
      <c r="AJ169" s="62"/>
      <c r="AK169" s="62"/>
      <c r="AL169" s="62"/>
      <c r="AM169" s="19">
        <v>151.736572</v>
      </c>
      <c r="AN169" s="19">
        <v>153.33729500000001</v>
      </c>
      <c r="AO169" s="19">
        <v>107.63885500000001</v>
      </c>
      <c r="AP169" s="19">
        <v>186.56529499999999</v>
      </c>
      <c r="AQ169" s="19">
        <v>102.992994</v>
      </c>
      <c r="AR169" s="18">
        <v>103.22169</v>
      </c>
      <c r="AS169" s="17">
        <v>148.464348</v>
      </c>
      <c r="AT169" s="19">
        <v>153.33729500000001</v>
      </c>
      <c r="AU169" s="20">
        <v>29</v>
      </c>
      <c r="AV169" s="19">
        <v>217.76908900000001</v>
      </c>
      <c r="AW169" s="18">
        <v>217.76908900000001</v>
      </c>
    </row>
    <row r="170" spans="1:49" ht="15.75" customHeight="1">
      <c r="A170" s="9" t="s">
        <v>265</v>
      </c>
      <c r="B170" s="10" t="s">
        <v>266</v>
      </c>
      <c r="C170" s="36"/>
      <c r="D170" s="13">
        <v>186.88374200000001</v>
      </c>
      <c r="E170" s="13">
        <v>153.22395399999999</v>
      </c>
      <c r="F170" s="5"/>
      <c r="G170" s="5"/>
      <c r="H170" s="5"/>
      <c r="I170" s="5"/>
      <c r="J170" s="13">
        <v>141.98105100000001</v>
      </c>
      <c r="K170" s="5"/>
      <c r="L170" s="13">
        <v>181.60897499999999</v>
      </c>
      <c r="M170" s="13">
        <v>181.05981800000001</v>
      </c>
      <c r="N170" s="13">
        <v>138.95511300000001</v>
      </c>
      <c r="O170" s="5"/>
      <c r="P170" s="5"/>
      <c r="Q170" s="13">
        <v>182.12467799999999</v>
      </c>
      <c r="R170" s="13">
        <v>165.12656200000001</v>
      </c>
      <c r="S170" s="5"/>
      <c r="T170" s="5"/>
      <c r="U170" s="13">
        <v>124.273743</v>
      </c>
      <c r="V170" s="5"/>
      <c r="W170" s="5"/>
      <c r="X170" s="13">
        <v>179.712041</v>
      </c>
      <c r="Y170" s="5"/>
      <c r="Z170" s="5"/>
      <c r="AA170" s="5"/>
      <c r="AB170" s="13">
        <v>158.10260500000001</v>
      </c>
      <c r="AC170" s="5"/>
      <c r="AD170" s="5"/>
      <c r="AE170" s="5"/>
      <c r="AF170" s="13">
        <v>180.67692</v>
      </c>
      <c r="AG170" s="13">
        <v>179.06348299999999</v>
      </c>
      <c r="AH170" s="13">
        <v>144.904324</v>
      </c>
      <c r="AI170" s="13">
        <v>144.904324</v>
      </c>
      <c r="AJ170" s="5"/>
      <c r="AK170" s="5"/>
      <c r="AL170" s="5"/>
      <c r="AM170" s="13">
        <v>114.41328900000001</v>
      </c>
      <c r="AN170" s="13">
        <v>114.21374</v>
      </c>
      <c r="AO170" s="5"/>
      <c r="AP170" s="13">
        <v>179.39597699999999</v>
      </c>
      <c r="AQ170" s="13">
        <v>132.21361899999999</v>
      </c>
      <c r="AR170" s="37"/>
      <c r="AS170" s="11">
        <v>156.99147099999999</v>
      </c>
      <c r="AT170" s="13">
        <v>158.10260500000001</v>
      </c>
      <c r="AU170" s="14">
        <v>19</v>
      </c>
      <c r="AV170" s="13">
        <v>215.302121</v>
      </c>
      <c r="AW170" s="12">
        <v>215.302121</v>
      </c>
    </row>
    <row r="171" spans="1:49" ht="15.75" customHeight="1">
      <c r="A171" s="15" t="s">
        <v>267</v>
      </c>
      <c r="B171" s="16" t="s">
        <v>268</v>
      </c>
      <c r="C171" s="61"/>
      <c r="D171" s="19">
        <v>165.03039799999999</v>
      </c>
      <c r="E171" s="19">
        <v>79.118656999999999</v>
      </c>
      <c r="F171" s="62"/>
      <c r="G171" s="62"/>
      <c r="H171" s="19">
        <v>85.275029000000004</v>
      </c>
      <c r="I171" s="19">
        <v>85.042325000000005</v>
      </c>
      <c r="J171" s="19">
        <v>139.85506000000001</v>
      </c>
      <c r="K171" s="62"/>
      <c r="L171" s="19">
        <v>170.48867999999999</v>
      </c>
      <c r="M171" s="19">
        <v>168.657918</v>
      </c>
      <c r="N171" s="19">
        <v>138.64115799999999</v>
      </c>
      <c r="O171" s="62"/>
      <c r="P171" s="19">
        <v>117.54149</v>
      </c>
      <c r="Q171" s="19">
        <v>168.95737399999999</v>
      </c>
      <c r="R171" s="19">
        <v>112.83289600000001</v>
      </c>
      <c r="S171" s="62"/>
      <c r="T171" s="19">
        <v>106.812696</v>
      </c>
      <c r="U171" s="19">
        <v>103.931538</v>
      </c>
      <c r="V171" s="62"/>
      <c r="W171" s="62"/>
      <c r="X171" s="19">
        <v>162.20229900000001</v>
      </c>
      <c r="Y171" s="19">
        <v>99.507911000000007</v>
      </c>
      <c r="Z171" s="19">
        <v>98.144022000000007</v>
      </c>
      <c r="AA171" s="62"/>
      <c r="AB171" s="19">
        <v>90.622511000000003</v>
      </c>
      <c r="AC171" s="19">
        <v>93.551355999999998</v>
      </c>
      <c r="AD171" s="19">
        <v>154.38112899999999</v>
      </c>
      <c r="AE171" s="19">
        <v>155.746106</v>
      </c>
      <c r="AF171" s="19">
        <v>163.23348300000001</v>
      </c>
      <c r="AG171" s="19">
        <v>162.86743899999999</v>
      </c>
      <c r="AH171" s="19">
        <v>150.00879499999999</v>
      </c>
      <c r="AI171" s="19">
        <v>150.00879499999999</v>
      </c>
      <c r="AJ171" s="62"/>
      <c r="AK171" s="62"/>
      <c r="AL171" s="62"/>
      <c r="AM171" s="19">
        <v>66.153136000000003</v>
      </c>
      <c r="AN171" s="19">
        <v>66.389437000000001</v>
      </c>
      <c r="AO171" s="19">
        <v>127.27559599999999</v>
      </c>
      <c r="AP171" s="19">
        <v>161.71938</v>
      </c>
      <c r="AQ171" s="19">
        <v>126.51188399999999</v>
      </c>
      <c r="AR171" s="18">
        <v>126.860275</v>
      </c>
      <c r="AS171" s="17">
        <v>126.578959</v>
      </c>
      <c r="AT171" s="19">
        <v>127.067936</v>
      </c>
      <c r="AU171" s="20">
        <v>30</v>
      </c>
      <c r="AV171" s="19">
        <v>208.58326600000001</v>
      </c>
      <c r="AW171" s="18">
        <v>208.58326600000001</v>
      </c>
    </row>
    <row r="172" spans="1:49" ht="15.75" customHeight="1">
      <c r="A172" s="9" t="s">
        <v>269</v>
      </c>
      <c r="B172" s="10" t="s">
        <v>270</v>
      </c>
      <c r="C172" s="36"/>
      <c r="D172" s="13">
        <v>169.36410000000001</v>
      </c>
      <c r="E172" s="13">
        <v>125.61483699999999</v>
      </c>
      <c r="F172" s="13">
        <v>127.513549</v>
      </c>
      <c r="G172" s="5"/>
      <c r="H172" s="13">
        <v>127.380476</v>
      </c>
      <c r="I172" s="13">
        <v>134.51817600000001</v>
      </c>
      <c r="J172" s="13">
        <v>72.665447</v>
      </c>
      <c r="K172" s="13">
        <v>72.199644000000006</v>
      </c>
      <c r="L172" s="13">
        <v>170.69537800000001</v>
      </c>
      <c r="M172" s="13">
        <v>170.09633700000001</v>
      </c>
      <c r="N172" s="13">
        <v>71.122024999999994</v>
      </c>
      <c r="O172" s="13">
        <v>77.047015999999999</v>
      </c>
      <c r="P172" s="13">
        <v>99.051719000000006</v>
      </c>
      <c r="Q172" s="13">
        <v>169.69700900000001</v>
      </c>
      <c r="R172" s="13">
        <v>97.768501999999998</v>
      </c>
      <c r="S172" s="13">
        <v>100.067183</v>
      </c>
      <c r="T172" s="5"/>
      <c r="U172" s="13">
        <v>154.51101199999999</v>
      </c>
      <c r="V172" s="13">
        <v>162.29623699999999</v>
      </c>
      <c r="W172" s="13">
        <v>163.17773600000001</v>
      </c>
      <c r="X172" s="13">
        <v>171.97605899999999</v>
      </c>
      <c r="Y172" s="13">
        <v>112.77269800000001</v>
      </c>
      <c r="Z172" s="5"/>
      <c r="AA172" s="13">
        <v>115.101731</v>
      </c>
      <c r="AB172" s="13">
        <v>111.533345</v>
      </c>
      <c r="AC172" s="13">
        <v>112.156513</v>
      </c>
      <c r="AD172" s="13">
        <v>141.75647599999999</v>
      </c>
      <c r="AE172" s="13">
        <v>142.93769900000001</v>
      </c>
      <c r="AF172" s="13">
        <v>170.961499</v>
      </c>
      <c r="AG172" s="13">
        <v>168.94821999999999</v>
      </c>
      <c r="AH172" s="13">
        <v>141.01281499999999</v>
      </c>
      <c r="AI172" s="13">
        <v>142.45524900000001</v>
      </c>
      <c r="AJ172" s="5"/>
      <c r="AK172" s="5"/>
      <c r="AL172" s="5"/>
      <c r="AM172" s="13">
        <v>83.920325000000005</v>
      </c>
      <c r="AN172" s="13">
        <v>83.920325000000005</v>
      </c>
      <c r="AO172" s="5"/>
      <c r="AP172" s="13">
        <v>168.46558999999999</v>
      </c>
      <c r="AQ172" s="13">
        <v>57.838186</v>
      </c>
      <c r="AR172" s="12">
        <v>58.270823999999998</v>
      </c>
      <c r="AS172" s="11">
        <v>124.96511599999999</v>
      </c>
      <c r="AT172" s="13">
        <v>127.447012</v>
      </c>
      <c r="AU172" s="14">
        <v>34</v>
      </c>
      <c r="AV172" s="13">
        <v>199.17140800000001</v>
      </c>
      <c r="AW172" s="12">
        <v>199.17140800000001</v>
      </c>
    </row>
    <row r="173" spans="1:49" ht="15.75" customHeight="1">
      <c r="A173" s="15" t="s">
        <v>271</v>
      </c>
      <c r="B173" s="16" t="s">
        <v>272</v>
      </c>
      <c r="C173" s="61"/>
      <c r="D173" s="19">
        <v>165.48799399999999</v>
      </c>
      <c r="E173" s="19">
        <v>51.706817999999998</v>
      </c>
      <c r="F173" s="19">
        <v>63.137886999999999</v>
      </c>
      <c r="G173" s="19">
        <v>57.796641999999999</v>
      </c>
      <c r="H173" s="19">
        <v>52.921146999999998</v>
      </c>
      <c r="I173" s="19">
        <v>53.287205999999998</v>
      </c>
      <c r="J173" s="19">
        <v>86.562932000000004</v>
      </c>
      <c r="K173" s="62"/>
      <c r="L173" s="19">
        <v>156.88538800000001</v>
      </c>
      <c r="M173" s="19">
        <v>157.18483000000001</v>
      </c>
      <c r="N173" s="19">
        <v>85.326972999999995</v>
      </c>
      <c r="O173" s="19">
        <v>89.325016000000005</v>
      </c>
      <c r="P173" s="19">
        <v>131.695797</v>
      </c>
      <c r="Q173" s="19">
        <v>163.374775</v>
      </c>
      <c r="R173" s="19">
        <v>130.737663</v>
      </c>
      <c r="S173" s="62"/>
      <c r="T173" s="62"/>
      <c r="U173" s="19">
        <v>108.196527</v>
      </c>
      <c r="V173" s="62"/>
      <c r="W173" s="62"/>
      <c r="X173" s="19">
        <v>158.915278</v>
      </c>
      <c r="Y173" s="62"/>
      <c r="Z173" s="62"/>
      <c r="AA173" s="62"/>
      <c r="AB173" s="19">
        <v>97.235832000000002</v>
      </c>
      <c r="AC173" s="62"/>
      <c r="AD173" s="19">
        <v>144.68856199999999</v>
      </c>
      <c r="AE173" s="19">
        <v>145.78674599999999</v>
      </c>
      <c r="AF173" s="19">
        <v>156.71899300000001</v>
      </c>
      <c r="AG173" s="19">
        <v>156.45309700000001</v>
      </c>
      <c r="AH173" s="19">
        <v>143.93991500000001</v>
      </c>
      <c r="AI173" s="19">
        <v>146.06980100000001</v>
      </c>
      <c r="AJ173" s="62"/>
      <c r="AK173" s="62"/>
      <c r="AL173" s="62"/>
      <c r="AM173" s="19">
        <v>119.585708</v>
      </c>
      <c r="AN173" s="19">
        <v>119.585708</v>
      </c>
      <c r="AO173" s="19">
        <v>73.071481000000006</v>
      </c>
      <c r="AP173" s="19">
        <v>159.148349</v>
      </c>
      <c r="AQ173" s="19">
        <v>71.657212999999999</v>
      </c>
      <c r="AR173" s="18">
        <v>73.969964000000004</v>
      </c>
      <c r="AS173" s="17">
        <v>114.49842200000001</v>
      </c>
      <c r="AT173" s="19">
        <v>119.585708</v>
      </c>
      <c r="AU173" s="20">
        <v>29</v>
      </c>
      <c r="AV173" s="19">
        <v>183.325942</v>
      </c>
      <c r="AW173" s="18">
        <v>183.325942</v>
      </c>
    </row>
    <row r="174" spans="1:49" ht="15.75" customHeight="1">
      <c r="A174" s="9" t="s">
        <v>273</v>
      </c>
      <c r="B174" s="10" t="s">
        <v>274</v>
      </c>
      <c r="C174" s="11">
        <v>75.233992000000001</v>
      </c>
      <c r="D174" s="13">
        <v>171.456579</v>
      </c>
      <c r="E174" s="13">
        <v>119.15681499999999</v>
      </c>
      <c r="F174" s="13">
        <v>124.741057</v>
      </c>
      <c r="G174" s="5"/>
      <c r="H174" s="13">
        <v>121.064049</v>
      </c>
      <c r="I174" s="13">
        <v>123.875799</v>
      </c>
      <c r="J174" s="5"/>
      <c r="K174" s="13">
        <v>99.349582999999996</v>
      </c>
      <c r="L174" s="13">
        <v>159.971318</v>
      </c>
      <c r="M174" s="13">
        <v>158.02459500000001</v>
      </c>
      <c r="N174" s="13">
        <v>95.688516000000007</v>
      </c>
      <c r="O174" s="13">
        <v>101.46248900000001</v>
      </c>
      <c r="P174" s="13">
        <v>147.175623</v>
      </c>
      <c r="Q174" s="13">
        <v>157.74202299999999</v>
      </c>
      <c r="R174" s="13">
        <v>143.770241</v>
      </c>
      <c r="S174" s="5"/>
      <c r="T174" s="5"/>
      <c r="U174" s="13">
        <v>72.529566000000003</v>
      </c>
      <c r="V174" s="5"/>
      <c r="W174" s="5"/>
      <c r="X174" s="13">
        <v>159.339406</v>
      </c>
      <c r="Y174" s="5"/>
      <c r="Z174" s="5"/>
      <c r="AA174" s="5"/>
      <c r="AB174" s="13">
        <v>132.021818</v>
      </c>
      <c r="AC174" s="13">
        <v>132.26667900000001</v>
      </c>
      <c r="AD174" s="13">
        <v>111.81221600000001</v>
      </c>
      <c r="AE174" s="13">
        <v>113.06017199999999</v>
      </c>
      <c r="AF174" s="13">
        <v>158.906486</v>
      </c>
      <c r="AG174" s="13">
        <v>158.723399</v>
      </c>
      <c r="AH174" s="13">
        <v>108.708209</v>
      </c>
      <c r="AI174" s="13">
        <v>108.708209</v>
      </c>
      <c r="AJ174" s="5"/>
      <c r="AK174" s="13">
        <v>53.269309</v>
      </c>
      <c r="AL174" s="5"/>
      <c r="AM174" s="13">
        <v>52.048985999999999</v>
      </c>
      <c r="AN174" s="13">
        <v>53.502777000000002</v>
      </c>
      <c r="AO174" s="13">
        <v>86.503653999999997</v>
      </c>
      <c r="AP174" s="13">
        <v>159.571933</v>
      </c>
      <c r="AQ174" s="13">
        <v>84.627965000000003</v>
      </c>
      <c r="AR174" s="12">
        <v>84.889616000000004</v>
      </c>
      <c r="AS174" s="11">
        <v>117.071067</v>
      </c>
      <c r="AT174" s="13">
        <v>119.15681499999999</v>
      </c>
      <c r="AU174" s="14">
        <v>31</v>
      </c>
      <c r="AV174" s="13">
        <v>180.11094</v>
      </c>
      <c r="AW174" s="12">
        <v>180.11094</v>
      </c>
    </row>
    <row r="175" spans="1:49" ht="15.75" customHeight="1">
      <c r="A175" s="21" t="s">
        <v>275</v>
      </c>
      <c r="B175" s="22" t="s">
        <v>276</v>
      </c>
      <c r="C175" s="23">
        <v>184.427188</v>
      </c>
      <c r="D175" s="25">
        <v>327.02326900000003</v>
      </c>
      <c r="E175" s="25">
        <v>107.0043</v>
      </c>
      <c r="F175" s="25">
        <v>108.71878</v>
      </c>
      <c r="G175" s="25">
        <v>115.524362</v>
      </c>
      <c r="H175" s="25">
        <v>109.83360500000001</v>
      </c>
      <c r="I175" s="25">
        <v>111.048103</v>
      </c>
      <c r="J175" s="25">
        <v>273.86177800000002</v>
      </c>
      <c r="K175" s="25">
        <v>263.67841499999997</v>
      </c>
      <c r="L175" s="25">
        <v>324.74364700000001</v>
      </c>
      <c r="M175" s="25">
        <v>323.84509600000001</v>
      </c>
      <c r="N175" s="25">
        <v>261.200624</v>
      </c>
      <c r="O175" s="25">
        <v>268.05450999999999</v>
      </c>
      <c r="P175" s="25">
        <v>205.24319600000001</v>
      </c>
      <c r="Q175" s="25">
        <v>324.27776499999999</v>
      </c>
      <c r="R175" s="25">
        <v>202.74164999999999</v>
      </c>
      <c r="S175" s="25">
        <v>210.21838</v>
      </c>
      <c r="T175" s="25">
        <v>186.67349999999999</v>
      </c>
      <c r="U175" s="25">
        <v>174.195426</v>
      </c>
      <c r="V175" s="66"/>
      <c r="W175" s="66"/>
      <c r="X175" s="25">
        <v>327.30588499999999</v>
      </c>
      <c r="Y175" s="25">
        <v>138.153053</v>
      </c>
      <c r="Z175" s="25">
        <v>136.721754</v>
      </c>
      <c r="AA175" s="25">
        <v>141.04835800000001</v>
      </c>
      <c r="AB175" s="25">
        <v>134.55059800000001</v>
      </c>
      <c r="AC175" s="25">
        <v>135.10791800000001</v>
      </c>
      <c r="AD175" s="66"/>
      <c r="AE175" s="25">
        <v>302.97759400000001</v>
      </c>
      <c r="AF175" s="25">
        <v>328.13804499999998</v>
      </c>
      <c r="AG175" s="25">
        <v>323.39586800000001</v>
      </c>
      <c r="AH175" s="25">
        <v>289.13027799999998</v>
      </c>
      <c r="AI175" s="25">
        <v>289.38307600000002</v>
      </c>
      <c r="AJ175" s="66"/>
      <c r="AK175" s="66"/>
      <c r="AL175" s="66"/>
      <c r="AM175" s="25">
        <v>81.321021999999999</v>
      </c>
      <c r="AN175" s="25">
        <v>81.041009000000003</v>
      </c>
      <c r="AO175" s="66"/>
      <c r="AP175" s="25">
        <v>327.78862299999997</v>
      </c>
      <c r="AQ175" s="25">
        <v>232.504389</v>
      </c>
      <c r="AR175" s="24">
        <v>232.78749400000001</v>
      </c>
      <c r="AS175" s="23">
        <v>216.67624499999999</v>
      </c>
      <c r="AT175" s="25">
        <v>210.21838</v>
      </c>
      <c r="AU175" s="26">
        <v>35</v>
      </c>
      <c r="AV175" s="25">
        <v>380.42609900000002</v>
      </c>
      <c r="AW175" s="24">
        <v>380.42609900000002</v>
      </c>
    </row>
    <row r="176" spans="1:49" ht="15.75" customHeight="1">
      <c r="A176" s="27" t="s">
        <v>253</v>
      </c>
      <c r="B176" s="28"/>
      <c r="C176" s="29">
        <v>129.83059</v>
      </c>
      <c r="D176" s="31">
        <v>190.04635400000001</v>
      </c>
      <c r="E176" s="31">
        <v>113.00611600000001</v>
      </c>
      <c r="F176" s="31">
        <v>124.12809300000001</v>
      </c>
      <c r="G176" s="31">
        <v>84.709218000000007</v>
      </c>
      <c r="H176" s="31">
        <v>115.36471299999999</v>
      </c>
      <c r="I176" s="31">
        <v>112.730493</v>
      </c>
      <c r="J176" s="31">
        <v>138.99507299999999</v>
      </c>
      <c r="K176" s="31">
        <v>139.30840499999999</v>
      </c>
      <c r="L176" s="31">
        <v>185.576988</v>
      </c>
      <c r="M176" s="31">
        <v>184.54889800000001</v>
      </c>
      <c r="N176" s="31">
        <v>125.148765</v>
      </c>
      <c r="O176" s="31">
        <v>124.890984</v>
      </c>
      <c r="P176" s="31">
        <v>149.167678</v>
      </c>
      <c r="Q176" s="31">
        <v>185.31592000000001</v>
      </c>
      <c r="R176" s="31">
        <v>139.25706199999999</v>
      </c>
      <c r="S176" s="31">
        <v>137.54314600000001</v>
      </c>
      <c r="T176" s="31">
        <v>145.01253800000001</v>
      </c>
      <c r="U176" s="31">
        <v>126.40318600000001</v>
      </c>
      <c r="V176" s="31">
        <v>162.29623699999999</v>
      </c>
      <c r="W176" s="31">
        <v>149.718898</v>
      </c>
      <c r="X176" s="31">
        <v>185.10645700000001</v>
      </c>
      <c r="Y176" s="31">
        <v>116.811221</v>
      </c>
      <c r="Z176" s="31">
        <v>121.996303</v>
      </c>
      <c r="AA176" s="31">
        <v>117.816907</v>
      </c>
      <c r="AB176" s="31">
        <v>124.92207399999999</v>
      </c>
      <c r="AC176" s="31">
        <v>115.43662399999999</v>
      </c>
      <c r="AD176" s="31">
        <v>140.88024799999999</v>
      </c>
      <c r="AE176" s="31">
        <v>173.83855399999999</v>
      </c>
      <c r="AF176" s="31">
        <v>184.98242999999999</v>
      </c>
      <c r="AG176" s="31">
        <v>182.91467499999999</v>
      </c>
      <c r="AH176" s="31">
        <v>157.44068200000001</v>
      </c>
      <c r="AI176" s="31">
        <v>158.25098199999999</v>
      </c>
      <c r="AJ176" s="72"/>
      <c r="AK176" s="31">
        <v>53.269309</v>
      </c>
      <c r="AL176" s="31">
        <v>108.73065200000001</v>
      </c>
      <c r="AM176" s="31">
        <v>93.384428999999997</v>
      </c>
      <c r="AN176" s="31">
        <v>93.680074000000005</v>
      </c>
      <c r="AO176" s="31">
        <v>109.043926</v>
      </c>
      <c r="AP176" s="31">
        <v>185.73102800000001</v>
      </c>
      <c r="AQ176" s="31">
        <v>111.894761</v>
      </c>
      <c r="AR176" s="30">
        <v>110.322614</v>
      </c>
      <c r="AS176" s="29">
        <v>140.931141</v>
      </c>
      <c r="AT176" s="31">
        <v>142.05433099999999</v>
      </c>
      <c r="AU176" s="31">
        <v>28.18181818181818</v>
      </c>
      <c r="AV176" s="31">
        <v>220.44452100000001</v>
      </c>
      <c r="AW176" s="30">
        <v>220.44452100000001</v>
      </c>
    </row>
    <row r="177" spans="1:49"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5"/>
      <c r="AW177" s="37"/>
    </row>
    <row r="178" spans="1:49" ht="15.75" customHeight="1">
      <c r="A178" s="32" t="s">
        <v>277</v>
      </c>
      <c r="B178" s="33"/>
      <c r="C178" s="11">
        <v>5961.5770263472077</v>
      </c>
      <c r="D178" s="13">
        <v>2757.545588916651</v>
      </c>
      <c r="E178" s="13">
        <v>1702.9818502925621</v>
      </c>
      <c r="F178" s="13">
        <v>2302.7521545649579</v>
      </c>
      <c r="G178" s="13">
        <v>844.54494184556779</v>
      </c>
      <c r="H178" s="13">
        <v>2293.6091173772052</v>
      </c>
      <c r="I178" s="13">
        <v>2033.357232376633</v>
      </c>
      <c r="J178" s="13">
        <v>4190.0877223958696</v>
      </c>
      <c r="K178" s="13">
        <v>5170.8503246832324</v>
      </c>
      <c r="L178" s="13">
        <v>2954.7227633207808</v>
      </c>
      <c r="M178" s="13">
        <v>2967.7424083115902</v>
      </c>
      <c r="N178" s="13">
        <v>3062.5772507435008</v>
      </c>
      <c r="O178" s="13">
        <v>5082.2947895077823</v>
      </c>
      <c r="P178" s="13">
        <v>1731.6030513059429</v>
      </c>
      <c r="Q178" s="13">
        <v>2943.9980576944172</v>
      </c>
      <c r="R178" s="13">
        <v>1669.4285890777389</v>
      </c>
      <c r="S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 r="AB178" s="13">
        <v>1172.2698051853411</v>
      </c>
      <c r="AC178" s="13">
        <v>390.4326937518689</v>
      </c>
      <c r="AD178" s="13">
        <v>960.12834145733029</v>
      </c>
      <c r="AE178" s="13">
        <v>3246.4537865902048</v>
      </c>
      <c r="AF178" s="13">
        <v>3148.6956067123001</v>
      </c>
      <c r="AG178" s="13">
        <v>3012.9465812969311</v>
      </c>
      <c r="AH178" s="13">
        <v>2557.772546614272</v>
      </c>
      <c r="AI178" s="13">
        <v>2579.759334023161</v>
      </c>
      <c r="AJ178" s="5"/>
      <c r="AK178" s="5"/>
      <c r="AL178" s="5"/>
      <c r="AM178" s="13">
        <v>821.40397117586906</v>
      </c>
      <c r="AN178" s="13">
        <v>827.99117653224607</v>
      </c>
      <c r="AO178" s="13">
        <v>1118.9232484350589</v>
      </c>
      <c r="AP178" s="13">
        <v>3366.5022417390242</v>
      </c>
      <c r="AQ178" s="13">
        <v>2737.7887318523058</v>
      </c>
      <c r="AR178" s="12">
        <v>2981.8045510484421</v>
      </c>
      <c r="AS178" s="11">
        <v>1196.5235427497589</v>
      </c>
      <c r="AT178" s="13">
        <v>1112.0129215311199</v>
      </c>
      <c r="AU178" s="13">
        <v>25.163636363636378</v>
      </c>
      <c r="AV178" s="13">
        <v>4291.8294728589271</v>
      </c>
      <c r="AW178" s="12">
        <v>4291.8294728589271</v>
      </c>
    </row>
    <row r="179" spans="1:49" ht="15.75" customHeight="1">
      <c r="A179" s="38" t="s">
        <v>278</v>
      </c>
      <c r="B179" s="39"/>
      <c r="C179" s="40">
        <v>77.211248999999995</v>
      </c>
      <c r="D179" s="42">
        <v>52.512337000000002</v>
      </c>
      <c r="E179" s="42">
        <v>41.267201</v>
      </c>
      <c r="F179" s="42">
        <v>47.987000000000002</v>
      </c>
      <c r="G179" s="42">
        <v>29.061055</v>
      </c>
      <c r="H179" s="42">
        <v>47.891638999999998</v>
      </c>
      <c r="I179" s="42">
        <v>45.092762999999998</v>
      </c>
      <c r="J179" s="42">
        <v>64.730886999999996</v>
      </c>
      <c r="K179" s="42">
        <v>71.908625000000001</v>
      </c>
      <c r="L179" s="42">
        <v>54.357362000000002</v>
      </c>
      <c r="M179" s="42">
        <v>54.476990000000001</v>
      </c>
      <c r="N179" s="42">
        <v>55.340556999999997</v>
      </c>
      <c r="O179" s="42">
        <v>71.290215000000003</v>
      </c>
      <c r="P179" s="42">
        <v>41.612535000000001</v>
      </c>
      <c r="Q179" s="42">
        <v>54.258622000000003</v>
      </c>
      <c r="R179" s="42">
        <v>40.858642000000003</v>
      </c>
      <c r="S179" s="42">
        <v>50.87265</v>
      </c>
      <c r="T179" s="42">
        <v>40.042746000000001</v>
      </c>
      <c r="U179" s="42">
        <v>31.411121999999999</v>
      </c>
      <c r="V179" s="68"/>
      <c r="W179" s="42">
        <v>19.033670999999998</v>
      </c>
      <c r="X179" s="42">
        <v>54.716208999999999</v>
      </c>
      <c r="Y179" s="42">
        <v>19.636548000000001</v>
      </c>
      <c r="Z179" s="42">
        <v>20.845493999999999</v>
      </c>
      <c r="AA179" s="42">
        <v>21.999887000000001</v>
      </c>
      <c r="AB179" s="42">
        <v>34.238425999999997</v>
      </c>
      <c r="AC179" s="42">
        <v>19.759370000000001</v>
      </c>
      <c r="AD179" s="42">
        <v>30.985938000000001</v>
      </c>
      <c r="AE179" s="42">
        <v>56.97766</v>
      </c>
      <c r="AF179" s="42">
        <v>56.113239</v>
      </c>
      <c r="AG179" s="42">
        <v>54.890313999999996</v>
      </c>
      <c r="AH179" s="42">
        <v>50.574426000000003</v>
      </c>
      <c r="AI179" s="42">
        <v>50.791331</v>
      </c>
      <c r="AJ179" s="68"/>
      <c r="AK179" s="68"/>
      <c r="AL179" s="68"/>
      <c r="AM179" s="42">
        <v>28.660146000000001</v>
      </c>
      <c r="AN179" s="42">
        <v>28.774836000000001</v>
      </c>
      <c r="AO179" s="42">
        <v>33.450310000000002</v>
      </c>
      <c r="AP179" s="42">
        <v>58.021566999999997</v>
      </c>
      <c r="AQ179" s="42">
        <v>52.323883000000002</v>
      </c>
      <c r="AR179" s="41">
        <v>54.605902</v>
      </c>
      <c r="AS179" s="40">
        <v>34.590800999999999</v>
      </c>
      <c r="AT179" s="42">
        <v>33.346857999999997</v>
      </c>
      <c r="AU179" s="42">
        <v>5.0163369467806262</v>
      </c>
      <c r="AV179" s="42">
        <v>65.512056000000001</v>
      </c>
      <c r="AW179" s="41">
        <v>65.512056000000001</v>
      </c>
    </row>
    <row r="180" spans="1:49" ht="15.75" customHeight="1"/>
    <row r="181" spans="1:49" ht="15.75" customHeight="1"/>
    <row r="182" spans="1:49" ht="15.75" customHeight="1"/>
    <row r="183" spans="1:49" ht="15.75" customHeight="1"/>
    <row r="184" spans="1:49" ht="15.75" customHeight="1"/>
    <row r="185" spans="1:49" ht="15.75" customHeight="1"/>
    <row r="186" spans="1:49" ht="15.75" customHeight="1"/>
    <row r="187" spans="1:49" ht="15.75" customHeight="1"/>
    <row r="188" spans="1:49" ht="15.75" customHeight="1"/>
    <row r="189" spans="1:49" ht="15.75" customHeight="1"/>
    <row r="190" spans="1:49" ht="15.75" customHeight="1"/>
    <row r="191" spans="1:49" ht="15.75" customHeight="1"/>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614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0.34945999999999999</v>
      </c>
      <c r="D3" s="46">
        <v>0.11656900000000001</v>
      </c>
      <c r="E3" s="46">
        <v>8.2956000000000002E-2</v>
      </c>
      <c r="F3" s="46">
        <v>0.28283599999999998</v>
      </c>
      <c r="G3" s="46">
        <v>0.282584</v>
      </c>
      <c r="H3" s="46">
        <v>0.24954399999999999</v>
      </c>
      <c r="I3" s="46">
        <v>0.116443</v>
      </c>
      <c r="J3" s="47">
        <v>0.29950300000000002</v>
      </c>
      <c r="K3" s="45">
        <v>0.22248699999999999</v>
      </c>
      <c r="L3" s="46">
        <v>0.26606400000000002</v>
      </c>
      <c r="M3" s="48">
        <v>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0.21651200000000001</v>
      </c>
      <c r="D4" s="13">
        <v>0.69874800000000004</v>
      </c>
      <c r="E4" s="13">
        <v>0.28312799999999999</v>
      </c>
      <c r="F4" s="13">
        <v>0.48249199999999998</v>
      </c>
      <c r="G4" s="13">
        <v>0.13325799999999999</v>
      </c>
      <c r="H4" s="13">
        <v>0.28287400000000001</v>
      </c>
      <c r="I4" s="13">
        <v>0.44934200000000002</v>
      </c>
      <c r="J4" s="12">
        <v>0.13451099999999999</v>
      </c>
      <c r="K4" s="11">
        <v>0.33510800000000002</v>
      </c>
      <c r="L4" s="13">
        <v>0.283001</v>
      </c>
      <c r="M4" s="14">
        <v>8</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0.39937899999999998</v>
      </c>
      <c r="D5" s="19">
        <v>0.63223200000000002</v>
      </c>
      <c r="E5" s="19">
        <v>0.83220899999999998</v>
      </c>
      <c r="F5" s="19">
        <v>9.9783999999999998E-2</v>
      </c>
      <c r="G5" s="19">
        <v>0.81561399999999995</v>
      </c>
      <c r="H5" s="19">
        <v>0.46591199999999999</v>
      </c>
      <c r="I5" s="19">
        <v>0.28314600000000001</v>
      </c>
      <c r="J5" s="18">
        <v>9.9831000000000003E-2</v>
      </c>
      <c r="K5" s="17">
        <v>0.453513</v>
      </c>
      <c r="L5" s="19">
        <v>0.43264599999999998</v>
      </c>
      <c r="M5" s="20">
        <v>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0.232963</v>
      </c>
      <c r="D6" s="13">
        <v>0.216308</v>
      </c>
      <c r="E6" s="13">
        <v>0.166376</v>
      </c>
      <c r="F6" s="13">
        <v>0.166492</v>
      </c>
      <c r="G6" s="13">
        <v>0.166378</v>
      </c>
      <c r="H6" s="13">
        <v>9.9834999999999993E-2</v>
      </c>
      <c r="I6" s="13">
        <v>0.116482</v>
      </c>
      <c r="J6" s="12">
        <v>0.133192</v>
      </c>
      <c r="K6" s="11">
        <v>0.16225300000000001</v>
      </c>
      <c r="L6" s="13">
        <v>0.166377</v>
      </c>
      <c r="M6" s="14">
        <v>8</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0.199709</v>
      </c>
      <c r="D7" s="19">
        <v>0.19966600000000001</v>
      </c>
      <c r="E7" s="19">
        <v>0.366151</v>
      </c>
      <c r="F7" s="19">
        <v>0.44921100000000003</v>
      </c>
      <c r="G7" s="19">
        <v>0.18316199999999999</v>
      </c>
      <c r="H7" s="19">
        <v>0.133214</v>
      </c>
      <c r="I7" s="19">
        <v>0.19966500000000001</v>
      </c>
      <c r="J7" s="18">
        <v>0.215474</v>
      </c>
      <c r="K7" s="17">
        <v>0.243282</v>
      </c>
      <c r="L7" s="19">
        <v>0.199688</v>
      </c>
      <c r="M7" s="20">
        <v>8</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0.116382</v>
      </c>
      <c r="D8" s="13">
        <v>0.43262099999999998</v>
      </c>
      <c r="E8" s="13">
        <v>0.18312999999999999</v>
      </c>
      <c r="F8" s="13">
        <v>0.18307699999999999</v>
      </c>
      <c r="G8" s="13">
        <v>0.31595600000000001</v>
      </c>
      <c r="H8" s="13">
        <v>0.31639899999999999</v>
      </c>
      <c r="I8" s="13">
        <v>6.6538E-2</v>
      </c>
      <c r="J8" s="12">
        <v>0.26617299999999999</v>
      </c>
      <c r="K8" s="11">
        <v>0.23503399999999999</v>
      </c>
      <c r="L8" s="13">
        <v>0.22465199999999999</v>
      </c>
      <c r="M8" s="14">
        <v>8</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8.3331000000000002E-2</v>
      </c>
      <c r="D9" s="19">
        <v>0.16601099999999999</v>
      </c>
      <c r="E9" s="19">
        <v>0.216528</v>
      </c>
      <c r="F9" s="19">
        <v>0.10000199999999999</v>
      </c>
      <c r="G9" s="19">
        <v>0.26580100000000001</v>
      </c>
      <c r="H9" s="19">
        <v>0.29943700000000001</v>
      </c>
      <c r="I9" s="19">
        <v>0.166384</v>
      </c>
      <c r="J9" s="18">
        <v>0.166437</v>
      </c>
      <c r="K9" s="17">
        <v>0.18299099999999999</v>
      </c>
      <c r="L9" s="19">
        <v>0.16641</v>
      </c>
      <c r="M9" s="20">
        <v>8</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0.28299299999999999</v>
      </c>
      <c r="D10" s="13">
        <v>0.19966400000000001</v>
      </c>
      <c r="E10" s="13">
        <v>0.54912499999999997</v>
      </c>
      <c r="F10" s="13">
        <v>0.21620400000000001</v>
      </c>
      <c r="G10" s="13">
        <v>0.36657699999999999</v>
      </c>
      <c r="H10" s="13">
        <v>0.21587300000000001</v>
      </c>
      <c r="I10" s="13">
        <v>0.33224100000000001</v>
      </c>
      <c r="J10" s="12">
        <v>0.21584500000000001</v>
      </c>
      <c r="K10" s="11">
        <v>0.297315</v>
      </c>
      <c r="L10" s="13">
        <v>0.24959799999999999</v>
      </c>
      <c r="M10" s="14">
        <v>8</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0.211701</v>
      </c>
      <c r="D11" s="19">
        <v>0.24954999999999999</v>
      </c>
      <c r="E11" s="19">
        <v>0.266403</v>
      </c>
      <c r="F11" s="19">
        <v>8.3167000000000005E-2</v>
      </c>
      <c r="G11" s="19">
        <v>0.18315100000000001</v>
      </c>
      <c r="H11" s="19">
        <v>0.116504</v>
      </c>
      <c r="I11" s="19">
        <v>0.216003</v>
      </c>
      <c r="J11" s="18">
        <v>0.13297200000000001</v>
      </c>
      <c r="K11" s="17">
        <v>0.18243100000000001</v>
      </c>
      <c r="L11" s="19">
        <v>0.19742599999999999</v>
      </c>
      <c r="M11" s="20">
        <v>8</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0.216309</v>
      </c>
      <c r="D12" s="13">
        <v>0.233046</v>
      </c>
      <c r="E12" s="13">
        <v>0.16669400000000001</v>
      </c>
      <c r="F12" s="13">
        <v>0.232654</v>
      </c>
      <c r="G12" s="13">
        <v>0.199572</v>
      </c>
      <c r="H12" s="13">
        <v>0.16639399999999999</v>
      </c>
      <c r="I12" s="13">
        <v>0.13316800000000001</v>
      </c>
      <c r="J12" s="12">
        <v>0.14977599999999999</v>
      </c>
      <c r="K12" s="11">
        <v>0.18720200000000001</v>
      </c>
      <c r="L12" s="13">
        <v>0.18313299999999999</v>
      </c>
      <c r="M12" s="14">
        <v>8</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0.216306</v>
      </c>
      <c r="D13" s="25">
        <v>0.78205800000000003</v>
      </c>
      <c r="E13" s="25">
        <v>0.116296</v>
      </c>
      <c r="F13" s="25">
        <v>0.23275899999999999</v>
      </c>
      <c r="G13" s="25">
        <v>0.26638699999999998</v>
      </c>
      <c r="H13" s="25">
        <v>0.182981</v>
      </c>
      <c r="I13" s="25">
        <v>0.38264199999999998</v>
      </c>
      <c r="J13" s="24">
        <v>0.28281600000000001</v>
      </c>
      <c r="K13" s="23">
        <v>0.30778100000000003</v>
      </c>
      <c r="L13" s="25">
        <v>0.24957299999999999</v>
      </c>
      <c r="M13" s="26">
        <v>8</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0.22955</v>
      </c>
      <c r="D14" s="31">
        <v>0.35695199999999999</v>
      </c>
      <c r="E14" s="31">
        <v>0.293545</v>
      </c>
      <c r="F14" s="31">
        <v>0.22988</v>
      </c>
      <c r="G14" s="31">
        <v>0.28894900000000001</v>
      </c>
      <c r="H14" s="31">
        <v>0.229906</v>
      </c>
      <c r="I14" s="31">
        <v>0.22382299999999999</v>
      </c>
      <c r="J14" s="30">
        <v>0.19059400000000001</v>
      </c>
      <c r="K14" s="29">
        <v>0.25540000000000002</v>
      </c>
      <c r="L14" s="31">
        <v>0.23805200000000001</v>
      </c>
      <c r="M14" s="31">
        <v>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11</v>
      </c>
      <c r="D15" s="14">
        <v>11</v>
      </c>
      <c r="E15" s="14">
        <v>11</v>
      </c>
      <c r="F15" s="14">
        <v>11</v>
      </c>
      <c r="G15" s="14">
        <v>11</v>
      </c>
      <c r="H15" s="14">
        <v>11</v>
      </c>
      <c r="I15" s="14">
        <v>11</v>
      </c>
      <c r="J15" s="35">
        <v>11</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11">
        <v>8.2004881484727295E-3</v>
      </c>
      <c r="D16" s="13">
        <v>5.6943396689890922E-2</v>
      </c>
      <c r="E16" s="13">
        <v>4.8774803078290921E-2</v>
      </c>
      <c r="F16" s="13">
        <v>1.764527925556364E-2</v>
      </c>
      <c r="G16" s="13">
        <v>3.5485258545490908E-2</v>
      </c>
      <c r="H16" s="13">
        <v>1.1676616748090909E-2</v>
      </c>
      <c r="I16" s="13">
        <v>1.513094301909091E-2</v>
      </c>
      <c r="J16" s="12">
        <v>4.7583059524545449E-3</v>
      </c>
      <c r="K16" s="11">
        <v>7.5642516922181822E-3</v>
      </c>
      <c r="L16" s="13">
        <v>5.7525759858545432E-3</v>
      </c>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40">
        <v>9.0556999999999999E-2</v>
      </c>
      <c r="D17" s="42">
        <v>0.23862800000000001</v>
      </c>
      <c r="E17" s="42">
        <v>0.22084999999999999</v>
      </c>
      <c r="F17" s="42">
        <v>0.13283600000000001</v>
      </c>
      <c r="G17" s="42">
        <v>0.18837499999999999</v>
      </c>
      <c r="H17" s="42">
        <v>0.108058</v>
      </c>
      <c r="I17" s="42">
        <v>0.12300800000000001</v>
      </c>
      <c r="J17" s="41">
        <v>6.898E-2</v>
      </c>
      <c r="K17" s="40">
        <v>8.6972999999999995E-2</v>
      </c>
      <c r="L17" s="42">
        <v>7.5845999999999997E-2</v>
      </c>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614</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45">
        <v>0.549099</v>
      </c>
      <c r="D21" s="46">
        <v>0.166212</v>
      </c>
      <c r="E21" s="46">
        <v>0.55822700000000003</v>
      </c>
      <c r="F21" s="60"/>
      <c r="G21" s="45">
        <v>0.42451299999999997</v>
      </c>
      <c r="H21" s="46">
        <v>0.549099</v>
      </c>
      <c r="I21" s="48">
        <v>3</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11">
        <v>0.26632899999999998</v>
      </c>
      <c r="D22" s="5"/>
      <c r="E22" s="13">
        <v>0.196302</v>
      </c>
      <c r="F22" s="37"/>
      <c r="G22" s="11">
        <v>0.23131599999999999</v>
      </c>
      <c r="H22" s="13">
        <v>0.23131599999999999</v>
      </c>
      <c r="I22" s="14">
        <v>2</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17">
        <v>0.21616099999999999</v>
      </c>
      <c r="D23" s="19">
        <v>0.31596600000000002</v>
      </c>
      <c r="E23" s="19">
        <v>0.116342</v>
      </c>
      <c r="F23" s="18">
        <v>5.5230000000000001E-3</v>
      </c>
      <c r="G23" s="17">
        <v>0.163498</v>
      </c>
      <c r="H23" s="19">
        <v>0.16625200000000001</v>
      </c>
      <c r="I23" s="20">
        <v>4</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13">
        <v>0.23447999999999999</v>
      </c>
      <c r="F24" s="37"/>
      <c r="G24" s="11">
        <v>0.23447999999999999</v>
      </c>
      <c r="H24" s="13">
        <v>0.23447999999999999</v>
      </c>
      <c r="I24" s="14">
        <v>1</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19">
        <v>1.1482600000000001</v>
      </c>
      <c r="E25" s="19">
        <v>9.9793000000000007E-2</v>
      </c>
      <c r="F25" s="18">
        <v>9.9793000000000007E-2</v>
      </c>
      <c r="G25" s="17">
        <v>0.44928200000000001</v>
      </c>
      <c r="H25" s="19">
        <v>9.9793000000000007E-2</v>
      </c>
      <c r="I25" s="20">
        <v>3</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11">
        <v>0.13292699999999999</v>
      </c>
      <c r="D26" s="5"/>
      <c r="E26" s="13">
        <v>0.28039199999999997</v>
      </c>
      <c r="F26" s="37"/>
      <c r="G26" s="11">
        <v>0.20666000000000001</v>
      </c>
      <c r="H26" s="13">
        <v>0.20666000000000001</v>
      </c>
      <c r="I26" s="14">
        <v>2</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17">
        <v>0.38321300000000003</v>
      </c>
      <c r="D27" s="62"/>
      <c r="E27" s="19">
        <v>9.9834999999999993E-2</v>
      </c>
      <c r="F27" s="63"/>
      <c r="G27" s="17">
        <v>0.24152399999999999</v>
      </c>
      <c r="H27" s="19">
        <v>0.24152399999999999</v>
      </c>
      <c r="I27" s="20">
        <v>2</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11">
        <v>0.482682</v>
      </c>
      <c r="D28" s="13">
        <v>0.41591499999999998</v>
      </c>
      <c r="E28" s="13">
        <v>0.37882399999999999</v>
      </c>
      <c r="F28" s="12">
        <v>0.332702</v>
      </c>
      <c r="G28" s="11">
        <v>0.40253100000000003</v>
      </c>
      <c r="H28" s="13">
        <v>0.39737</v>
      </c>
      <c r="I28" s="14">
        <v>4</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17">
        <v>0.382602</v>
      </c>
      <c r="D29" s="62"/>
      <c r="E29" s="19">
        <v>2.1054E-2</v>
      </c>
      <c r="F29" s="18">
        <v>6.6476999999999994E-2</v>
      </c>
      <c r="G29" s="17">
        <v>0.15671099999999999</v>
      </c>
      <c r="H29" s="19">
        <v>6.6476999999999994E-2</v>
      </c>
      <c r="I29" s="20">
        <v>3</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13">
        <v>0.265932</v>
      </c>
      <c r="E30" s="13">
        <v>0.29959599999999997</v>
      </c>
      <c r="F30" s="12">
        <v>0.18317800000000001</v>
      </c>
      <c r="G30" s="11">
        <v>0.24956900000000001</v>
      </c>
      <c r="H30" s="13">
        <v>0.265932</v>
      </c>
      <c r="I30" s="14">
        <v>3</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23">
        <v>1.464018</v>
      </c>
      <c r="D31" s="25">
        <v>0.29953600000000002</v>
      </c>
      <c r="E31" s="25">
        <v>0.26470700000000003</v>
      </c>
      <c r="F31" s="24">
        <v>0.19966400000000001</v>
      </c>
      <c r="G31" s="23">
        <v>0.55698099999999995</v>
      </c>
      <c r="H31" s="25">
        <v>0.28212199999999998</v>
      </c>
      <c r="I31" s="26">
        <v>4</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29">
        <v>0.48462899999999998</v>
      </c>
      <c r="D32" s="31">
        <v>0.43530400000000002</v>
      </c>
      <c r="E32" s="31">
        <v>0.23177700000000001</v>
      </c>
      <c r="F32" s="30">
        <v>0.14788999999999999</v>
      </c>
      <c r="G32" s="29">
        <v>0.30155100000000001</v>
      </c>
      <c r="H32" s="31">
        <v>0.24918399999999999</v>
      </c>
      <c r="I32" s="31">
        <v>2.8181818181818179</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8</v>
      </c>
      <c r="D33" s="14">
        <v>6</v>
      </c>
      <c r="E33" s="14">
        <v>11</v>
      </c>
      <c r="F33" s="35">
        <v>6</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11">
        <v>0.1753545646632679</v>
      </c>
      <c r="D34" s="13">
        <v>0.12849081563430001</v>
      </c>
      <c r="E34" s="13">
        <v>2.300633140007273E-2</v>
      </c>
      <c r="F34" s="12">
        <v>1.3458205205899999E-2</v>
      </c>
      <c r="G34" s="11">
        <v>1.7716394871254551E-2</v>
      </c>
      <c r="H34" s="13">
        <v>1.7825317973890909E-2</v>
      </c>
      <c r="I34" s="13">
        <v>0.96363636363636362</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40">
        <v>0.41875400000000002</v>
      </c>
      <c r="D35" s="42">
        <v>0.358456</v>
      </c>
      <c r="E35" s="42">
        <v>0.15167800000000001</v>
      </c>
      <c r="F35" s="41">
        <v>0.11601</v>
      </c>
      <c r="G35" s="40">
        <v>0.133103</v>
      </c>
      <c r="H35" s="42">
        <v>0.13351099999999999</v>
      </c>
      <c r="I35" s="42">
        <v>0.98164981721404276</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614</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45">
        <v>6.6691E-2</v>
      </c>
      <c r="D39" s="46">
        <v>0.44911299999999998</v>
      </c>
      <c r="E39" s="64"/>
      <c r="F39" s="46">
        <v>0.38250600000000001</v>
      </c>
      <c r="G39" s="47">
        <v>2.3758999999999999E-2</v>
      </c>
      <c r="H39" s="45">
        <v>0.230517</v>
      </c>
      <c r="I39" s="46">
        <v>0.22459799999999999</v>
      </c>
      <c r="J39" s="48">
        <v>4</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11">
        <v>0.18254699999999999</v>
      </c>
      <c r="D40" s="5"/>
      <c r="E40" s="5"/>
      <c r="F40" s="5"/>
      <c r="G40" s="37"/>
      <c r="H40" s="11">
        <v>0.18254699999999999</v>
      </c>
      <c r="I40" s="13">
        <v>0.18254699999999999</v>
      </c>
      <c r="J40" s="14">
        <v>1</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17">
        <v>0.13297600000000001</v>
      </c>
      <c r="D41" s="62"/>
      <c r="E41" s="62"/>
      <c r="F41" s="62"/>
      <c r="G41" s="63"/>
      <c r="H41" s="17">
        <v>0.13297600000000001</v>
      </c>
      <c r="I41" s="19">
        <v>0.13297600000000001</v>
      </c>
      <c r="J41" s="20">
        <v>1</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11">
        <v>0.205569</v>
      </c>
      <c r="D42" s="5"/>
      <c r="E42" s="5"/>
      <c r="F42" s="5"/>
      <c r="G42" s="37"/>
      <c r="H42" s="11">
        <v>0.205569</v>
      </c>
      <c r="I42" s="13">
        <v>0.205569</v>
      </c>
      <c r="J42" s="14">
        <v>1</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17">
        <v>0.51564500000000002</v>
      </c>
      <c r="D43" s="62"/>
      <c r="E43" s="19">
        <v>0.51564500000000002</v>
      </c>
      <c r="F43" s="62"/>
      <c r="G43" s="18">
        <v>0.51607400000000003</v>
      </c>
      <c r="H43" s="17">
        <v>0.51578800000000002</v>
      </c>
      <c r="I43" s="19">
        <v>0.51564500000000002</v>
      </c>
      <c r="J43" s="20">
        <v>3</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11">
        <v>0.69883899999999999</v>
      </c>
      <c r="D44" s="5"/>
      <c r="E44" s="5"/>
      <c r="F44" s="5"/>
      <c r="G44" s="37"/>
      <c r="H44" s="11">
        <v>0.69883899999999999</v>
      </c>
      <c r="I44" s="13">
        <v>0.69883899999999999</v>
      </c>
      <c r="J44" s="14">
        <v>1</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17">
        <v>6.6470000000000001E-2</v>
      </c>
      <c r="D45" s="62"/>
      <c r="E45" s="62"/>
      <c r="F45" s="19">
        <v>9.9876999999999994E-2</v>
      </c>
      <c r="G45" s="18">
        <v>0.18271599999999999</v>
      </c>
      <c r="H45" s="17">
        <v>0.116354</v>
      </c>
      <c r="I45" s="19">
        <v>9.9876999999999994E-2</v>
      </c>
      <c r="J45" s="20">
        <v>3</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11">
        <v>0.66856400000000005</v>
      </c>
      <c r="D46" s="13">
        <v>0.14981900000000001</v>
      </c>
      <c r="E46" s="5"/>
      <c r="F46" s="13">
        <v>9.9830000000000002E-2</v>
      </c>
      <c r="G46" s="12">
        <v>1.697182</v>
      </c>
      <c r="H46" s="11">
        <v>0.65384900000000001</v>
      </c>
      <c r="I46" s="13">
        <v>0.409192</v>
      </c>
      <c r="J46" s="14">
        <v>4</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17">
        <v>0.24937500000000001</v>
      </c>
      <c r="D47" s="19">
        <v>6.6433000000000006E-2</v>
      </c>
      <c r="E47" s="19">
        <v>0.116302</v>
      </c>
      <c r="F47" s="19">
        <v>0.31607200000000002</v>
      </c>
      <c r="G47" s="18">
        <v>0.26631199999999999</v>
      </c>
      <c r="H47" s="17">
        <v>0.202899</v>
      </c>
      <c r="I47" s="19">
        <v>0.24937500000000001</v>
      </c>
      <c r="J47" s="20">
        <v>5</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11">
        <v>1.67398</v>
      </c>
      <c r="D48" s="13">
        <v>0.26652199999999998</v>
      </c>
      <c r="E48" s="5"/>
      <c r="F48" s="13">
        <v>0.28257100000000002</v>
      </c>
      <c r="G48" s="12">
        <v>0.48283900000000002</v>
      </c>
      <c r="H48" s="11">
        <v>0.67647800000000002</v>
      </c>
      <c r="I48" s="13">
        <v>0.38270500000000002</v>
      </c>
      <c r="J48" s="14">
        <v>4</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23">
        <v>0.23355899999999999</v>
      </c>
      <c r="D49" s="25">
        <v>0.216331</v>
      </c>
      <c r="E49" s="25">
        <v>0.38266600000000001</v>
      </c>
      <c r="F49" s="25">
        <v>0.183027</v>
      </c>
      <c r="G49" s="24">
        <v>0.18323400000000001</v>
      </c>
      <c r="H49" s="23">
        <v>0.239763</v>
      </c>
      <c r="I49" s="25">
        <v>0.216331</v>
      </c>
      <c r="J49" s="26">
        <v>5</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29">
        <v>0.42674699999999999</v>
      </c>
      <c r="D50" s="31">
        <v>0.22964399999999999</v>
      </c>
      <c r="E50" s="31">
        <v>0.338204</v>
      </c>
      <c r="F50" s="31">
        <v>0.22731399999999999</v>
      </c>
      <c r="G50" s="30">
        <v>0.47887400000000002</v>
      </c>
      <c r="H50" s="29">
        <v>0.35050700000000001</v>
      </c>
      <c r="I50" s="31">
        <v>0.30160500000000001</v>
      </c>
      <c r="J50" s="31">
        <v>2.9090909090909092</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11</v>
      </c>
      <c r="D51" s="14">
        <v>5</v>
      </c>
      <c r="E51" s="14">
        <v>3</v>
      </c>
      <c r="F51" s="14">
        <v>6</v>
      </c>
      <c r="G51" s="35">
        <v>7</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11">
        <v>0.22190795463636359</v>
      </c>
      <c r="D52" s="13">
        <v>2.06784314898E-2</v>
      </c>
      <c r="E52" s="13">
        <v>4.1351337764333328E-2</v>
      </c>
      <c r="F52" s="13">
        <v>1.3893914614166669E-2</v>
      </c>
      <c r="G52" s="12">
        <v>0.31884979695357152</v>
      </c>
      <c r="H52" s="11">
        <v>5.4674135710363649E-2</v>
      </c>
      <c r="I52" s="13">
        <v>3.3021749723490909E-2</v>
      </c>
      <c r="J52" s="13">
        <v>2.6909090909090909</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40">
        <v>0.47107100000000002</v>
      </c>
      <c r="D53" s="42">
        <v>0.14380000000000001</v>
      </c>
      <c r="E53" s="42">
        <v>0.20335</v>
      </c>
      <c r="F53" s="42">
        <v>0.117872</v>
      </c>
      <c r="G53" s="41">
        <v>0.56466799999999995</v>
      </c>
      <c r="H53" s="40">
        <v>0.23382500000000001</v>
      </c>
      <c r="I53" s="42">
        <v>0.18171899999999999</v>
      </c>
      <c r="J53" s="42">
        <v>1.6403990645294491</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614</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46">
        <v>0.18307000000000001</v>
      </c>
      <c r="E57" s="46">
        <v>0.54253499999999999</v>
      </c>
      <c r="F57" s="64"/>
      <c r="G57" s="47">
        <v>0.149728</v>
      </c>
      <c r="H57" s="45">
        <v>0.29177799999999998</v>
      </c>
      <c r="I57" s="46">
        <v>0.18307000000000001</v>
      </c>
      <c r="J57" s="48">
        <v>3</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13">
        <v>0.266291</v>
      </c>
      <c r="F58" s="5"/>
      <c r="G58" s="37"/>
      <c r="H58" s="11">
        <v>0.266291</v>
      </c>
      <c r="I58" s="13">
        <v>0.266291</v>
      </c>
      <c r="J58" s="14">
        <v>1</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19">
        <v>0.154836</v>
      </c>
      <c r="F59" s="62"/>
      <c r="G59" s="63"/>
      <c r="H59" s="17">
        <v>0.154836</v>
      </c>
      <c r="I59" s="19">
        <v>0.154836</v>
      </c>
      <c r="J59" s="20">
        <v>1</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13">
        <v>0.17408699999999999</v>
      </c>
      <c r="F60" s="5"/>
      <c r="G60" s="37"/>
      <c r="H60" s="11">
        <v>0.17408699999999999</v>
      </c>
      <c r="I60" s="13">
        <v>0.17408699999999999</v>
      </c>
      <c r="J60" s="14">
        <v>1</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19">
        <v>0.77519199999999999</v>
      </c>
      <c r="F61" s="62"/>
      <c r="G61" s="63"/>
      <c r="H61" s="17">
        <v>0.77519199999999999</v>
      </c>
      <c r="I61" s="19">
        <v>0.77519199999999999</v>
      </c>
      <c r="J61" s="20">
        <v>1</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13">
        <v>0.18413599999999999</v>
      </c>
      <c r="F62" s="5"/>
      <c r="G62" s="37"/>
      <c r="H62" s="11">
        <v>0.18413599999999999</v>
      </c>
      <c r="I62" s="13">
        <v>0.18413599999999999</v>
      </c>
      <c r="J62" s="14">
        <v>1</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19">
        <v>6.6931000000000004E-2</v>
      </c>
      <c r="E63" s="19">
        <v>1.9130999999999999E-2</v>
      </c>
      <c r="F63" s="62"/>
      <c r="G63" s="63"/>
      <c r="H63" s="17">
        <v>4.3031E-2</v>
      </c>
      <c r="I63" s="19">
        <v>4.3031E-2</v>
      </c>
      <c r="J63" s="20">
        <v>2</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13">
        <v>0.30755500000000002</v>
      </c>
      <c r="F64" s="13">
        <v>9.9779000000000007E-2</v>
      </c>
      <c r="G64" s="12">
        <v>0.16689499999999999</v>
      </c>
      <c r="H64" s="11">
        <v>0.19141</v>
      </c>
      <c r="I64" s="13">
        <v>0.16689499999999999</v>
      </c>
      <c r="J64" s="14">
        <v>3</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19">
        <v>0.21604599999999999</v>
      </c>
      <c r="F65" s="62"/>
      <c r="G65" s="63"/>
      <c r="H65" s="17">
        <v>0.21604599999999999</v>
      </c>
      <c r="I65" s="19">
        <v>0.21604599999999999</v>
      </c>
      <c r="J65" s="20">
        <v>1</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11">
        <v>0.13311600000000001</v>
      </c>
      <c r="D66" s="5"/>
      <c r="E66" s="13">
        <v>0.27517200000000003</v>
      </c>
      <c r="F66" s="5"/>
      <c r="G66" s="37"/>
      <c r="H66" s="11">
        <v>0.20414399999999999</v>
      </c>
      <c r="I66" s="13">
        <v>0.20414399999999999</v>
      </c>
      <c r="J66" s="14">
        <v>2</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23">
        <v>0.332785</v>
      </c>
      <c r="D67" s="25">
        <v>0.24961</v>
      </c>
      <c r="E67" s="25">
        <v>0.26443800000000001</v>
      </c>
      <c r="F67" s="66"/>
      <c r="G67" s="67"/>
      <c r="H67" s="23">
        <v>0.28227799999999997</v>
      </c>
      <c r="I67" s="25">
        <v>0.26443800000000001</v>
      </c>
      <c r="J67" s="26">
        <v>3</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29">
        <v>0.23294999999999999</v>
      </c>
      <c r="D68" s="31">
        <v>0.16653699999999999</v>
      </c>
      <c r="E68" s="31">
        <v>0.28903800000000002</v>
      </c>
      <c r="F68" s="31">
        <v>9.9779000000000007E-2</v>
      </c>
      <c r="G68" s="30">
        <v>0.15831200000000001</v>
      </c>
      <c r="H68" s="29">
        <v>0.253021</v>
      </c>
      <c r="I68" s="31">
        <v>0.239288</v>
      </c>
      <c r="J68" s="31">
        <v>1.7272727272727271</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2</v>
      </c>
      <c r="D69" s="14">
        <v>3</v>
      </c>
      <c r="E69" s="14">
        <v>11</v>
      </c>
      <c r="F69" s="14">
        <v>1</v>
      </c>
      <c r="G69" s="35">
        <v>2</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11">
        <v>1.9933854780499999E-2</v>
      </c>
      <c r="D70" s="13">
        <v>8.5479093269999994E-3</v>
      </c>
      <c r="E70" s="13">
        <v>4.2267013150090918E-2</v>
      </c>
      <c r="F70" s="5"/>
      <c r="G70" s="12">
        <v>1.4735294449999981E-4</v>
      </c>
      <c r="H70" s="11">
        <v>3.4746056421963642E-2</v>
      </c>
      <c r="I70" s="13">
        <v>3.5167314685563639E-2</v>
      </c>
      <c r="J70" s="13">
        <v>0.81818181818181812</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40">
        <v>0.14118700000000001</v>
      </c>
      <c r="D71" s="42">
        <v>9.2454999999999996E-2</v>
      </c>
      <c r="E71" s="42">
        <v>0.20558899999999999</v>
      </c>
      <c r="F71" s="68"/>
      <c r="G71" s="41">
        <v>1.2139E-2</v>
      </c>
      <c r="H71" s="40">
        <v>0.18640300000000001</v>
      </c>
      <c r="I71" s="42">
        <v>0.18753</v>
      </c>
      <c r="J71" s="42">
        <v>0.90453403373329089</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614</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45">
        <v>0.89858499999999997</v>
      </c>
      <c r="D75" s="46">
        <v>2.5499000000000001E-2</v>
      </c>
      <c r="E75" s="60"/>
      <c r="F75" s="45">
        <v>0.46204200000000001</v>
      </c>
      <c r="G75" s="46">
        <v>0.46204200000000001</v>
      </c>
      <c r="H75" s="48">
        <v>2</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13">
        <v>0.183114</v>
      </c>
      <c r="E76" s="37"/>
      <c r="F76" s="11">
        <v>0.183114</v>
      </c>
      <c r="G76" s="13">
        <v>0.183114</v>
      </c>
      <c r="H76" s="14">
        <v>1</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17">
        <v>0.116457</v>
      </c>
      <c r="D77" s="19">
        <v>0.120473</v>
      </c>
      <c r="E77" s="18">
        <v>0.28299400000000002</v>
      </c>
      <c r="F77" s="17">
        <v>0.17330799999999999</v>
      </c>
      <c r="G77" s="19">
        <v>0.120473</v>
      </c>
      <c r="H77" s="20">
        <v>3</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13">
        <v>0.22021199999999999</v>
      </c>
      <c r="E78" s="12">
        <v>0.16638800000000001</v>
      </c>
      <c r="F78" s="11">
        <v>0.1933</v>
      </c>
      <c r="G78" s="13">
        <v>0.1933</v>
      </c>
      <c r="H78" s="14">
        <v>2</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17">
        <v>0.499172</v>
      </c>
      <c r="D79" s="19">
        <v>0.26937</v>
      </c>
      <c r="E79" s="18">
        <v>6.6647999999999999E-2</v>
      </c>
      <c r="F79" s="17">
        <v>0.27839700000000001</v>
      </c>
      <c r="G79" s="19">
        <v>0.26937</v>
      </c>
      <c r="H79" s="20">
        <v>3</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13">
        <v>0.73194400000000004</v>
      </c>
      <c r="E80" s="37"/>
      <c r="F80" s="11">
        <v>0.73194400000000004</v>
      </c>
      <c r="G80" s="13">
        <v>0.73194400000000004</v>
      </c>
      <c r="H80" s="14">
        <v>1</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17">
        <v>0.28348899999999999</v>
      </c>
      <c r="D81" s="19">
        <v>0.116229</v>
      </c>
      <c r="E81" s="63"/>
      <c r="F81" s="17">
        <v>0.19985900000000001</v>
      </c>
      <c r="G81" s="19">
        <v>0.19985900000000001</v>
      </c>
      <c r="H81" s="20">
        <v>2</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11">
        <v>0.39931899999999998</v>
      </c>
      <c r="D82" s="13">
        <v>0.25195400000000001</v>
      </c>
      <c r="E82" s="12">
        <v>0.31604100000000002</v>
      </c>
      <c r="F82" s="11">
        <v>0.322438</v>
      </c>
      <c r="G82" s="13">
        <v>0.31604100000000002</v>
      </c>
      <c r="H82" s="14">
        <v>3</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17">
        <v>0.21629999999999999</v>
      </c>
      <c r="D83" s="19">
        <v>0.27591700000000002</v>
      </c>
      <c r="E83" s="63"/>
      <c r="F83" s="17">
        <v>0.24610799999999999</v>
      </c>
      <c r="G83" s="19">
        <v>0.24610799999999999</v>
      </c>
      <c r="H83" s="20">
        <v>2</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11">
        <v>0.19967299999999999</v>
      </c>
      <c r="D84" s="13">
        <v>2.906199</v>
      </c>
      <c r="E84" s="37"/>
      <c r="F84" s="11">
        <v>1.5529360000000001</v>
      </c>
      <c r="G84" s="13">
        <v>1.5529360000000001</v>
      </c>
      <c r="H84" s="14">
        <v>2</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23">
        <v>0.19972500000000001</v>
      </c>
      <c r="D85" s="25">
        <v>0.23851800000000001</v>
      </c>
      <c r="E85" s="24">
        <v>0.39933099999999999</v>
      </c>
      <c r="F85" s="23">
        <v>0.27919100000000002</v>
      </c>
      <c r="G85" s="25">
        <v>0.23851800000000001</v>
      </c>
      <c r="H85" s="26">
        <v>3</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29">
        <v>0.35159000000000001</v>
      </c>
      <c r="D86" s="31">
        <v>0.48540299999999997</v>
      </c>
      <c r="E86" s="30">
        <v>0.24628</v>
      </c>
      <c r="F86" s="29">
        <v>0.42024</v>
      </c>
      <c r="G86" s="31">
        <v>0.41033700000000001</v>
      </c>
      <c r="H86" s="31">
        <v>2.1818181818181821</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8</v>
      </c>
      <c r="D87" s="14">
        <v>11</v>
      </c>
      <c r="E87" s="35">
        <v>5</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11">
        <v>6.3947492184857138E-2</v>
      </c>
      <c r="D88" s="13">
        <v>0.67697209608005449</v>
      </c>
      <c r="E88" s="12">
        <v>1.70723776513E-2</v>
      </c>
      <c r="F88" s="11">
        <v>0.16790821621741819</v>
      </c>
      <c r="G88" s="13">
        <v>0.17239507862596359</v>
      </c>
      <c r="H88" s="13">
        <v>0.56363636363636371</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40">
        <v>0.25287799999999999</v>
      </c>
      <c r="D89" s="42">
        <v>0.82278300000000004</v>
      </c>
      <c r="E89" s="41">
        <v>0.130661</v>
      </c>
      <c r="F89" s="40">
        <v>0.40976600000000002</v>
      </c>
      <c r="G89" s="42">
        <v>0.41520499999999999</v>
      </c>
      <c r="H89" s="42">
        <v>0.75075719352954839</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614</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46">
        <v>1.2480150000000001</v>
      </c>
      <c r="G93" s="60"/>
      <c r="H93" s="45">
        <v>1.2480150000000001</v>
      </c>
      <c r="I93" s="46">
        <v>1.2480150000000001</v>
      </c>
      <c r="J93" s="48">
        <v>1</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13">
        <v>0.18304300000000001</v>
      </c>
      <c r="F94" s="13">
        <v>0.116338</v>
      </c>
      <c r="G94" s="12">
        <v>5.6188000000000002E-2</v>
      </c>
      <c r="H94" s="11">
        <v>0.118523</v>
      </c>
      <c r="I94" s="13">
        <v>0.116338</v>
      </c>
      <c r="J94" s="14">
        <v>3</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19">
        <v>0.128385</v>
      </c>
      <c r="G95" s="18">
        <v>0.38270999999999999</v>
      </c>
      <c r="H95" s="17">
        <v>0.255548</v>
      </c>
      <c r="I95" s="19">
        <v>0.255548</v>
      </c>
      <c r="J95" s="20">
        <v>2</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13">
        <v>0.16267999999999999</v>
      </c>
      <c r="G96" s="12">
        <v>0.36620799999999998</v>
      </c>
      <c r="H96" s="11">
        <v>0.26444400000000001</v>
      </c>
      <c r="I96" s="13">
        <v>0.26444400000000001</v>
      </c>
      <c r="J96" s="14">
        <v>2</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19">
        <v>0.11624900000000001</v>
      </c>
      <c r="E97" s="62"/>
      <c r="F97" s="19">
        <v>0.20222899999999999</v>
      </c>
      <c r="G97" s="18">
        <v>0.232909</v>
      </c>
      <c r="H97" s="17">
        <v>0.18379599999999999</v>
      </c>
      <c r="I97" s="19">
        <v>0.20222899999999999</v>
      </c>
      <c r="J97" s="20">
        <v>3</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13">
        <v>0.246306</v>
      </c>
      <c r="G98" s="37"/>
      <c r="H98" s="11">
        <v>0.246306</v>
      </c>
      <c r="I98" s="13">
        <v>0.246306</v>
      </c>
      <c r="J98" s="14">
        <v>1</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17">
        <v>0.233265</v>
      </c>
      <c r="D99" s="19">
        <v>0.13270100000000001</v>
      </c>
      <c r="E99" s="62"/>
      <c r="F99" s="19">
        <v>6.6752000000000006E-2</v>
      </c>
      <c r="G99" s="18">
        <v>0.116135</v>
      </c>
      <c r="H99" s="17">
        <v>0.137213</v>
      </c>
      <c r="I99" s="19">
        <v>0.124418</v>
      </c>
      <c r="J99" s="20">
        <v>4</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11">
        <v>0.26602900000000002</v>
      </c>
      <c r="D100" s="5"/>
      <c r="E100" s="13">
        <v>0.44930799999999999</v>
      </c>
      <c r="F100" s="13">
        <v>0.22384799999999999</v>
      </c>
      <c r="G100" s="12">
        <v>0.56626799999999999</v>
      </c>
      <c r="H100" s="11">
        <v>0.376363</v>
      </c>
      <c r="I100" s="13">
        <v>0.35766799999999999</v>
      </c>
      <c r="J100" s="14">
        <v>4</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19">
        <v>8.3224000000000006E-2</v>
      </c>
      <c r="G101" s="63"/>
      <c r="H101" s="17">
        <v>8.3224000000000006E-2</v>
      </c>
      <c r="I101" s="19">
        <v>8.3224000000000006E-2</v>
      </c>
      <c r="J101" s="20">
        <v>1</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13">
        <v>0.22824700000000001</v>
      </c>
      <c r="G102" s="12">
        <v>1.0152749999999999</v>
      </c>
      <c r="H102" s="11">
        <v>0.62176100000000001</v>
      </c>
      <c r="I102" s="13">
        <v>0.62176100000000001</v>
      </c>
      <c r="J102" s="14">
        <v>2</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23">
        <v>0.116283</v>
      </c>
      <c r="D103" s="25">
        <v>0.26642199999999999</v>
      </c>
      <c r="E103" s="25">
        <v>0.24956700000000001</v>
      </c>
      <c r="F103" s="25">
        <v>0.191193</v>
      </c>
      <c r="G103" s="24">
        <v>0.182948</v>
      </c>
      <c r="H103" s="23">
        <v>0.20128299999999999</v>
      </c>
      <c r="I103" s="25">
        <v>0.191193</v>
      </c>
      <c r="J103" s="26">
        <v>5</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29">
        <v>0.20519200000000001</v>
      </c>
      <c r="D104" s="31">
        <v>0.171791</v>
      </c>
      <c r="E104" s="31">
        <v>0.29397299999999998</v>
      </c>
      <c r="F104" s="31">
        <v>0.26338299999999998</v>
      </c>
      <c r="G104" s="30">
        <v>0.36482999999999999</v>
      </c>
      <c r="H104" s="29">
        <v>0.33967999999999998</v>
      </c>
      <c r="I104" s="31">
        <v>0.33737699999999998</v>
      </c>
      <c r="J104" s="31">
        <v>2.545454545454545</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3</v>
      </c>
      <c r="D105" s="14">
        <v>3</v>
      </c>
      <c r="E105" s="14">
        <v>3</v>
      </c>
      <c r="F105" s="14">
        <v>11</v>
      </c>
      <c r="G105" s="35">
        <v>8</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11">
        <v>6.1970220893333341E-3</v>
      </c>
      <c r="D106" s="13">
        <v>6.7839840123333321E-3</v>
      </c>
      <c r="E106" s="13">
        <v>1.9203159980333329E-2</v>
      </c>
      <c r="F106" s="13">
        <v>0.1102649363568546</v>
      </c>
      <c r="G106" s="12">
        <v>9.5938694072410721E-2</v>
      </c>
      <c r="H106" s="11">
        <v>0.1126571694008545</v>
      </c>
      <c r="I106" s="13">
        <v>0.11292949523221819</v>
      </c>
      <c r="J106" s="13">
        <v>1.872727272727273</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40">
        <v>7.8720999999999999E-2</v>
      </c>
      <c r="D107" s="42">
        <v>8.2364999999999994E-2</v>
      </c>
      <c r="E107" s="42">
        <v>0.138575</v>
      </c>
      <c r="F107" s="42">
        <v>0.33206200000000002</v>
      </c>
      <c r="G107" s="41">
        <v>0.30974000000000002</v>
      </c>
      <c r="H107" s="40">
        <v>0.335644</v>
      </c>
      <c r="I107" s="42">
        <v>0.33605000000000002</v>
      </c>
      <c r="J107" s="42">
        <v>1.3684762594679061</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614</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45">
        <v>0.18326600000000001</v>
      </c>
      <c r="D111" s="46">
        <v>1.5542E-2</v>
      </c>
      <c r="E111" s="46">
        <v>1.5542E-2</v>
      </c>
      <c r="F111" s="47">
        <v>8.2873000000000002E-2</v>
      </c>
      <c r="G111" s="45">
        <v>7.4305999999999997E-2</v>
      </c>
      <c r="H111" s="46">
        <v>4.9208000000000002E-2</v>
      </c>
      <c r="I111" s="48">
        <v>4</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13">
        <v>5.5327000000000001E-2</v>
      </c>
      <c r="F112" s="12">
        <v>5.5327000000000001E-2</v>
      </c>
      <c r="G112" s="11">
        <v>5.5327000000000001E-2</v>
      </c>
      <c r="H112" s="13">
        <v>5.5327000000000001E-2</v>
      </c>
      <c r="I112" s="14">
        <v>2</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19">
        <v>0.29948900000000001</v>
      </c>
      <c r="E113" s="19">
        <v>0.14882600000000001</v>
      </c>
      <c r="F113" s="18">
        <v>0.28274899999999997</v>
      </c>
      <c r="G113" s="17">
        <v>0.24368799999999999</v>
      </c>
      <c r="H113" s="19">
        <v>0.28274899999999997</v>
      </c>
      <c r="I113" s="20">
        <v>3</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11">
        <v>8.3250000000000005E-2</v>
      </c>
      <c r="D114" s="5"/>
      <c r="E114" s="13">
        <v>0.21453</v>
      </c>
      <c r="F114" s="12">
        <v>0.38263799999999998</v>
      </c>
      <c r="G114" s="11">
        <v>0.22680600000000001</v>
      </c>
      <c r="H114" s="13">
        <v>0.21453</v>
      </c>
      <c r="I114" s="14">
        <v>3</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19">
        <v>0.26625100000000002</v>
      </c>
      <c r="E115" s="19">
        <v>9.9631999999999998E-2</v>
      </c>
      <c r="F115" s="18">
        <v>0.68220400000000003</v>
      </c>
      <c r="G115" s="17">
        <v>0.34936200000000001</v>
      </c>
      <c r="H115" s="19">
        <v>0.26625100000000002</v>
      </c>
      <c r="I115" s="20">
        <v>3</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13">
        <v>1.3529139999999999</v>
      </c>
      <c r="F116" s="12">
        <v>1.3529139999999999</v>
      </c>
      <c r="G116" s="11">
        <v>1.3529139999999999</v>
      </c>
      <c r="H116" s="13">
        <v>1.3529139999999999</v>
      </c>
      <c r="I116" s="14">
        <v>2</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17">
        <v>0.117023</v>
      </c>
      <c r="D117" s="19">
        <v>0.116892</v>
      </c>
      <c r="E117" s="19">
        <v>6.3681000000000001E-2</v>
      </c>
      <c r="F117" s="18">
        <v>6.3681000000000001E-2</v>
      </c>
      <c r="G117" s="17">
        <v>9.0318999999999997E-2</v>
      </c>
      <c r="H117" s="19">
        <v>9.0286000000000005E-2</v>
      </c>
      <c r="I117" s="20">
        <v>4</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11">
        <v>0.16592199999999999</v>
      </c>
      <c r="D118" s="13">
        <v>0.76532900000000004</v>
      </c>
      <c r="E118" s="13">
        <v>0.277783</v>
      </c>
      <c r="F118" s="12">
        <v>0.133294</v>
      </c>
      <c r="G118" s="11">
        <v>0.33558199999999999</v>
      </c>
      <c r="H118" s="13">
        <v>0.22185199999999999</v>
      </c>
      <c r="I118" s="14">
        <v>4</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17">
        <v>0.183197</v>
      </c>
      <c r="D119" s="19">
        <v>0.23308999999999999</v>
      </c>
      <c r="E119" s="19">
        <v>0.116545</v>
      </c>
      <c r="F119" s="18">
        <v>0.216115</v>
      </c>
      <c r="G119" s="17">
        <v>0.18723699999999999</v>
      </c>
      <c r="H119" s="19">
        <v>0.199656</v>
      </c>
      <c r="I119" s="20">
        <v>4</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11">
        <v>0.76571100000000003</v>
      </c>
      <c r="D120" s="13">
        <v>0.78205199999999997</v>
      </c>
      <c r="E120" s="13">
        <v>1.124115</v>
      </c>
      <c r="F120" s="12">
        <v>1.124115</v>
      </c>
      <c r="G120" s="11">
        <v>0.94899800000000001</v>
      </c>
      <c r="H120" s="13">
        <v>0.95308400000000004</v>
      </c>
      <c r="I120" s="14">
        <v>4</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25">
        <v>0.29955199999999998</v>
      </c>
      <c r="E121" s="25">
        <v>0.21962899999999999</v>
      </c>
      <c r="F121" s="24">
        <v>0.449243</v>
      </c>
      <c r="G121" s="23">
        <v>0.32280799999999998</v>
      </c>
      <c r="H121" s="25">
        <v>0.29955199999999998</v>
      </c>
      <c r="I121" s="26">
        <v>3</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29">
        <v>0.24972800000000001</v>
      </c>
      <c r="D122" s="31">
        <v>0.347275</v>
      </c>
      <c r="E122" s="31">
        <v>0.33532000000000001</v>
      </c>
      <c r="F122" s="30">
        <v>0.43864999999999998</v>
      </c>
      <c r="G122" s="29">
        <v>0.38066800000000001</v>
      </c>
      <c r="H122" s="31">
        <v>0.36231000000000002</v>
      </c>
      <c r="I122" s="31">
        <v>3.2727272727272729</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6</v>
      </c>
      <c r="D123" s="14">
        <v>8</v>
      </c>
      <c r="E123" s="14">
        <v>11</v>
      </c>
      <c r="F123" s="35">
        <v>11</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11">
        <v>6.5486202967766666E-2</v>
      </c>
      <c r="D124" s="13">
        <v>7.8726769421125012E-2</v>
      </c>
      <c r="E124" s="13">
        <v>0.20816133804685449</v>
      </c>
      <c r="F124" s="12">
        <v>0.19494938164101819</v>
      </c>
      <c r="G124" s="11">
        <v>0.16384814363789091</v>
      </c>
      <c r="H124" s="13">
        <v>0.16840982378069089</v>
      </c>
      <c r="I124" s="13">
        <v>0.61818181818181817</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40">
        <v>0.25590299999999999</v>
      </c>
      <c r="D125" s="42">
        <v>0.28058300000000003</v>
      </c>
      <c r="E125" s="42">
        <v>0.45624700000000001</v>
      </c>
      <c r="F125" s="41">
        <v>0.44153100000000001</v>
      </c>
      <c r="G125" s="40">
        <v>0.40478199999999998</v>
      </c>
      <c r="H125" s="42">
        <v>0.41037800000000002</v>
      </c>
      <c r="I125" s="42">
        <v>0.78624539310689645</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614</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46">
        <v>0.53278599999999998</v>
      </c>
      <c r="F129" s="46">
        <v>0.24968799999999999</v>
      </c>
      <c r="G129" s="47">
        <v>0.36571999999999999</v>
      </c>
      <c r="H129" s="45">
        <v>0.38273099999999999</v>
      </c>
      <c r="I129" s="46">
        <v>0.36571999999999999</v>
      </c>
      <c r="J129" s="48">
        <v>3</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13">
        <v>0.34909099999999998</v>
      </c>
      <c r="G130" s="12">
        <v>0.34909099999999998</v>
      </c>
      <c r="H130" s="11">
        <v>0.34909099999999998</v>
      </c>
      <c r="I130" s="13">
        <v>0.34909099999999998</v>
      </c>
      <c r="J130" s="14">
        <v>2</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19">
        <v>0.15772800000000001</v>
      </c>
      <c r="G131" s="18">
        <v>0.349414</v>
      </c>
      <c r="H131" s="17">
        <v>0.25357099999999999</v>
      </c>
      <c r="I131" s="19">
        <v>0.25357099999999999</v>
      </c>
      <c r="J131" s="20">
        <v>2</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13">
        <v>0.394152</v>
      </c>
      <c r="G132" s="12">
        <v>0.394152</v>
      </c>
      <c r="H132" s="11">
        <v>0.394152</v>
      </c>
      <c r="I132" s="13">
        <v>0.394152</v>
      </c>
      <c r="J132" s="14">
        <v>2</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19">
        <v>0.18307300000000001</v>
      </c>
      <c r="G133" s="18">
        <v>6.6531000000000007E-2</v>
      </c>
      <c r="H133" s="17">
        <v>0.124802</v>
      </c>
      <c r="I133" s="19">
        <v>0.124802</v>
      </c>
      <c r="J133" s="20">
        <v>2</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13">
        <v>0.46553499999999998</v>
      </c>
      <c r="G134" s="12">
        <v>0.116373</v>
      </c>
      <c r="H134" s="11">
        <v>0.29095399999999999</v>
      </c>
      <c r="I134" s="13">
        <v>0.29095399999999999</v>
      </c>
      <c r="J134" s="14">
        <v>2</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19">
        <v>0.21997</v>
      </c>
      <c r="G135" s="18">
        <v>0.33316000000000001</v>
      </c>
      <c r="H135" s="17">
        <v>0.27656500000000001</v>
      </c>
      <c r="I135" s="19">
        <v>0.27656500000000001</v>
      </c>
      <c r="J135" s="20">
        <v>2</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13">
        <v>0.43112600000000001</v>
      </c>
      <c r="G136" s="12">
        <v>0.43112600000000001</v>
      </c>
      <c r="H136" s="11">
        <v>0.43112600000000001</v>
      </c>
      <c r="I136" s="13">
        <v>0.43112600000000001</v>
      </c>
      <c r="J136" s="14">
        <v>2</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19">
        <v>0.232791</v>
      </c>
      <c r="G137" s="18">
        <v>0.232791</v>
      </c>
      <c r="H137" s="17">
        <v>0.232791</v>
      </c>
      <c r="I137" s="19">
        <v>0.232791</v>
      </c>
      <c r="J137" s="20">
        <v>2</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13">
        <v>0.183504</v>
      </c>
      <c r="E138" s="5"/>
      <c r="F138" s="13">
        <v>1.1870780000000001</v>
      </c>
      <c r="G138" s="12">
        <v>2.03009</v>
      </c>
      <c r="H138" s="11">
        <v>1.1335569999999999</v>
      </c>
      <c r="I138" s="13">
        <v>1.1870780000000001</v>
      </c>
      <c r="J138" s="14">
        <v>3</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25">
        <v>0.41611100000000001</v>
      </c>
      <c r="G139" s="24">
        <v>0.246893</v>
      </c>
      <c r="H139" s="23">
        <v>0.33150200000000002</v>
      </c>
      <c r="I139" s="25">
        <v>0.33150200000000002</v>
      </c>
      <c r="J139" s="26">
        <v>2</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31">
        <v>0.183504</v>
      </c>
      <c r="E140" s="31">
        <v>0.53278599999999998</v>
      </c>
      <c r="F140" s="31">
        <v>0.38966800000000001</v>
      </c>
      <c r="G140" s="30">
        <v>0.446849</v>
      </c>
      <c r="H140" s="29">
        <v>0.38189499999999998</v>
      </c>
      <c r="I140" s="31">
        <v>0.385214</v>
      </c>
      <c r="J140" s="31">
        <v>2.1818181818181821</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1</v>
      </c>
      <c r="E141" s="14">
        <v>1</v>
      </c>
      <c r="F141" s="14">
        <v>11</v>
      </c>
      <c r="G141" s="35">
        <v>11</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13">
        <v>8.1518296934272746E-2</v>
      </c>
      <c r="G142" s="12">
        <v>0.2887892956769636</v>
      </c>
      <c r="H142" s="11">
        <v>6.9534648023618167E-2</v>
      </c>
      <c r="I142" s="13">
        <v>7.7881015311563662E-2</v>
      </c>
      <c r="J142" s="13">
        <v>0.16363636363636361</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42">
        <v>0.28551399999999999</v>
      </c>
      <c r="G143" s="41">
        <v>0.53739099999999995</v>
      </c>
      <c r="H143" s="40">
        <v>0.26369399999999998</v>
      </c>
      <c r="I143" s="42">
        <v>0.27907199999999999</v>
      </c>
      <c r="J143" s="42">
        <v>0.40451991747794519</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614</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45">
        <v>9.9833000000000005E-2</v>
      </c>
      <c r="D147" s="46">
        <v>0.32464199999999999</v>
      </c>
      <c r="E147" s="47">
        <v>0.74869699999999995</v>
      </c>
      <c r="F147" s="45">
        <v>0.39105699999999999</v>
      </c>
      <c r="G147" s="46">
        <v>0.32464199999999999</v>
      </c>
      <c r="H147" s="48">
        <v>3</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11">
        <v>0.199709</v>
      </c>
      <c r="D148" s="13">
        <v>0.15614900000000001</v>
      </c>
      <c r="E148" s="12">
        <v>0.33314899999999997</v>
      </c>
      <c r="F148" s="11">
        <v>0.22966900000000001</v>
      </c>
      <c r="G148" s="13">
        <v>0.199709</v>
      </c>
      <c r="H148" s="14">
        <v>3</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17">
        <v>0.166549</v>
      </c>
      <c r="D149" s="19">
        <v>0.648702</v>
      </c>
      <c r="E149" s="18">
        <v>0.648702</v>
      </c>
      <c r="F149" s="17">
        <v>0.48798399999999997</v>
      </c>
      <c r="G149" s="19">
        <v>0.648702</v>
      </c>
      <c r="H149" s="20">
        <v>3</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13">
        <v>0.38257799999999997</v>
      </c>
      <c r="E150" s="12">
        <v>0.38257799999999997</v>
      </c>
      <c r="F150" s="11">
        <v>0.38257799999999997</v>
      </c>
      <c r="G150" s="13">
        <v>0.38257799999999997</v>
      </c>
      <c r="H150" s="14">
        <v>2</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17">
        <v>0.21637899999999999</v>
      </c>
      <c r="D151" s="19">
        <v>0.178755</v>
      </c>
      <c r="E151" s="18">
        <v>0.68230400000000002</v>
      </c>
      <c r="F151" s="17">
        <v>0.35914600000000002</v>
      </c>
      <c r="G151" s="19">
        <v>0.21637899999999999</v>
      </c>
      <c r="H151" s="20">
        <v>3</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13">
        <v>8.3228999999999997E-2</v>
      </c>
      <c r="E152" s="37"/>
      <c r="F152" s="11">
        <v>8.3228999999999997E-2</v>
      </c>
      <c r="G152" s="13">
        <v>8.3228999999999997E-2</v>
      </c>
      <c r="H152" s="14">
        <v>1</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17">
        <v>6.6832000000000003E-2</v>
      </c>
      <c r="D153" s="19">
        <v>3.1905000000000003E-2</v>
      </c>
      <c r="E153" s="18">
        <v>0.13267599999999999</v>
      </c>
      <c r="F153" s="17">
        <v>7.7137999999999998E-2</v>
      </c>
      <c r="G153" s="19">
        <v>6.6832000000000003E-2</v>
      </c>
      <c r="H153" s="20">
        <v>3</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13">
        <v>0.39937499999999998</v>
      </c>
      <c r="E154" s="12">
        <v>0.48203099999999999</v>
      </c>
      <c r="F154" s="11">
        <v>0.44070300000000001</v>
      </c>
      <c r="G154" s="13">
        <v>0.44070300000000001</v>
      </c>
      <c r="H154" s="14">
        <v>2</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17">
        <v>0.23275899999999999</v>
      </c>
      <c r="D155" s="19">
        <v>0.18284900000000001</v>
      </c>
      <c r="E155" s="18">
        <v>0.18292900000000001</v>
      </c>
      <c r="F155" s="17">
        <v>0.19951199999999999</v>
      </c>
      <c r="G155" s="19">
        <v>0.18292900000000001</v>
      </c>
      <c r="H155" s="20">
        <v>3</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11">
        <v>0.183035</v>
      </c>
      <c r="D156" s="13">
        <v>0.22826399999999999</v>
      </c>
      <c r="E156" s="12">
        <v>1.56412</v>
      </c>
      <c r="F156" s="11">
        <v>0.65847299999999997</v>
      </c>
      <c r="G156" s="13">
        <v>0.22826399999999999</v>
      </c>
      <c r="H156" s="14">
        <v>3</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25">
        <v>0.249527</v>
      </c>
      <c r="E157" s="24">
        <v>0.16608200000000001</v>
      </c>
      <c r="F157" s="23">
        <v>0.20780399999999999</v>
      </c>
      <c r="G157" s="25">
        <v>0.20780399999999999</v>
      </c>
      <c r="H157" s="26">
        <v>2</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29">
        <v>0.16644200000000001</v>
      </c>
      <c r="D158" s="31">
        <v>0.26054300000000002</v>
      </c>
      <c r="E158" s="30">
        <v>0.53232699999999999</v>
      </c>
      <c r="F158" s="29">
        <v>0.31975399999999998</v>
      </c>
      <c r="G158" s="31">
        <v>0.27106999999999998</v>
      </c>
      <c r="H158" s="31">
        <v>2.545454545454545</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7</v>
      </c>
      <c r="D159" s="14">
        <v>11</v>
      </c>
      <c r="E159" s="35">
        <v>10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11">
        <v>3.7720986375714281E-3</v>
      </c>
      <c r="D160" s="13">
        <v>2.9744557408363629E-2</v>
      </c>
      <c r="E160" s="12">
        <v>0.18089006927039999</v>
      </c>
      <c r="F160" s="11">
        <v>3.1815610428090897E-2</v>
      </c>
      <c r="G160" s="13">
        <v>2.8536995136090901E-2</v>
      </c>
      <c r="H160" s="13">
        <v>0.47272727272727277</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40">
        <v>6.1416999999999999E-2</v>
      </c>
      <c r="D161" s="42">
        <v>0.17246600000000001</v>
      </c>
      <c r="E161" s="41">
        <v>0.42531200000000002</v>
      </c>
      <c r="F161" s="40">
        <v>0.178369</v>
      </c>
      <c r="G161" s="42">
        <v>0.168929</v>
      </c>
      <c r="H161" s="42">
        <v>0.68755165095232862</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614</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46">
        <v>0.34945999999999999</v>
      </c>
      <c r="E165" s="46">
        <v>6.6691E-2</v>
      </c>
      <c r="F165" s="46">
        <v>0.44911299999999998</v>
      </c>
      <c r="G165" s="64"/>
      <c r="H165" s="46">
        <v>0.38250600000000001</v>
      </c>
      <c r="I165" s="46">
        <v>2.3758999999999999E-2</v>
      </c>
      <c r="J165" s="46">
        <v>0.549099</v>
      </c>
      <c r="K165" s="46">
        <v>0.166212</v>
      </c>
      <c r="L165" s="46">
        <v>0.11656900000000001</v>
      </c>
      <c r="M165" s="46">
        <v>8.2956000000000002E-2</v>
      </c>
      <c r="N165" s="46">
        <v>0.55822700000000003</v>
      </c>
      <c r="O165" s="64"/>
      <c r="P165" s="46">
        <v>0.89858499999999997</v>
      </c>
      <c r="Q165" s="46">
        <v>0.28283599999999998</v>
      </c>
      <c r="R165" s="46">
        <v>2.5499000000000001E-2</v>
      </c>
      <c r="S165" s="64"/>
      <c r="T165" s="46">
        <v>0.18307000000000001</v>
      </c>
      <c r="U165" s="46">
        <v>0.54253499999999999</v>
      </c>
      <c r="V165" s="64"/>
      <c r="W165" s="46">
        <v>0.149728</v>
      </c>
      <c r="X165" s="46">
        <v>0.282584</v>
      </c>
      <c r="Y165" s="64"/>
      <c r="Z165" s="64"/>
      <c r="AA165" s="64"/>
      <c r="AB165" s="46">
        <v>1.2480150000000001</v>
      </c>
      <c r="AC165" s="64"/>
      <c r="AD165" s="46">
        <v>0.18326600000000001</v>
      </c>
      <c r="AE165" s="46">
        <v>1.5542E-2</v>
      </c>
      <c r="AF165" s="46">
        <v>0.24954399999999999</v>
      </c>
      <c r="AG165" s="46">
        <v>0.116443</v>
      </c>
      <c r="AH165" s="46">
        <v>1.5542E-2</v>
      </c>
      <c r="AI165" s="46">
        <v>8.2873000000000002E-2</v>
      </c>
      <c r="AJ165" s="64"/>
      <c r="AK165" s="64"/>
      <c r="AL165" s="46">
        <v>0.53278599999999998</v>
      </c>
      <c r="AM165" s="46">
        <v>0.24968799999999999</v>
      </c>
      <c r="AN165" s="46">
        <v>0.36571999999999999</v>
      </c>
      <c r="AO165" s="46">
        <v>9.9833000000000005E-2</v>
      </c>
      <c r="AP165" s="46">
        <v>0.29950300000000002</v>
      </c>
      <c r="AQ165" s="46">
        <v>0.32464199999999999</v>
      </c>
      <c r="AR165" s="47">
        <v>0.74869699999999995</v>
      </c>
      <c r="AS165" s="45">
        <v>0.31101699999999999</v>
      </c>
      <c r="AT165" s="46">
        <v>0.24968799999999999</v>
      </c>
      <c r="AU165" s="48">
        <v>31</v>
      </c>
      <c r="AV165" s="47">
        <v>264.19275699999997</v>
      </c>
    </row>
    <row r="166" spans="1:48" ht="15.75" customHeight="1">
      <c r="A166" s="9" t="s">
        <v>258</v>
      </c>
      <c r="B166" s="10" t="s">
        <v>252</v>
      </c>
      <c r="C166" s="36"/>
      <c r="D166" s="13">
        <v>0.21651200000000001</v>
      </c>
      <c r="E166" s="13">
        <v>0.18254699999999999</v>
      </c>
      <c r="F166" s="5"/>
      <c r="G166" s="5"/>
      <c r="H166" s="5"/>
      <c r="I166" s="5"/>
      <c r="J166" s="13">
        <v>0.26632899999999998</v>
      </c>
      <c r="K166" s="5"/>
      <c r="L166" s="13">
        <v>0.69874800000000004</v>
      </c>
      <c r="M166" s="13">
        <v>0.28312799999999999</v>
      </c>
      <c r="N166" s="13">
        <v>0.196302</v>
      </c>
      <c r="O166" s="5"/>
      <c r="P166" s="5"/>
      <c r="Q166" s="13">
        <v>0.48249199999999998</v>
      </c>
      <c r="R166" s="13">
        <v>0.183114</v>
      </c>
      <c r="S166" s="5"/>
      <c r="T166" s="5"/>
      <c r="U166" s="13">
        <v>0.266291</v>
      </c>
      <c r="V166" s="5"/>
      <c r="W166" s="5"/>
      <c r="X166" s="13">
        <v>0.13325799999999999</v>
      </c>
      <c r="Y166" s="5"/>
      <c r="Z166" s="5"/>
      <c r="AA166" s="13">
        <v>0.18304300000000001</v>
      </c>
      <c r="AB166" s="13">
        <v>0.116338</v>
      </c>
      <c r="AC166" s="13">
        <v>5.6188000000000002E-2</v>
      </c>
      <c r="AD166" s="5"/>
      <c r="AE166" s="5"/>
      <c r="AF166" s="13">
        <v>0.28287400000000001</v>
      </c>
      <c r="AG166" s="13">
        <v>0.44934200000000002</v>
      </c>
      <c r="AH166" s="13">
        <v>5.5327000000000001E-2</v>
      </c>
      <c r="AI166" s="13">
        <v>5.5327000000000001E-2</v>
      </c>
      <c r="AJ166" s="5"/>
      <c r="AK166" s="5"/>
      <c r="AL166" s="5"/>
      <c r="AM166" s="13">
        <v>0.34909099999999998</v>
      </c>
      <c r="AN166" s="13">
        <v>0.34909099999999998</v>
      </c>
      <c r="AO166" s="13">
        <v>0.199709</v>
      </c>
      <c r="AP166" s="13">
        <v>0.13451099999999999</v>
      </c>
      <c r="AQ166" s="13">
        <v>0.15614900000000001</v>
      </c>
      <c r="AR166" s="12">
        <v>0.33314899999999997</v>
      </c>
      <c r="AS166" s="11">
        <v>0.24473300000000001</v>
      </c>
      <c r="AT166" s="13">
        <v>0.199709</v>
      </c>
      <c r="AU166" s="14">
        <v>23</v>
      </c>
      <c r="AV166" s="12">
        <v>172.367009</v>
      </c>
    </row>
    <row r="167" spans="1:48" ht="15.75" customHeight="1">
      <c r="A167" s="15" t="s">
        <v>259</v>
      </c>
      <c r="B167" s="16" t="s">
        <v>260</v>
      </c>
      <c r="C167" s="61"/>
      <c r="D167" s="19">
        <v>0.39937899999999998</v>
      </c>
      <c r="E167" s="19">
        <v>0.13297600000000001</v>
      </c>
      <c r="F167" s="62"/>
      <c r="G167" s="62"/>
      <c r="H167" s="62"/>
      <c r="I167" s="62"/>
      <c r="J167" s="19">
        <v>0.21616099999999999</v>
      </c>
      <c r="K167" s="19">
        <v>0.31596600000000002</v>
      </c>
      <c r="L167" s="19">
        <v>0.63223200000000002</v>
      </c>
      <c r="M167" s="19">
        <v>0.83220899999999998</v>
      </c>
      <c r="N167" s="19">
        <v>0.116342</v>
      </c>
      <c r="O167" s="19">
        <v>5.5230000000000001E-3</v>
      </c>
      <c r="P167" s="19">
        <v>0.116457</v>
      </c>
      <c r="Q167" s="19">
        <v>9.9783999999999998E-2</v>
      </c>
      <c r="R167" s="19">
        <v>0.120473</v>
      </c>
      <c r="S167" s="19">
        <v>0.28299400000000002</v>
      </c>
      <c r="T167" s="62"/>
      <c r="U167" s="19">
        <v>0.154836</v>
      </c>
      <c r="V167" s="62"/>
      <c r="W167" s="62"/>
      <c r="X167" s="19">
        <v>0.81561399999999995</v>
      </c>
      <c r="Y167" s="62"/>
      <c r="Z167" s="62"/>
      <c r="AA167" s="62"/>
      <c r="AB167" s="19">
        <v>0.128385</v>
      </c>
      <c r="AC167" s="19">
        <v>0.38270999999999999</v>
      </c>
      <c r="AD167" s="62"/>
      <c r="AE167" s="19">
        <v>0.29948900000000001</v>
      </c>
      <c r="AF167" s="19">
        <v>0.46591199999999999</v>
      </c>
      <c r="AG167" s="19">
        <v>0.28314600000000001</v>
      </c>
      <c r="AH167" s="19">
        <v>0.14882600000000001</v>
      </c>
      <c r="AI167" s="19">
        <v>0.28274899999999997</v>
      </c>
      <c r="AJ167" s="62"/>
      <c r="AK167" s="62"/>
      <c r="AL167" s="62"/>
      <c r="AM167" s="19">
        <v>0.15772800000000001</v>
      </c>
      <c r="AN167" s="19">
        <v>0.349414</v>
      </c>
      <c r="AO167" s="19">
        <v>0.166549</v>
      </c>
      <c r="AP167" s="19">
        <v>9.9831000000000003E-2</v>
      </c>
      <c r="AQ167" s="19">
        <v>0.648702</v>
      </c>
      <c r="AR167" s="18">
        <v>0.648702</v>
      </c>
      <c r="AS167" s="17">
        <v>0.30752200000000002</v>
      </c>
      <c r="AT167" s="19">
        <v>0.28274899999999997</v>
      </c>
      <c r="AU167" s="20">
        <v>27</v>
      </c>
      <c r="AV167" s="18">
        <v>268.05386900000002</v>
      </c>
    </row>
    <row r="168" spans="1:48" ht="15.75" customHeight="1">
      <c r="A168" s="9" t="s">
        <v>261</v>
      </c>
      <c r="B168" s="10" t="s">
        <v>262</v>
      </c>
      <c r="C168" s="36"/>
      <c r="D168" s="13">
        <v>0.232963</v>
      </c>
      <c r="E168" s="13">
        <v>0.205569</v>
      </c>
      <c r="F168" s="5"/>
      <c r="G168" s="5"/>
      <c r="H168" s="5"/>
      <c r="I168" s="5"/>
      <c r="J168" s="5"/>
      <c r="K168" s="5"/>
      <c r="L168" s="13">
        <v>0.216308</v>
      </c>
      <c r="M168" s="13">
        <v>0.166376</v>
      </c>
      <c r="N168" s="13">
        <v>0.23447999999999999</v>
      </c>
      <c r="O168" s="5"/>
      <c r="P168" s="5"/>
      <c r="Q168" s="13">
        <v>0.166492</v>
      </c>
      <c r="R168" s="13">
        <v>0.22021199999999999</v>
      </c>
      <c r="S168" s="13">
        <v>0.16638800000000001</v>
      </c>
      <c r="T168" s="5"/>
      <c r="U168" s="13">
        <v>0.17408699999999999</v>
      </c>
      <c r="V168" s="5"/>
      <c r="W168" s="5"/>
      <c r="X168" s="13">
        <v>0.166378</v>
      </c>
      <c r="Y168" s="5"/>
      <c r="Z168" s="5"/>
      <c r="AA168" s="5"/>
      <c r="AB168" s="13">
        <v>0.16267999999999999</v>
      </c>
      <c r="AC168" s="13">
        <v>0.36620799999999998</v>
      </c>
      <c r="AD168" s="13">
        <v>8.3250000000000005E-2</v>
      </c>
      <c r="AE168" s="5"/>
      <c r="AF168" s="13">
        <v>9.9834999999999993E-2</v>
      </c>
      <c r="AG168" s="13">
        <v>0.116482</v>
      </c>
      <c r="AH168" s="13">
        <v>0.21453</v>
      </c>
      <c r="AI168" s="13">
        <v>0.38263799999999998</v>
      </c>
      <c r="AJ168" s="5"/>
      <c r="AK168" s="5"/>
      <c r="AL168" s="5"/>
      <c r="AM168" s="13">
        <v>0.394152</v>
      </c>
      <c r="AN168" s="13">
        <v>0.394152</v>
      </c>
      <c r="AO168" s="5"/>
      <c r="AP168" s="13">
        <v>0.133192</v>
      </c>
      <c r="AQ168" s="13">
        <v>0.38257799999999997</v>
      </c>
      <c r="AR168" s="12">
        <v>0.38257799999999997</v>
      </c>
      <c r="AS168" s="11">
        <v>0.230069</v>
      </c>
      <c r="AT168" s="13">
        <v>0.21004999999999999</v>
      </c>
      <c r="AU168" s="14">
        <v>22</v>
      </c>
      <c r="AV168" s="12">
        <v>135.58722599999999</v>
      </c>
    </row>
    <row r="169" spans="1:48" ht="15.75" customHeight="1">
      <c r="A169" s="15" t="s">
        <v>263</v>
      </c>
      <c r="B169" s="16" t="s">
        <v>264</v>
      </c>
      <c r="C169" s="61"/>
      <c r="D169" s="19">
        <v>0.199709</v>
      </c>
      <c r="E169" s="19">
        <v>0.51564500000000002</v>
      </c>
      <c r="F169" s="62"/>
      <c r="G169" s="19">
        <v>0.51564500000000002</v>
      </c>
      <c r="H169" s="62"/>
      <c r="I169" s="19">
        <v>0.51607400000000003</v>
      </c>
      <c r="J169" s="62"/>
      <c r="K169" s="19">
        <v>1.1482600000000001</v>
      </c>
      <c r="L169" s="19">
        <v>0.19966600000000001</v>
      </c>
      <c r="M169" s="19">
        <v>0.366151</v>
      </c>
      <c r="N169" s="19">
        <v>9.9793000000000007E-2</v>
      </c>
      <c r="O169" s="19">
        <v>9.9793000000000007E-2</v>
      </c>
      <c r="P169" s="19">
        <v>0.499172</v>
      </c>
      <c r="Q169" s="19">
        <v>0.44921100000000003</v>
      </c>
      <c r="R169" s="19">
        <v>0.26937</v>
      </c>
      <c r="S169" s="19">
        <v>6.6647999999999999E-2</v>
      </c>
      <c r="T169" s="62"/>
      <c r="U169" s="19">
        <v>0.77519199999999999</v>
      </c>
      <c r="V169" s="62"/>
      <c r="W169" s="62"/>
      <c r="X169" s="19">
        <v>0.18316199999999999</v>
      </c>
      <c r="Y169" s="62"/>
      <c r="Z169" s="19">
        <v>0.11624900000000001</v>
      </c>
      <c r="AA169" s="62"/>
      <c r="AB169" s="19">
        <v>0.20222899999999999</v>
      </c>
      <c r="AC169" s="19">
        <v>0.232909</v>
      </c>
      <c r="AD169" s="62"/>
      <c r="AE169" s="19">
        <v>0.26625100000000002</v>
      </c>
      <c r="AF169" s="19">
        <v>0.133214</v>
      </c>
      <c r="AG169" s="19">
        <v>0.19966500000000001</v>
      </c>
      <c r="AH169" s="19">
        <v>9.9631999999999998E-2</v>
      </c>
      <c r="AI169" s="19">
        <v>0.68220400000000003</v>
      </c>
      <c r="AJ169" s="62"/>
      <c r="AK169" s="62"/>
      <c r="AL169" s="62"/>
      <c r="AM169" s="19">
        <v>0.18307300000000001</v>
      </c>
      <c r="AN169" s="19">
        <v>6.6531000000000007E-2</v>
      </c>
      <c r="AO169" s="19">
        <v>0.21637899999999999</v>
      </c>
      <c r="AP169" s="19">
        <v>0.215474</v>
      </c>
      <c r="AQ169" s="19">
        <v>0.178755</v>
      </c>
      <c r="AR169" s="18">
        <v>0.68230400000000002</v>
      </c>
      <c r="AS169" s="17">
        <v>0.32339200000000001</v>
      </c>
      <c r="AT169" s="19">
        <v>0.215474</v>
      </c>
      <c r="AU169" s="20">
        <v>29</v>
      </c>
      <c r="AV169" s="18">
        <v>217.76908900000001</v>
      </c>
    </row>
    <row r="170" spans="1:48" ht="15.75" customHeight="1">
      <c r="A170" s="9" t="s">
        <v>265</v>
      </c>
      <c r="B170" s="10" t="s">
        <v>266</v>
      </c>
      <c r="C170" s="36"/>
      <c r="D170" s="13">
        <v>0.116382</v>
      </c>
      <c r="E170" s="13">
        <v>0.69883899999999999</v>
      </c>
      <c r="F170" s="5"/>
      <c r="G170" s="5"/>
      <c r="H170" s="5"/>
      <c r="I170" s="5"/>
      <c r="J170" s="13">
        <v>0.13292699999999999</v>
      </c>
      <c r="K170" s="5"/>
      <c r="L170" s="13">
        <v>0.43262099999999998</v>
      </c>
      <c r="M170" s="13">
        <v>0.18312999999999999</v>
      </c>
      <c r="N170" s="13">
        <v>0.28039199999999997</v>
      </c>
      <c r="O170" s="5"/>
      <c r="P170" s="5"/>
      <c r="Q170" s="13">
        <v>0.18307699999999999</v>
      </c>
      <c r="R170" s="13">
        <v>0.73194400000000004</v>
      </c>
      <c r="S170" s="5"/>
      <c r="T170" s="5"/>
      <c r="U170" s="13">
        <v>0.18413599999999999</v>
      </c>
      <c r="V170" s="5"/>
      <c r="W170" s="5"/>
      <c r="X170" s="13">
        <v>0.31595600000000001</v>
      </c>
      <c r="Y170" s="5"/>
      <c r="Z170" s="5"/>
      <c r="AA170" s="5"/>
      <c r="AB170" s="13">
        <v>0.246306</v>
      </c>
      <c r="AC170" s="5"/>
      <c r="AD170" s="5"/>
      <c r="AE170" s="5"/>
      <c r="AF170" s="13">
        <v>0.31639899999999999</v>
      </c>
      <c r="AG170" s="13">
        <v>6.6538E-2</v>
      </c>
      <c r="AH170" s="13">
        <v>1.3529139999999999</v>
      </c>
      <c r="AI170" s="13">
        <v>1.3529139999999999</v>
      </c>
      <c r="AJ170" s="5"/>
      <c r="AK170" s="5"/>
      <c r="AL170" s="5"/>
      <c r="AM170" s="13">
        <v>0.46553499999999998</v>
      </c>
      <c r="AN170" s="13">
        <v>0.116373</v>
      </c>
      <c r="AO170" s="5"/>
      <c r="AP170" s="13">
        <v>0.26617299999999999</v>
      </c>
      <c r="AQ170" s="13">
        <v>8.3228999999999997E-2</v>
      </c>
      <c r="AR170" s="37"/>
      <c r="AS170" s="11">
        <v>0.396094</v>
      </c>
      <c r="AT170" s="13">
        <v>0.26617299999999999</v>
      </c>
      <c r="AU170" s="14">
        <v>19</v>
      </c>
      <c r="AV170" s="12">
        <v>215.302121</v>
      </c>
    </row>
    <row r="171" spans="1:48" ht="15.75" customHeight="1">
      <c r="A171" s="15" t="s">
        <v>267</v>
      </c>
      <c r="B171" s="16" t="s">
        <v>268</v>
      </c>
      <c r="C171" s="61"/>
      <c r="D171" s="19">
        <v>8.3331000000000002E-2</v>
      </c>
      <c r="E171" s="19">
        <v>6.6470000000000001E-2</v>
      </c>
      <c r="F171" s="62"/>
      <c r="G171" s="62"/>
      <c r="H171" s="19">
        <v>9.9876999999999994E-2</v>
      </c>
      <c r="I171" s="19">
        <v>0.18271599999999999</v>
      </c>
      <c r="J171" s="19">
        <v>0.38321300000000003</v>
      </c>
      <c r="K171" s="62"/>
      <c r="L171" s="19">
        <v>0.16601099999999999</v>
      </c>
      <c r="M171" s="19">
        <v>0.216528</v>
      </c>
      <c r="N171" s="19">
        <v>9.9834999999999993E-2</v>
      </c>
      <c r="O171" s="62"/>
      <c r="P171" s="19">
        <v>0.28348899999999999</v>
      </c>
      <c r="Q171" s="19">
        <v>0.10000199999999999</v>
      </c>
      <c r="R171" s="19">
        <v>0.116229</v>
      </c>
      <c r="S171" s="62"/>
      <c r="T171" s="19">
        <v>6.6931000000000004E-2</v>
      </c>
      <c r="U171" s="19">
        <v>1.9130999999999999E-2</v>
      </c>
      <c r="V171" s="62"/>
      <c r="W171" s="62"/>
      <c r="X171" s="19">
        <v>0.26580100000000001</v>
      </c>
      <c r="Y171" s="19">
        <v>0.233265</v>
      </c>
      <c r="Z171" s="19">
        <v>0.13270100000000001</v>
      </c>
      <c r="AA171" s="62"/>
      <c r="AB171" s="19">
        <v>6.6752000000000006E-2</v>
      </c>
      <c r="AC171" s="19">
        <v>0.116135</v>
      </c>
      <c r="AD171" s="19">
        <v>0.117023</v>
      </c>
      <c r="AE171" s="19">
        <v>0.116892</v>
      </c>
      <c r="AF171" s="19">
        <v>0.29943700000000001</v>
      </c>
      <c r="AG171" s="19">
        <v>0.166384</v>
      </c>
      <c r="AH171" s="19">
        <v>6.3681000000000001E-2</v>
      </c>
      <c r="AI171" s="19">
        <v>6.3681000000000001E-2</v>
      </c>
      <c r="AJ171" s="62"/>
      <c r="AK171" s="62"/>
      <c r="AL171" s="62"/>
      <c r="AM171" s="19">
        <v>0.21997</v>
      </c>
      <c r="AN171" s="19">
        <v>0.33316000000000001</v>
      </c>
      <c r="AO171" s="19">
        <v>6.6832000000000003E-2</v>
      </c>
      <c r="AP171" s="19">
        <v>0.166437</v>
      </c>
      <c r="AQ171" s="19">
        <v>3.1905000000000003E-2</v>
      </c>
      <c r="AR171" s="18">
        <v>0.13267599999999999</v>
      </c>
      <c r="AS171" s="17">
        <v>0.14921599999999999</v>
      </c>
      <c r="AT171" s="19">
        <v>0.11695800000000001</v>
      </c>
      <c r="AU171" s="20">
        <v>30</v>
      </c>
      <c r="AV171" s="18">
        <v>208.58326600000001</v>
      </c>
    </row>
    <row r="172" spans="1:48" ht="15.75" customHeight="1">
      <c r="A172" s="9" t="s">
        <v>269</v>
      </c>
      <c r="B172" s="10" t="s">
        <v>270</v>
      </c>
      <c r="C172" s="36"/>
      <c r="D172" s="13">
        <v>0.28299299999999999</v>
      </c>
      <c r="E172" s="13">
        <v>0.66856400000000005</v>
      </c>
      <c r="F172" s="13">
        <v>0.14981900000000001</v>
      </c>
      <c r="G172" s="5"/>
      <c r="H172" s="13">
        <v>9.9830000000000002E-2</v>
      </c>
      <c r="I172" s="13">
        <v>1.697182</v>
      </c>
      <c r="J172" s="13">
        <v>0.482682</v>
      </c>
      <c r="K172" s="13">
        <v>0.41591499999999998</v>
      </c>
      <c r="L172" s="13">
        <v>0.19966400000000001</v>
      </c>
      <c r="M172" s="13">
        <v>0.54912499999999997</v>
      </c>
      <c r="N172" s="13">
        <v>0.37882399999999999</v>
      </c>
      <c r="O172" s="13">
        <v>0.332702</v>
      </c>
      <c r="P172" s="13">
        <v>0.39931899999999998</v>
      </c>
      <c r="Q172" s="13">
        <v>0.21620400000000001</v>
      </c>
      <c r="R172" s="13">
        <v>0.25195400000000001</v>
      </c>
      <c r="S172" s="13">
        <v>0.31604100000000002</v>
      </c>
      <c r="T172" s="5"/>
      <c r="U172" s="13">
        <v>0.30755500000000002</v>
      </c>
      <c r="V172" s="13">
        <v>9.9779000000000007E-2</v>
      </c>
      <c r="W172" s="13">
        <v>0.16689499999999999</v>
      </c>
      <c r="X172" s="13">
        <v>0.36657699999999999</v>
      </c>
      <c r="Y172" s="13">
        <v>0.26602900000000002</v>
      </c>
      <c r="Z172" s="5"/>
      <c r="AA172" s="13">
        <v>0.44930799999999999</v>
      </c>
      <c r="AB172" s="13">
        <v>0.22384799999999999</v>
      </c>
      <c r="AC172" s="13">
        <v>0.56626799999999999</v>
      </c>
      <c r="AD172" s="13">
        <v>0.16592199999999999</v>
      </c>
      <c r="AE172" s="13">
        <v>0.76532900000000004</v>
      </c>
      <c r="AF172" s="13">
        <v>0.21587300000000001</v>
      </c>
      <c r="AG172" s="13">
        <v>0.33224100000000001</v>
      </c>
      <c r="AH172" s="13">
        <v>0.277783</v>
      </c>
      <c r="AI172" s="13">
        <v>0.133294</v>
      </c>
      <c r="AJ172" s="5"/>
      <c r="AK172" s="5"/>
      <c r="AL172" s="5"/>
      <c r="AM172" s="13">
        <v>0.43112600000000001</v>
      </c>
      <c r="AN172" s="13">
        <v>0.43112600000000001</v>
      </c>
      <c r="AO172" s="5"/>
      <c r="AP172" s="13">
        <v>0.21584500000000001</v>
      </c>
      <c r="AQ172" s="13">
        <v>0.39937499999999998</v>
      </c>
      <c r="AR172" s="12">
        <v>0.48203099999999999</v>
      </c>
      <c r="AS172" s="11">
        <v>0.37461800000000001</v>
      </c>
      <c r="AT172" s="13">
        <v>0.32414100000000001</v>
      </c>
      <c r="AU172" s="14">
        <v>34</v>
      </c>
      <c r="AV172" s="12">
        <v>199.17140800000001</v>
      </c>
    </row>
    <row r="173" spans="1:48" ht="15.75" customHeight="1">
      <c r="A173" s="15" t="s">
        <v>271</v>
      </c>
      <c r="B173" s="16" t="s">
        <v>272</v>
      </c>
      <c r="C173" s="61"/>
      <c r="D173" s="19">
        <v>0.211701</v>
      </c>
      <c r="E173" s="19">
        <v>0.24937500000000001</v>
      </c>
      <c r="F173" s="19">
        <v>6.6433000000000006E-2</v>
      </c>
      <c r="G173" s="19">
        <v>0.116302</v>
      </c>
      <c r="H173" s="19">
        <v>0.31607200000000002</v>
      </c>
      <c r="I173" s="19">
        <v>0.26631199999999999</v>
      </c>
      <c r="J173" s="19">
        <v>0.382602</v>
      </c>
      <c r="K173" s="62"/>
      <c r="L173" s="19">
        <v>0.24954999999999999</v>
      </c>
      <c r="M173" s="19">
        <v>0.266403</v>
      </c>
      <c r="N173" s="19">
        <v>2.1054E-2</v>
      </c>
      <c r="O173" s="19">
        <v>6.6476999999999994E-2</v>
      </c>
      <c r="P173" s="19">
        <v>0.21629999999999999</v>
      </c>
      <c r="Q173" s="19">
        <v>8.3167000000000005E-2</v>
      </c>
      <c r="R173" s="19">
        <v>0.27591700000000002</v>
      </c>
      <c r="S173" s="62"/>
      <c r="T173" s="62"/>
      <c r="U173" s="19">
        <v>0.21604599999999999</v>
      </c>
      <c r="V173" s="62"/>
      <c r="W173" s="62"/>
      <c r="X173" s="19">
        <v>0.18315100000000001</v>
      </c>
      <c r="Y173" s="62"/>
      <c r="Z173" s="62"/>
      <c r="AA173" s="62"/>
      <c r="AB173" s="19">
        <v>8.3224000000000006E-2</v>
      </c>
      <c r="AC173" s="62"/>
      <c r="AD173" s="19">
        <v>0.183197</v>
      </c>
      <c r="AE173" s="19">
        <v>0.23308999999999999</v>
      </c>
      <c r="AF173" s="19">
        <v>0.116504</v>
      </c>
      <c r="AG173" s="19">
        <v>0.216003</v>
      </c>
      <c r="AH173" s="19">
        <v>0.116545</v>
      </c>
      <c r="AI173" s="19">
        <v>0.216115</v>
      </c>
      <c r="AJ173" s="62"/>
      <c r="AK173" s="62"/>
      <c r="AL173" s="62"/>
      <c r="AM173" s="19">
        <v>0.232791</v>
      </c>
      <c r="AN173" s="19">
        <v>0.232791</v>
      </c>
      <c r="AO173" s="19">
        <v>0.23275899999999999</v>
      </c>
      <c r="AP173" s="19">
        <v>0.13297200000000001</v>
      </c>
      <c r="AQ173" s="19">
        <v>0.18284900000000001</v>
      </c>
      <c r="AR173" s="18">
        <v>0.18292900000000001</v>
      </c>
      <c r="AS173" s="17">
        <v>0.191332</v>
      </c>
      <c r="AT173" s="19">
        <v>0.216003</v>
      </c>
      <c r="AU173" s="20">
        <v>29</v>
      </c>
      <c r="AV173" s="18">
        <v>183.325942</v>
      </c>
    </row>
    <row r="174" spans="1:48" ht="15.75" customHeight="1">
      <c r="A174" s="9" t="s">
        <v>273</v>
      </c>
      <c r="B174" s="10" t="s">
        <v>274</v>
      </c>
      <c r="C174" s="11">
        <v>0.13311600000000001</v>
      </c>
      <c r="D174" s="13">
        <v>0.216309</v>
      </c>
      <c r="E174" s="13">
        <v>1.67398</v>
      </c>
      <c r="F174" s="13">
        <v>0.26652199999999998</v>
      </c>
      <c r="G174" s="5"/>
      <c r="H174" s="13">
        <v>0.28257100000000002</v>
      </c>
      <c r="I174" s="13">
        <v>0.48283900000000002</v>
      </c>
      <c r="J174" s="5"/>
      <c r="K174" s="13">
        <v>0.265932</v>
      </c>
      <c r="L174" s="13">
        <v>0.233046</v>
      </c>
      <c r="M174" s="13">
        <v>0.16669400000000001</v>
      </c>
      <c r="N174" s="13">
        <v>0.29959599999999997</v>
      </c>
      <c r="O174" s="13">
        <v>0.18317800000000001</v>
      </c>
      <c r="P174" s="13">
        <v>0.19967299999999999</v>
      </c>
      <c r="Q174" s="13">
        <v>0.232654</v>
      </c>
      <c r="R174" s="13">
        <v>2.906199</v>
      </c>
      <c r="S174" s="5"/>
      <c r="T174" s="5"/>
      <c r="U174" s="13">
        <v>0.27517200000000003</v>
      </c>
      <c r="V174" s="5"/>
      <c r="W174" s="5"/>
      <c r="X174" s="13">
        <v>0.199572</v>
      </c>
      <c r="Y174" s="5"/>
      <c r="Z174" s="5"/>
      <c r="AA174" s="5"/>
      <c r="AB174" s="13">
        <v>0.22824700000000001</v>
      </c>
      <c r="AC174" s="13">
        <v>1.0152749999999999</v>
      </c>
      <c r="AD174" s="13">
        <v>0.76571100000000003</v>
      </c>
      <c r="AE174" s="13">
        <v>0.78205199999999997</v>
      </c>
      <c r="AF174" s="13">
        <v>0.16639399999999999</v>
      </c>
      <c r="AG174" s="13">
        <v>0.13316800000000001</v>
      </c>
      <c r="AH174" s="13">
        <v>1.124115</v>
      </c>
      <c r="AI174" s="13">
        <v>1.124115</v>
      </c>
      <c r="AJ174" s="5"/>
      <c r="AK174" s="13">
        <v>0.183504</v>
      </c>
      <c r="AL174" s="5"/>
      <c r="AM174" s="13">
        <v>1.1870780000000001</v>
      </c>
      <c r="AN174" s="13">
        <v>2.03009</v>
      </c>
      <c r="AO174" s="13">
        <v>0.183035</v>
      </c>
      <c r="AP174" s="13">
        <v>0.14977599999999999</v>
      </c>
      <c r="AQ174" s="13">
        <v>0.22826399999999999</v>
      </c>
      <c r="AR174" s="12">
        <v>1.56412</v>
      </c>
      <c r="AS174" s="11">
        <v>0.609097</v>
      </c>
      <c r="AT174" s="13">
        <v>0.265932</v>
      </c>
      <c r="AU174" s="14">
        <v>31</v>
      </c>
      <c r="AV174" s="12">
        <v>180.11094</v>
      </c>
    </row>
    <row r="175" spans="1:48" ht="15.75" customHeight="1">
      <c r="A175" s="21" t="s">
        <v>275</v>
      </c>
      <c r="B175" s="22" t="s">
        <v>276</v>
      </c>
      <c r="C175" s="23">
        <v>0.332785</v>
      </c>
      <c r="D175" s="25">
        <v>0.216306</v>
      </c>
      <c r="E175" s="25">
        <v>0.23355899999999999</v>
      </c>
      <c r="F175" s="25">
        <v>0.216331</v>
      </c>
      <c r="G175" s="25">
        <v>0.38266600000000001</v>
      </c>
      <c r="H175" s="25">
        <v>0.183027</v>
      </c>
      <c r="I175" s="25">
        <v>0.18323400000000001</v>
      </c>
      <c r="J175" s="25">
        <v>1.464018</v>
      </c>
      <c r="K175" s="25">
        <v>0.29953600000000002</v>
      </c>
      <c r="L175" s="25">
        <v>0.78205800000000003</v>
      </c>
      <c r="M175" s="25">
        <v>0.116296</v>
      </c>
      <c r="N175" s="25">
        <v>0.26470700000000003</v>
      </c>
      <c r="O175" s="25">
        <v>0.19966400000000001</v>
      </c>
      <c r="P175" s="25">
        <v>0.19972500000000001</v>
      </c>
      <c r="Q175" s="25">
        <v>0.23275899999999999</v>
      </c>
      <c r="R175" s="25">
        <v>0.23851800000000001</v>
      </c>
      <c r="S175" s="25">
        <v>0.39933099999999999</v>
      </c>
      <c r="T175" s="25">
        <v>0.24961</v>
      </c>
      <c r="U175" s="25">
        <v>0.26443800000000001</v>
      </c>
      <c r="V175" s="66"/>
      <c r="W175" s="66"/>
      <c r="X175" s="25">
        <v>0.26638699999999998</v>
      </c>
      <c r="Y175" s="25">
        <v>0.116283</v>
      </c>
      <c r="Z175" s="25">
        <v>0.26642199999999999</v>
      </c>
      <c r="AA175" s="25">
        <v>0.24956700000000001</v>
      </c>
      <c r="AB175" s="25">
        <v>0.191193</v>
      </c>
      <c r="AC175" s="25">
        <v>0.182948</v>
      </c>
      <c r="AD175" s="66"/>
      <c r="AE175" s="25">
        <v>0.29955199999999998</v>
      </c>
      <c r="AF175" s="25">
        <v>0.182981</v>
      </c>
      <c r="AG175" s="25">
        <v>0.38264199999999998</v>
      </c>
      <c r="AH175" s="25">
        <v>0.21962899999999999</v>
      </c>
      <c r="AI175" s="25">
        <v>0.449243</v>
      </c>
      <c r="AJ175" s="66"/>
      <c r="AK175" s="66"/>
      <c r="AL175" s="66"/>
      <c r="AM175" s="25">
        <v>0.41611100000000001</v>
      </c>
      <c r="AN175" s="25">
        <v>0.246893</v>
      </c>
      <c r="AO175" s="66"/>
      <c r="AP175" s="25">
        <v>0.28281600000000001</v>
      </c>
      <c r="AQ175" s="25">
        <v>0.249527</v>
      </c>
      <c r="AR175" s="24">
        <v>0.16608200000000001</v>
      </c>
      <c r="AS175" s="23">
        <v>0.303624</v>
      </c>
      <c r="AT175" s="25">
        <v>0.249527</v>
      </c>
      <c r="AU175" s="26">
        <v>35</v>
      </c>
      <c r="AV175" s="24">
        <v>380.42609900000002</v>
      </c>
    </row>
    <row r="176" spans="1:48" ht="15.75" customHeight="1">
      <c r="A176" s="27" t="s">
        <v>253</v>
      </c>
      <c r="B176" s="28"/>
      <c r="C176" s="29">
        <v>0.23294999999999999</v>
      </c>
      <c r="D176" s="31">
        <v>0.22955</v>
      </c>
      <c r="E176" s="31">
        <v>0.42674699999999999</v>
      </c>
      <c r="F176" s="31">
        <v>0.22964399999999999</v>
      </c>
      <c r="G176" s="31">
        <v>0.338204</v>
      </c>
      <c r="H176" s="31">
        <v>0.22731399999999999</v>
      </c>
      <c r="I176" s="31">
        <v>0.47887400000000002</v>
      </c>
      <c r="J176" s="31">
        <v>0.48462899999999998</v>
      </c>
      <c r="K176" s="31">
        <v>0.43530400000000002</v>
      </c>
      <c r="L176" s="31">
        <v>0.35695199999999999</v>
      </c>
      <c r="M176" s="31">
        <v>0.293545</v>
      </c>
      <c r="N176" s="31">
        <v>0.23177700000000001</v>
      </c>
      <c r="O176" s="31">
        <v>0.14788999999999999</v>
      </c>
      <c r="P176" s="31">
        <v>0.35159000000000001</v>
      </c>
      <c r="Q176" s="31">
        <v>0.22988</v>
      </c>
      <c r="R176" s="31">
        <v>0.48540299999999997</v>
      </c>
      <c r="S176" s="31">
        <v>0.24628</v>
      </c>
      <c r="T176" s="31">
        <v>0.16653699999999999</v>
      </c>
      <c r="U176" s="31">
        <v>0.28903800000000002</v>
      </c>
      <c r="V176" s="31">
        <v>9.9779000000000007E-2</v>
      </c>
      <c r="W176" s="31">
        <v>0.15831200000000001</v>
      </c>
      <c r="X176" s="31">
        <v>0.28894900000000001</v>
      </c>
      <c r="Y176" s="31">
        <v>0.20519200000000001</v>
      </c>
      <c r="Z176" s="31">
        <v>0.171791</v>
      </c>
      <c r="AA176" s="31">
        <v>0.29397299999999998</v>
      </c>
      <c r="AB176" s="31">
        <v>0.26338299999999998</v>
      </c>
      <c r="AC176" s="31">
        <v>0.36482999999999999</v>
      </c>
      <c r="AD176" s="31">
        <v>0.24972800000000001</v>
      </c>
      <c r="AE176" s="31">
        <v>0.347275</v>
      </c>
      <c r="AF176" s="31">
        <v>0.229906</v>
      </c>
      <c r="AG176" s="31">
        <v>0.22382299999999999</v>
      </c>
      <c r="AH176" s="31">
        <v>0.33532000000000001</v>
      </c>
      <c r="AI176" s="31">
        <v>0.43864999999999998</v>
      </c>
      <c r="AJ176" s="72"/>
      <c r="AK176" s="31">
        <v>0.183504</v>
      </c>
      <c r="AL176" s="31">
        <v>0.53278599999999998</v>
      </c>
      <c r="AM176" s="31">
        <v>0.38966800000000001</v>
      </c>
      <c r="AN176" s="31">
        <v>0.446849</v>
      </c>
      <c r="AO176" s="31">
        <v>0.16644200000000001</v>
      </c>
      <c r="AP176" s="31">
        <v>0.19059400000000001</v>
      </c>
      <c r="AQ176" s="31">
        <v>0.26054300000000002</v>
      </c>
      <c r="AR176" s="30">
        <v>0.53232699999999999</v>
      </c>
      <c r="AS176" s="29">
        <v>0.31279200000000001</v>
      </c>
      <c r="AT176" s="31">
        <v>0.236037</v>
      </c>
      <c r="AU176" s="31">
        <v>28.18181818181818</v>
      </c>
      <c r="AV176" s="30">
        <v>220.44452100000001</v>
      </c>
    </row>
    <row r="177" spans="1:48"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37"/>
    </row>
    <row r="178" spans="1:48" ht="15.75" customHeight="1">
      <c r="A178" s="32" t="s">
        <v>277</v>
      </c>
      <c r="B178" s="33"/>
      <c r="C178" s="11">
        <v>1.9933854780499999E-2</v>
      </c>
      <c r="D178" s="13">
        <v>8.2004881484727295E-3</v>
      </c>
      <c r="E178" s="13">
        <v>0.22190795463636359</v>
      </c>
      <c r="F178" s="13">
        <v>2.06784314898E-2</v>
      </c>
      <c r="G178" s="13">
        <v>4.1351337764333328E-2</v>
      </c>
      <c r="H178" s="13">
        <v>1.3893914614166669E-2</v>
      </c>
      <c r="I178" s="13">
        <v>0.31884979695357152</v>
      </c>
      <c r="J178" s="13">
        <v>0.1753545646632679</v>
      </c>
      <c r="K178" s="13">
        <v>0.12849081563430001</v>
      </c>
      <c r="L178" s="13">
        <v>5.6943396689890922E-2</v>
      </c>
      <c r="M178" s="13">
        <v>4.8774803078290921E-2</v>
      </c>
      <c r="N178" s="13">
        <v>2.300633140007273E-2</v>
      </c>
      <c r="O178" s="13">
        <v>1.3458205205899999E-2</v>
      </c>
      <c r="P178" s="13">
        <v>6.3947492184857138E-2</v>
      </c>
      <c r="Q178" s="13">
        <v>1.764527925556364E-2</v>
      </c>
      <c r="R178" s="13">
        <v>0.67697209608005449</v>
      </c>
      <c r="S178" s="13">
        <v>1.70723776513E-2</v>
      </c>
      <c r="T178" s="13">
        <v>8.5479093269999994E-3</v>
      </c>
      <c r="U178" s="13">
        <v>4.2267013150090918E-2</v>
      </c>
      <c r="V178" s="5"/>
      <c r="W178" s="13">
        <v>1.4735294449999981E-4</v>
      </c>
      <c r="X178" s="13">
        <v>3.5485258545490908E-2</v>
      </c>
      <c r="Y178" s="13">
        <v>6.1970220893333341E-3</v>
      </c>
      <c r="Z178" s="13">
        <v>6.7839840123333321E-3</v>
      </c>
      <c r="AA178" s="13">
        <v>1.9203159980333329E-2</v>
      </c>
      <c r="AB178" s="13">
        <v>0.1102649363568546</v>
      </c>
      <c r="AC178" s="13">
        <v>9.5938694072410721E-2</v>
      </c>
      <c r="AD178" s="13">
        <v>6.5486202967766666E-2</v>
      </c>
      <c r="AE178" s="13">
        <v>7.8726769421125012E-2</v>
      </c>
      <c r="AF178" s="13">
        <v>1.1676616748090909E-2</v>
      </c>
      <c r="AG178" s="13">
        <v>1.513094301909091E-2</v>
      </c>
      <c r="AH178" s="13">
        <v>0.20816133804685449</v>
      </c>
      <c r="AI178" s="13">
        <v>0.19494938164101819</v>
      </c>
      <c r="AJ178" s="5"/>
      <c r="AK178" s="5"/>
      <c r="AL178" s="5"/>
      <c r="AM178" s="13">
        <v>8.1518296934272746E-2</v>
      </c>
      <c r="AN178" s="13">
        <v>0.2887892956769636</v>
      </c>
      <c r="AO178" s="13">
        <v>3.7720986375714281E-3</v>
      </c>
      <c r="AP178" s="13">
        <v>4.7583059524545449E-3</v>
      </c>
      <c r="AQ178" s="13">
        <v>2.9744557408363629E-2</v>
      </c>
      <c r="AR178" s="12">
        <v>0.18089006927039999</v>
      </c>
      <c r="AS178" s="11">
        <v>1.517704278396364E-2</v>
      </c>
      <c r="AT178" s="13">
        <v>2.9113599300181819E-3</v>
      </c>
      <c r="AU178" s="13">
        <v>25.163636363636378</v>
      </c>
      <c r="AV178" s="12">
        <v>4291.8294728589271</v>
      </c>
    </row>
    <row r="179" spans="1:48" ht="15.75" customHeight="1">
      <c r="A179" s="38" t="s">
        <v>278</v>
      </c>
      <c r="B179" s="39"/>
      <c r="C179" s="40">
        <v>0.14118700000000001</v>
      </c>
      <c r="D179" s="42">
        <v>9.0556999999999999E-2</v>
      </c>
      <c r="E179" s="42">
        <v>0.47107100000000002</v>
      </c>
      <c r="F179" s="42">
        <v>0.14380000000000001</v>
      </c>
      <c r="G179" s="42">
        <v>0.20335</v>
      </c>
      <c r="H179" s="42">
        <v>0.117872</v>
      </c>
      <c r="I179" s="42">
        <v>0.56466799999999995</v>
      </c>
      <c r="J179" s="42">
        <v>0.41875400000000002</v>
      </c>
      <c r="K179" s="42">
        <v>0.358456</v>
      </c>
      <c r="L179" s="42">
        <v>0.23862800000000001</v>
      </c>
      <c r="M179" s="42">
        <v>0.22084999999999999</v>
      </c>
      <c r="N179" s="42">
        <v>0.15167800000000001</v>
      </c>
      <c r="O179" s="42">
        <v>0.11601</v>
      </c>
      <c r="P179" s="42">
        <v>0.25287799999999999</v>
      </c>
      <c r="Q179" s="42">
        <v>0.13283600000000001</v>
      </c>
      <c r="R179" s="42">
        <v>0.82278300000000004</v>
      </c>
      <c r="S179" s="42">
        <v>0.130661</v>
      </c>
      <c r="T179" s="42">
        <v>9.2454999999999996E-2</v>
      </c>
      <c r="U179" s="42">
        <v>0.20558899999999999</v>
      </c>
      <c r="V179" s="68"/>
      <c r="W179" s="42">
        <v>1.2139E-2</v>
      </c>
      <c r="X179" s="42">
        <v>0.18837499999999999</v>
      </c>
      <c r="Y179" s="42">
        <v>7.8720999999999999E-2</v>
      </c>
      <c r="Z179" s="42">
        <v>8.2364999999999994E-2</v>
      </c>
      <c r="AA179" s="42">
        <v>0.138575</v>
      </c>
      <c r="AB179" s="42">
        <v>0.33206200000000002</v>
      </c>
      <c r="AC179" s="42">
        <v>0.30974000000000002</v>
      </c>
      <c r="AD179" s="42">
        <v>0.25590299999999999</v>
      </c>
      <c r="AE179" s="42">
        <v>0.28058300000000003</v>
      </c>
      <c r="AF179" s="42">
        <v>0.108058</v>
      </c>
      <c r="AG179" s="42">
        <v>0.12300800000000001</v>
      </c>
      <c r="AH179" s="42">
        <v>0.45624700000000001</v>
      </c>
      <c r="AI179" s="42">
        <v>0.44153100000000001</v>
      </c>
      <c r="AJ179" s="68"/>
      <c r="AK179" s="68"/>
      <c r="AL179" s="68"/>
      <c r="AM179" s="42">
        <v>0.28551399999999999</v>
      </c>
      <c r="AN179" s="42">
        <v>0.53739099999999995</v>
      </c>
      <c r="AO179" s="42">
        <v>6.1416999999999999E-2</v>
      </c>
      <c r="AP179" s="42">
        <v>6.898E-2</v>
      </c>
      <c r="AQ179" s="42">
        <v>0.17246600000000001</v>
      </c>
      <c r="AR179" s="41">
        <v>0.42531200000000002</v>
      </c>
      <c r="AS179" s="40">
        <v>0.123195</v>
      </c>
      <c r="AT179" s="42">
        <v>5.3956999999999998E-2</v>
      </c>
      <c r="AU179" s="42">
        <v>5.0163369467806262</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615</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615</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60"/>
      <c r="G22" s="45">
        <v>2.51796</v>
      </c>
      <c r="H22" s="46">
        <v>1.131278</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2.800624</v>
      </c>
      <c r="F23" s="37"/>
      <c r="G23" s="11">
        <v>1.5334760000000001</v>
      </c>
      <c r="H23" s="13">
        <v>1.5334760000000001</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2.830301</v>
      </c>
      <c r="F25" s="37"/>
      <c r="G25" s="11">
        <v>2.830301</v>
      </c>
      <c r="H25" s="13">
        <v>2.830301</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10.039047999999999</v>
      </c>
      <c r="F26" s="18">
        <v>9.9793000000000007E-2</v>
      </c>
      <c r="G26" s="17">
        <v>3.7623669999999998</v>
      </c>
      <c r="H26" s="19">
        <v>1.1482600000000001</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3.582945</v>
      </c>
      <c r="F27" s="37"/>
      <c r="G27" s="11">
        <v>1.857936</v>
      </c>
      <c r="H27" s="13">
        <v>1.857936</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62"/>
      <c r="E28" s="19">
        <v>7.4219609999999996</v>
      </c>
      <c r="F28" s="63"/>
      <c r="G28" s="17">
        <v>4.1770719999999999</v>
      </c>
      <c r="H28" s="19">
        <v>4.1770719999999999</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2.7668119999999998</v>
      </c>
      <c r="F30" s="18">
        <v>6.6476999999999994E-2</v>
      </c>
      <c r="G30" s="17">
        <v>1.0719639999999999</v>
      </c>
      <c r="H30" s="19">
        <v>0.382602</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10.987155</v>
      </c>
      <c r="F31" s="12">
        <v>1.0482819999999999</v>
      </c>
      <c r="G31" s="11">
        <v>4.1004560000000003</v>
      </c>
      <c r="H31" s="13">
        <v>1.0482819999999999</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0.75915500000000002</v>
      </c>
      <c r="D33" s="31">
        <v>0.82345999999999997</v>
      </c>
      <c r="E33" s="31">
        <v>6.4745559999999998</v>
      </c>
      <c r="F33" s="30">
        <v>0.64417599999999997</v>
      </c>
      <c r="G33" s="29">
        <v>2.754086</v>
      </c>
      <c r="H33" s="31">
        <v>1.6418459999999999</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0.26801174925941068</v>
      </c>
      <c r="D36" s="13">
        <v>1.0144194673958999</v>
      </c>
      <c r="E36" s="13">
        <v>14.98342931386496</v>
      </c>
      <c r="F36" s="12">
        <v>0.45816636520656662</v>
      </c>
      <c r="G36" s="11">
        <v>1.4240838904608</v>
      </c>
      <c r="H36" s="13">
        <v>1.2114915226130729</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0.51769900000000002</v>
      </c>
      <c r="D37" s="42">
        <v>1.0071840000000001</v>
      </c>
      <c r="E37" s="42">
        <v>3.8708429999999998</v>
      </c>
      <c r="F37" s="41">
        <v>0.67688000000000004</v>
      </c>
      <c r="G37" s="40">
        <v>1.1933499999999999</v>
      </c>
      <c r="H37" s="42">
        <v>1.100678</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615</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64"/>
      <c r="F41" s="46">
        <v>1.4148620000000001</v>
      </c>
      <c r="G41" s="47">
        <v>1.238151</v>
      </c>
      <c r="H41" s="45">
        <v>2.150671</v>
      </c>
      <c r="I41" s="46">
        <v>1.326506</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5"/>
      <c r="E42" s="5"/>
      <c r="F42" s="5"/>
      <c r="G42" s="37"/>
      <c r="H42" s="11">
        <v>4.1994420000000003</v>
      </c>
      <c r="I42" s="13">
        <v>4.1994420000000003</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62"/>
      <c r="E43" s="62"/>
      <c r="F43" s="62"/>
      <c r="G43" s="63"/>
      <c r="H43" s="17">
        <v>7.9008929999999999</v>
      </c>
      <c r="I43" s="19">
        <v>7.9008929999999999</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5"/>
      <c r="E44" s="5"/>
      <c r="F44" s="5"/>
      <c r="G44" s="37"/>
      <c r="H44" s="11">
        <v>3.1329280000000002</v>
      </c>
      <c r="I44" s="13">
        <v>3.1329280000000002</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62"/>
      <c r="E45" s="19">
        <v>0.76539100000000004</v>
      </c>
      <c r="F45" s="62"/>
      <c r="G45" s="18">
        <v>0.51607400000000003</v>
      </c>
      <c r="H45" s="17">
        <v>4.5292880000000002</v>
      </c>
      <c r="I45" s="19">
        <v>0.76539100000000004</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5"/>
      <c r="E46" s="5"/>
      <c r="F46" s="5"/>
      <c r="G46" s="37"/>
      <c r="H46" s="11">
        <v>2.8289270000000002</v>
      </c>
      <c r="I46" s="13">
        <v>2.8289270000000002</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62"/>
      <c r="E47" s="62"/>
      <c r="F47" s="19">
        <v>9.9876999999999994E-2</v>
      </c>
      <c r="G47" s="18">
        <v>0.18271599999999999</v>
      </c>
      <c r="H47" s="17">
        <v>2.8833609999999998</v>
      </c>
      <c r="I47" s="19">
        <v>0.18271599999999999</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5"/>
      <c r="F48" s="13">
        <v>0.48214299999999999</v>
      </c>
      <c r="G48" s="12">
        <v>1.697182</v>
      </c>
      <c r="H48" s="11">
        <v>2.6158169999999998</v>
      </c>
      <c r="I48" s="13">
        <v>1.2893870000000001</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5"/>
      <c r="F50" s="13">
        <v>0.28257100000000002</v>
      </c>
      <c r="G50" s="12">
        <v>1.7536529999999999</v>
      </c>
      <c r="H50" s="11">
        <v>2.5707119999999999</v>
      </c>
      <c r="I50" s="13">
        <v>1.5008060000000001</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0.67213100000000003</v>
      </c>
      <c r="E52" s="31">
        <v>0.49904799999999999</v>
      </c>
      <c r="F52" s="31">
        <v>0.97331599999999996</v>
      </c>
      <c r="G52" s="30">
        <v>0.84816499999999995</v>
      </c>
      <c r="H52" s="29">
        <v>3.4890469999999998</v>
      </c>
      <c r="I52" s="31">
        <v>2.1992400000000001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0.19848615556429999</v>
      </c>
      <c r="E55" s="13">
        <v>5.3485832547000033E-2</v>
      </c>
      <c r="F55" s="13">
        <v>0.6276630464959001</v>
      </c>
      <c r="G55" s="12">
        <v>0.48397011188923811</v>
      </c>
      <c r="H55" s="11">
        <v>2.6373561233604912</v>
      </c>
      <c r="I55" s="13">
        <v>5.1601917473888914</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0.44551800000000003</v>
      </c>
      <c r="E56" s="42">
        <v>0.23127</v>
      </c>
      <c r="F56" s="42">
        <v>0.79225199999999996</v>
      </c>
      <c r="G56" s="41">
        <v>0.69567999999999997</v>
      </c>
      <c r="H56" s="40">
        <v>1.6239939999999999</v>
      </c>
      <c r="I56" s="42">
        <v>2.2716059999999998</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615</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20.501923999999999</v>
      </c>
      <c r="F60" s="64"/>
      <c r="G60" s="47">
        <v>4.0439540000000003</v>
      </c>
      <c r="H60" s="45">
        <v>8.2928929999999994</v>
      </c>
      <c r="I60" s="46">
        <v>4.0439540000000003</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4.1558820000000001</v>
      </c>
      <c r="F61" s="5"/>
      <c r="G61" s="37"/>
      <c r="H61" s="11">
        <v>4.1558820000000001</v>
      </c>
      <c r="I61" s="13">
        <v>4.1558820000000001</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5.2992929999999996</v>
      </c>
      <c r="F62" s="62"/>
      <c r="G62" s="63"/>
      <c r="H62" s="17">
        <v>5.2992929999999996</v>
      </c>
      <c r="I62" s="19">
        <v>5.2992929999999996</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2.9662660000000001</v>
      </c>
      <c r="F63" s="5"/>
      <c r="G63" s="37"/>
      <c r="H63" s="11">
        <v>2.9662660000000001</v>
      </c>
      <c r="I63" s="13">
        <v>2.9662660000000001</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8.8154959999999996</v>
      </c>
      <c r="F64" s="62"/>
      <c r="G64" s="63"/>
      <c r="H64" s="17">
        <v>8.8154959999999996</v>
      </c>
      <c r="I64" s="19">
        <v>8.8154959999999996</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5.265962</v>
      </c>
      <c r="F65" s="5"/>
      <c r="G65" s="37"/>
      <c r="H65" s="11">
        <v>5.265962</v>
      </c>
      <c r="I65" s="13">
        <v>5.265962</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5.7703749999999996</v>
      </c>
      <c r="F66" s="62"/>
      <c r="G66" s="63"/>
      <c r="H66" s="17">
        <v>2.9186529999999999</v>
      </c>
      <c r="I66" s="19">
        <v>2.9186529999999999</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7.9709320000000004</v>
      </c>
      <c r="F67" s="13">
        <v>0.46584799999999998</v>
      </c>
      <c r="G67" s="12">
        <v>0.79868700000000004</v>
      </c>
      <c r="H67" s="11">
        <v>3.0784889999999998</v>
      </c>
      <c r="I67" s="13">
        <v>0.79868700000000004</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1.0812649999999999</v>
      </c>
      <c r="F68" s="62"/>
      <c r="G68" s="63"/>
      <c r="H68" s="17">
        <v>1.0812649999999999</v>
      </c>
      <c r="I68" s="19">
        <v>1.0812649999999999</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5"/>
      <c r="E69" s="13">
        <v>10.715320999999999</v>
      </c>
      <c r="F69" s="5"/>
      <c r="G69" s="37"/>
      <c r="H69" s="11">
        <v>6.372668</v>
      </c>
      <c r="I69" s="13">
        <v>6.372668</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66"/>
      <c r="G70" s="67"/>
      <c r="H70" s="23">
        <v>5.7731440000000003</v>
      </c>
      <c r="I70" s="25">
        <v>0.88186200000000003</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1.4559390000000001</v>
      </c>
      <c r="D71" s="31">
        <v>0.216447</v>
      </c>
      <c r="E71" s="31">
        <v>8.0664250000000006</v>
      </c>
      <c r="F71" s="31">
        <v>0.46584799999999998</v>
      </c>
      <c r="G71" s="30">
        <v>2.4213200000000001</v>
      </c>
      <c r="H71" s="29">
        <v>4.9109100000000003</v>
      </c>
      <c r="I71" s="31">
        <v>3.8727260000000001</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0.65912880385799977</v>
      </c>
      <c r="D74" s="13">
        <v>1.8496419717000001E-2</v>
      </c>
      <c r="E74" s="13">
        <v>33.905571291508593</v>
      </c>
      <c r="F74" s="5"/>
      <c r="G74" s="12">
        <v>5.2658789506445007</v>
      </c>
      <c r="H74" s="11">
        <v>5.61854311112329</v>
      </c>
      <c r="I74" s="13">
        <v>6.268554435723563</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0.81186700000000001</v>
      </c>
      <c r="D75" s="42">
        <v>0.13600200000000001</v>
      </c>
      <c r="E75" s="42">
        <v>5.8228489999999997</v>
      </c>
      <c r="F75" s="68"/>
      <c r="G75" s="41">
        <v>2.2947500000000001</v>
      </c>
      <c r="H75" s="40">
        <v>2.3703470000000002</v>
      </c>
      <c r="I75" s="42">
        <v>2.503708</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615</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60"/>
      <c r="F79" s="45">
        <v>3.692472</v>
      </c>
      <c r="G79" s="46">
        <v>3.692472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4.1995279999999999</v>
      </c>
      <c r="E80" s="37"/>
      <c r="F80" s="11">
        <v>4.1995279999999999</v>
      </c>
      <c r="G80" s="13">
        <v>4.1995279999999999</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2.6996199999999999</v>
      </c>
      <c r="E82" s="12">
        <v>0.16638800000000001</v>
      </c>
      <c r="F82" s="11">
        <v>1.4330039999999999</v>
      </c>
      <c r="G82" s="13">
        <v>1.4330039999999999</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2.974736</v>
      </c>
      <c r="E84" s="37"/>
      <c r="F84" s="11">
        <v>2.974736</v>
      </c>
      <c r="G84" s="13">
        <v>2.974736</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63"/>
      <c r="F85" s="17">
        <v>5.3086539999999998</v>
      </c>
      <c r="G85" s="19">
        <v>5.3086539999999998</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63"/>
      <c r="F87" s="17">
        <v>3.4121320000000002</v>
      </c>
      <c r="G87" s="19">
        <v>3.4121320000000002</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37"/>
      <c r="F88" s="11">
        <v>6.0075099999999999</v>
      </c>
      <c r="G88" s="13">
        <v>6.0075099999999999</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1.9599070000000001</v>
      </c>
      <c r="D90" s="31">
        <v>6.9162999999999997</v>
      </c>
      <c r="E90" s="30">
        <v>0.40597899999999998</v>
      </c>
      <c r="F90" s="29">
        <v>3.8785080000000001</v>
      </c>
      <c r="G90" s="31">
        <v>2.9078369999999998</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1.8287942746302139</v>
      </c>
      <c r="D93" s="13">
        <v>14.340379282329289</v>
      </c>
      <c r="E93" s="12">
        <v>0.172442267249</v>
      </c>
      <c r="F93" s="11">
        <v>1.5944805470122181</v>
      </c>
      <c r="G93" s="13">
        <v>3.3886182435704191</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1.3523289999999999</v>
      </c>
      <c r="D94" s="42">
        <v>3.7868689999999998</v>
      </c>
      <c r="E94" s="41">
        <v>0.41526200000000002</v>
      </c>
      <c r="F94" s="40">
        <v>1.2627269999999999</v>
      </c>
      <c r="G94" s="42">
        <v>1.8408199999999999</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615</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4.3836529999999998</v>
      </c>
      <c r="G98" s="60"/>
      <c r="H98" s="45">
        <v>4.3836529999999998</v>
      </c>
      <c r="I98" s="46">
        <v>4.3836529999999998</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0.63295000000000001</v>
      </c>
      <c r="F99" s="13">
        <v>3.9435769999999999</v>
      </c>
      <c r="G99" s="12">
        <v>1.120973</v>
      </c>
      <c r="H99" s="11">
        <v>1.899167</v>
      </c>
      <c r="I99" s="13">
        <v>1.120973</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18.547792000000001</v>
      </c>
      <c r="G100" s="18">
        <v>18.219714</v>
      </c>
      <c r="H100" s="17">
        <v>18.383752999999999</v>
      </c>
      <c r="I100" s="19">
        <v>18.383752999999999</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3.01627</v>
      </c>
      <c r="G101" s="12">
        <v>1.065083</v>
      </c>
      <c r="H101" s="11">
        <v>2.0406759999999999</v>
      </c>
      <c r="I101" s="13">
        <v>2.0406759999999999</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6.9339360000000001</v>
      </c>
      <c r="G102" s="18">
        <v>1.2811980000000001</v>
      </c>
      <c r="H102" s="17">
        <v>2.7771279999999998</v>
      </c>
      <c r="I102" s="19">
        <v>1.2811980000000001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4.4827349999999999</v>
      </c>
      <c r="G103" s="37"/>
      <c r="H103" s="11">
        <v>4.4827349999999999</v>
      </c>
      <c r="I103" s="13">
        <v>4.4827349999999999</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62"/>
      <c r="F104" s="19">
        <v>9.7117989999999992</v>
      </c>
      <c r="G104" s="18">
        <v>3.4881799999999998</v>
      </c>
      <c r="H104" s="17">
        <v>3.4164319999999999</v>
      </c>
      <c r="I104" s="19">
        <v>1.860722</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5"/>
      <c r="E105" s="13">
        <v>1.613775</v>
      </c>
      <c r="F105" s="13">
        <v>8.5199289999999994</v>
      </c>
      <c r="G105" s="12">
        <v>3.4875669999999999</v>
      </c>
      <c r="H105" s="11">
        <v>3.5965980000000002</v>
      </c>
      <c r="I105" s="13">
        <v>2.5506709999999999</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6.900328</v>
      </c>
      <c r="G106" s="63"/>
      <c r="H106" s="17">
        <v>6.900328</v>
      </c>
      <c r="I106" s="19">
        <v>6.900328</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8.8006460000000004</v>
      </c>
      <c r="G107" s="12">
        <v>1.4344749999999999</v>
      </c>
      <c r="H107" s="11">
        <v>5.1175600000000001</v>
      </c>
      <c r="I107" s="13">
        <v>5.1175600000000001</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0.52131899999999998</v>
      </c>
      <c r="D109" s="31">
        <v>0.26601000000000002</v>
      </c>
      <c r="E109" s="31">
        <v>1.7637620000000001</v>
      </c>
      <c r="F109" s="31">
        <v>8.9950419999999998</v>
      </c>
      <c r="G109" s="30">
        <v>5.5594760000000001</v>
      </c>
      <c r="H109" s="29">
        <v>5.5842359999999998</v>
      </c>
      <c r="I109" s="31">
        <v>4.6515300000000002</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7.218593746233333E-2</v>
      </c>
      <c r="D112" s="13">
        <v>2.8573670712999991E-2</v>
      </c>
      <c r="E112" s="13">
        <v>1.470838978957</v>
      </c>
      <c r="F112" s="13">
        <v>41.993389073994443</v>
      </c>
      <c r="G112" s="12">
        <v>45.980155165229121</v>
      </c>
      <c r="H112" s="11">
        <v>21.918893392732759</v>
      </c>
      <c r="I112" s="13">
        <v>23.93735710940819</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0.26867400000000002</v>
      </c>
      <c r="D113" s="42">
        <v>0.16903699999999999</v>
      </c>
      <c r="E113" s="42">
        <v>1.212782</v>
      </c>
      <c r="F113" s="42">
        <v>6.4802309999999999</v>
      </c>
      <c r="G113" s="41">
        <v>6.7808669999999998</v>
      </c>
      <c r="H113" s="40">
        <v>4.681762</v>
      </c>
      <c r="I113" s="42">
        <v>4.892582</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615</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3.416893</v>
      </c>
      <c r="F118" s="12">
        <v>2.701079</v>
      </c>
      <c r="G118" s="11">
        <v>3.058986</v>
      </c>
      <c r="H118" s="13">
        <v>3.058986</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5.4326230000000004</v>
      </c>
      <c r="F119" s="18">
        <v>4.9010020000000001</v>
      </c>
      <c r="G119" s="17">
        <v>3.5443709999999999</v>
      </c>
      <c r="H119" s="19">
        <v>4.9010020000000001</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5"/>
      <c r="E120" s="13">
        <v>2.6272250000000001</v>
      </c>
      <c r="F120" s="12">
        <v>1.8303590000000001</v>
      </c>
      <c r="G120" s="11">
        <v>1.552419</v>
      </c>
      <c r="H120" s="13">
        <v>1.8303590000000001</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10.245768</v>
      </c>
      <c r="F121" s="18">
        <v>3.2240709999999999</v>
      </c>
      <c r="G121" s="17">
        <v>4.578697</v>
      </c>
      <c r="H121" s="19">
        <v>3.2240709999999999</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6.0492400000000002</v>
      </c>
      <c r="F122" s="12">
        <v>4.1239980000000003</v>
      </c>
      <c r="G122" s="11">
        <v>5.0866189999999998</v>
      </c>
      <c r="H122" s="13">
        <v>5.0866189999999998</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19.597428000000001</v>
      </c>
      <c r="F127" s="24">
        <v>11.440713000000001</v>
      </c>
      <c r="G127" s="23">
        <v>10.445898</v>
      </c>
      <c r="H127" s="25">
        <v>11.440713000000001</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1.2703899999999999</v>
      </c>
      <c r="D128" s="31">
        <v>0.45125500000000002</v>
      </c>
      <c r="E128" s="31">
        <v>7.8418080000000003</v>
      </c>
      <c r="F128" s="30">
        <v>4.3580880000000004</v>
      </c>
      <c r="G128" s="29">
        <v>4.1328139999999998</v>
      </c>
      <c r="H128" s="31">
        <v>3.9426800000000002</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0.81156292283359988</v>
      </c>
      <c r="D131" s="13">
        <v>9.8313164159982175E-2</v>
      </c>
      <c r="E131" s="13">
        <v>22.257447408340902</v>
      </c>
      <c r="F131" s="12">
        <v>10.33277506584389</v>
      </c>
      <c r="G131" s="11">
        <v>5.7258474189758717</v>
      </c>
      <c r="H131" s="13">
        <v>7.7025763613700544</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0.900868</v>
      </c>
      <c r="D132" s="42">
        <v>0.31354900000000002</v>
      </c>
      <c r="E132" s="42">
        <v>4.7177800000000003</v>
      </c>
      <c r="F132" s="41">
        <v>3.2144629999999998</v>
      </c>
      <c r="G132" s="40">
        <v>2.3928739999999999</v>
      </c>
      <c r="H132" s="42">
        <v>2.7753519999999998</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615</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3.4612910000000001</v>
      </c>
      <c r="F136" s="46">
        <v>21.012443999999999</v>
      </c>
      <c r="G136" s="47">
        <v>3.061118</v>
      </c>
      <c r="H136" s="45">
        <v>9.1782839999999997</v>
      </c>
      <c r="I136" s="46">
        <v>3.4612910000000001</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7.5284659999999999</v>
      </c>
      <c r="G137" s="12">
        <v>7.8279649999999998</v>
      </c>
      <c r="H137" s="11">
        <v>7.6782159999999999</v>
      </c>
      <c r="I137" s="13">
        <v>7.6782159999999999</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9.8919449999999998</v>
      </c>
      <c r="G138" s="18">
        <v>10.599095999999999</v>
      </c>
      <c r="H138" s="17">
        <v>10.245520000000001</v>
      </c>
      <c r="I138" s="19">
        <v>10.245520000000001</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2.4575260000000001</v>
      </c>
      <c r="G139" s="12">
        <v>2.7570160000000001</v>
      </c>
      <c r="H139" s="11">
        <v>2.6072709999999999</v>
      </c>
      <c r="I139" s="13">
        <v>2.6072709999999999</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5.7063129999999997</v>
      </c>
      <c r="G140" s="18">
        <v>1.5807389999999999</v>
      </c>
      <c r="H140" s="17">
        <v>3.643526</v>
      </c>
      <c r="I140" s="19">
        <v>3.643526</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2.4791599999999998</v>
      </c>
      <c r="G141" s="12">
        <v>0.96461300000000005</v>
      </c>
      <c r="H141" s="11">
        <v>1.721886</v>
      </c>
      <c r="I141" s="13">
        <v>1.721886</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9.9502269999999999</v>
      </c>
      <c r="G142" s="18">
        <v>9.4470299999999998</v>
      </c>
      <c r="H142" s="17">
        <v>9.6986279999999994</v>
      </c>
      <c r="I142" s="19">
        <v>9.6986279999999994</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11.331849999999999</v>
      </c>
      <c r="G143" s="12">
        <v>9.3601709999999994</v>
      </c>
      <c r="H143" s="11">
        <v>10.34601</v>
      </c>
      <c r="I143" s="13">
        <v>10.34601</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6.2615910000000001</v>
      </c>
      <c r="G144" s="18">
        <v>2.030087</v>
      </c>
      <c r="H144" s="17">
        <v>4.1458389999999996</v>
      </c>
      <c r="I144" s="19">
        <v>4.1458389999999996</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18.364170999999999</v>
      </c>
      <c r="G145" s="12">
        <v>14.747864999999999</v>
      </c>
      <c r="H145" s="11">
        <v>11.098513000000001</v>
      </c>
      <c r="I145" s="13">
        <v>14.747864999999999</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15.768655000000001</v>
      </c>
      <c r="G146" s="24">
        <v>14.068643</v>
      </c>
      <c r="H146" s="23">
        <v>14.918649</v>
      </c>
      <c r="I146" s="25">
        <v>14.918649</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3.4612910000000001</v>
      </c>
      <c r="F147" s="31">
        <v>10.068395000000001</v>
      </c>
      <c r="G147" s="30">
        <v>6.9494860000000003</v>
      </c>
      <c r="H147" s="29">
        <v>7.7529399999999997</v>
      </c>
      <c r="I147" s="31">
        <v>7.5649730000000002</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37.821905905449213</v>
      </c>
      <c r="G150" s="12">
        <v>25.91764642266542</v>
      </c>
      <c r="H150" s="11">
        <v>17.405008509623961</v>
      </c>
      <c r="I150" s="13">
        <v>22.778419949855369</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6.1499519999999999</v>
      </c>
      <c r="G151" s="41">
        <v>5.0909380000000004</v>
      </c>
      <c r="H151" s="40">
        <v>4.1719309999999998</v>
      </c>
      <c r="I151" s="42">
        <v>4.7726740000000003</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615</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4.4208299999999996</v>
      </c>
      <c r="E158" s="12">
        <v>3.1229230000000001</v>
      </c>
      <c r="F158" s="11">
        <v>3.7718759999999998</v>
      </c>
      <c r="G158" s="13">
        <v>3.7718759999999998</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4.0766640000000001</v>
      </c>
      <c r="E160" s="37"/>
      <c r="F160" s="11">
        <v>4.0766640000000001</v>
      </c>
      <c r="G160" s="13">
        <v>4.0766640000000001</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11.25075</v>
      </c>
      <c r="E162" s="12">
        <v>4.7115419999999997</v>
      </c>
      <c r="F162" s="11">
        <v>7.9811459999999999</v>
      </c>
      <c r="G162" s="13">
        <v>7.9811459999999999</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19.097977</v>
      </c>
      <c r="E165" s="24">
        <v>13.89054</v>
      </c>
      <c r="F165" s="23">
        <v>16.494257999999999</v>
      </c>
      <c r="G165" s="25">
        <v>16.494257999999999</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1.7412369999999999</v>
      </c>
      <c r="D166" s="31">
        <v>9.1481840000000005</v>
      </c>
      <c r="E166" s="30">
        <v>6.6427230000000002</v>
      </c>
      <c r="F166" s="29">
        <v>6.5347429999999997</v>
      </c>
      <c r="G166" s="31">
        <v>7.3524880000000001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2.9623209476802379</v>
      </c>
      <c r="D169" s="13">
        <v>29.909235749116601</v>
      </c>
      <c r="E169" s="12">
        <v>31.57112878952907</v>
      </c>
      <c r="F169" s="11">
        <v>19.024116818139891</v>
      </c>
      <c r="G169" s="13">
        <v>29.523156263869961</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1.721139</v>
      </c>
      <c r="D170" s="42">
        <v>5.468934</v>
      </c>
      <c r="E170" s="41">
        <v>5.6188190000000002</v>
      </c>
      <c r="F170" s="40">
        <v>4.3616640000000002</v>
      </c>
      <c r="G170" s="42">
        <v>5.433522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615</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2.1461250000000001</v>
      </c>
      <c r="E174" s="46">
        <v>5.500559</v>
      </c>
      <c r="F174" s="46">
        <v>0.44911299999999998</v>
      </c>
      <c r="G174" s="64"/>
      <c r="H174" s="46">
        <v>1.4148620000000001</v>
      </c>
      <c r="I174" s="46">
        <v>1.238151</v>
      </c>
      <c r="J174" s="46">
        <v>1.131278</v>
      </c>
      <c r="K174" s="46">
        <v>0.166212</v>
      </c>
      <c r="L174" s="46">
        <v>1.8805259999999999</v>
      </c>
      <c r="M174" s="46">
        <v>9.0170999999999992</v>
      </c>
      <c r="N174" s="46">
        <v>6.2563890000000004</v>
      </c>
      <c r="O174" s="64"/>
      <c r="P174" s="46">
        <v>4.2974709999999998</v>
      </c>
      <c r="Q174" s="46">
        <v>7.9290750000000001</v>
      </c>
      <c r="R174" s="46">
        <v>3.087472</v>
      </c>
      <c r="S174" s="64"/>
      <c r="T174" s="46">
        <v>0.33279999999999998</v>
      </c>
      <c r="U174" s="46">
        <v>20.501923999999999</v>
      </c>
      <c r="V174" s="64"/>
      <c r="W174" s="46">
        <v>4.0439540000000003</v>
      </c>
      <c r="X174" s="46">
        <v>2.8446199999999999</v>
      </c>
      <c r="Y174" s="64"/>
      <c r="Z174" s="64"/>
      <c r="AA174" s="64"/>
      <c r="AB174" s="46">
        <v>4.3836529999999998</v>
      </c>
      <c r="AC174" s="64"/>
      <c r="AD174" s="46">
        <v>1.830468</v>
      </c>
      <c r="AE174" s="46">
        <v>0.59791099999999997</v>
      </c>
      <c r="AF174" s="46">
        <v>1.031609</v>
      </c>
      <c r="AG174" s="46">
        <v>4.1266090000000002</v>
      </c>
      <c r="AH174" s="46">
        <v>3.659341</v>
      </c>
      <c r="AI174" s="46">
        <v>8.2873000000000002E-2</v>
      </c>
      <c r="AJ174" s="64"/>
      <c r="AK174" s="64"/>
      <c r="AL174" s="46">
        <v>3.4612910000000001</v>
      </c>
      <c r="AM174" s="46">
        <v>21.012443999999999</v>
      </c>
      <c r="AN174" s="46">
        <v>3.061118</v>
      </c>
      <c r="AO174" s="46">
        <v>4.8826710000000002</v>
      </c>
      <c r="AP174" s="46">
        <v>3.377103</v>
      </c>
      <c r="AQ174" s="46">
        <v>6.1223080000000003</v>
      </c>
      <c r="AR174" s="47">
        <v>1.0314680000000001</v>
      </c>
      <c r="AS174" s="45">
        <v>4.2225320000000002</v>
      </c>
      <c r="AT174" s="46">
        <v>3.087472</v>
      </c>
      <c r="AU174" s="46">
        <v>130.89849799999999</v>
      </c>
      <c r="AV174" s="46">
        <v>264.19275699999997</v>
      </c>
      <c r="AW174" s="47">
        <v>264.19275699999997</v>
      </c>
    </row>
    <row r="175" spans="1:49" ht="15.75" customHeight="1">
      <c r="A175" s="9" t="s">
        <v>258</v>
      </c>
      <c r="B175" s="10" t="s">
        <v>252</v>
      </c>
      <c r="C175" s="36"/>
      <c r="D175" s="13">
        <v>0.59902999999999995</v>
      </c>
      <c r="E175" s="13">
        <v>4.1994420000000003</v>
      </c>
      <c r="F175" s="5"/>
      <c r="G175" s="5"/>
      <c r="H175" s="5"/>
      <c r="I175" s="5"/>
      <c r="J175" s="13">
        <v>0.26632899999999998</v>
      </c>
      <c r="K175" s="5"/>
      <c r="L175" s="13">
        <v>1.0818620000000001</v>
      </c>
      <c r="M175" s="13">
        <v>0.74905100000000002</v>
      </c>
      <c r="N175" s="13">
        <v>2.800624</v>
      </c>
      <c r="O175" s="5"/>
      <c r="P175" s="5"/>
      <c r="Q175" s="13">
        <v>1.0151030000000001</v>
      </c>
      <c r="R175" s="13">
        <v>4.1995279999999999</v>
      </c>
      <c r="S175" s="5"/>
      <c r="T175" s="5"/>
      <c r="U175" s="13">
        <v>4.1558820000000001</v>
      </c>
      <c r="V175" s="5"/>
      <c r="W175" s="5"/>
      <c r="X175" s="13">
        <v>5.2245850000000003</v>
      </c>
      <c r="Y175" s="5"/>
      <c r="Z175" s="5"/>
      <c r="AA175" s="13">
        <v>0.63295000000000001</v>
      </c>
      <c r="AB175" s="13">
        <v>3.9435769999999999</v>
      </c>
      <c r="AC175" s="13">
        <v>1.120973</v>
      </c>
      <c r="AD175" s="5"/>
      <c r="AE175" s="5"/>
      <c r="AF175" s="13">
        <v>5.5579280000000004</v>
      </c>
      <c r="AG175" s="13">
        <v>3.1282920000000001</v>
      </c>
      <c r="AH175" s="13">
        <v>3.416893</v>
      </c>
      <c r="AI175" s="13">
        <v>2.701079</v>
      </c>
      <c r="AJ175" s="5"/>
      <c r="AK175" s="5"/>
      <c r="AL175" s="5"/>
      <c r="AM175" s="13">
        <v>7.5284659999999999</v>
      </c>
      <c r="AN175" s="13">
        <v>7.8279649999999998</v>
      </c>
      <c r="AO175" s="13">
        <v>0.466028</v>
      </c>
      <c r="AP175" s="13">
        <v>3.09185</v>
      </c>
      <c r="AQ175" s="13">
        <v>4.0336020000000001</v>
      </c>
      <c r="AR175" s="12">
        <v>2.4294850000000001</v>
      </c>
      <c r="AS175" s="11">
        <v>3.0508920000000002</v>
      </c>
      <c r="AT175" s="13">
        <v>3.09185</v>
      </c>
      <c r="AU175" s="13">
        <v>70.170524</v>
      </c>
      <c r="AV175" s="13">
        <v>172.367009</v>
      </c>
      <c r="AW175" s="12">
        <v>172.367009</v>
      </c>
    </row>
    <row r="176" spans="1:49" ht="15.75" customHeight="1">
      <c r="A176" s="15" t="s">
        <v>259</v>
      </c>
      <c r="B176" s="16" t="s">
        <v>260</v>
      </c>
      <c r="C176" s="61"/>
      <c r="D176" s="19">
        <v>10.749003</v>
      </c>
      <c r="E176" s="19">
        <v>7.9008929999999999</v>
      </c>
      <c r="F176" s="62"/>
      <c r="G176" s="62"/>
      <c r="H176" s="62"/>
      <c r="I176" s="62"/>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62"/>
      <c r="U176" s="19">
        <v>5.2992929999999996</v>
      </c>
      <c r="V176" s="62"/>
      <c r="W176" s="62"/>
      <c r="X176" s="19">
        <v>7.1212530000000003</v>
      </c>
      <c r="Y176" s="62"/>
      <c r="Z176" s="62"/>
      <c r="AA176" s="62"/>
      <c r="AB176" s="19">
        <v>18.547792000000001</v>
      </c>
      <c r="AC176" s="19">
        <v>18.219714</v>
      </c>
      <c r="AD176" s="62"/>
      <c r="AE176" s="19">
        <v>0.29948900000000001</v>
      </c>
      <c r="AF176" s="19">
        <v>2.6121500000000002</v>
      </c>
      <c r="AG176" s="19">
        <v>12.413589</v>
      </c>
      <c r="AH176" s="19">
        <v>5.4326230000000004</v>
      </c>
      <c r="AI176" s="19">
        <v>4.9010020000000001</v>
      </c>
      <c r="AJ176" s="62"/>
      <c r="AK176" s="62"/>
      <c r="AL176" s="62"/>
      <c r="AM176" s="19">
        <v>9.8919449999999998</v>
      </c>
      <c r="AN176" s="19">
        <v>10.599095999999999</v>
      </c>
      <c r="AO176" s="19">
        <v>1.21488</v>
      </c>
      <c r="AP176" s="19">
        <v>21.413525</v>
      </c>
      <c r="AQ176" s="19">
        <v>18.860157000000001</v>
      </c>
      <c r="AR176" s="18">
        <v>18.610378000000001</v>
      </c>
      <c r="AS176" s="17">
        <v>7.2264080000000002</v>
      </c>
      <c r="AT176" s="19">
        <v>5.4326230000000004</v>
      </c>
      <c r="AU176" s="19">
        <v>195.11301</v>
      </c>
      <c r="AV176" s="19">
        <v>268.05386900000002</v>
      </c>
      <c r="AW176" s="18">
        <v>268.05386900000002</v>
      </c>
    </row>
    <row r="177" spans="1:49" ht="15.75" customHeight="1">
      <c r="A177" s="9" t="s">
        <v>261</v>
      </c>
      <c r="B177" s="10" t="s">
        <v>262</v>
      </c>
      <c r="C177" s="36"/>
      <c r="D177" s="13">
        <v>2.2463470000000001</v>
      </c>
      <c r="E177" s="13">
        <v>3.1329280000000002</v>
      </c>
      <c r="F177" s="5"/>
      <c r="G177" s="5"/>
      <c r="H177" s="5"/>
      <c r="I177" s="5"/>
      <c r="J177" s="5"/>
      <c r="K177" s="5"/>
      <c r="L177" s="13">
        <v>0.81511900000000004</v>
      </c>
      <c r="M177" s="13">
        <v>1.4143680000000001</v>
      </c>
      <c r="N177" s="13">
        <v>2.830301</v>
      </c>
      <c r="O177" s="5"/>
      <c r="P177" s="5"/>
      <c r="Q177" s="13">
        <v>1.5309520000000001</v>
      </c>
      <c r="R177" s="13">
        <v>2.6996199999999999</v>
      </c>
      <c r="S177" s="13">
        <v>0.16638800000000001</v>
      </c>
      <c r="T177" s="5"/>
      <c r="U177" s="13">
        <v>2.9662660000000001</v>
      </c>
      <c r="V177" s="5"/>
      <c r="W177" s="5"/>
      <c r="X177" s="13">
        <v>1.397724</v>
      </c>
      <c r="Y177" s="5"/>
      <c r="Z177" s="5"/>
      <c r="AA177" s="5"/>
      <c r="AB177" s="13">
        <v>3.01627</v>
      </c>
      <c r="AC177" s="13">
        <v>1.065083</v>
      </c>
      <c r="AD177" s="13">
        <v>0.19967299999999999</v>
      </c>
      <c r="AE177" s="5"/>
      <c r="AF177" s="13">
        <v>4.3450420000000003</v>
      </c>
      <c r="AG177" s="13">
        <v>2.1966909999999999</v>
      </c>
      <c r="AH177" s="13">
        <v>2.6272250000000001</v>
      </c>
      <c r="AI177" s="13">
        <v>1.8303590000000001</v>
      </c>
      <c r="AJ177" s="5"/>
      <c r="AK177" s="5"/>
      <c r="AL177" s="5"/>
      <c r="AM177" s="13">
        <v>2.4575260000000001</v>
      </c>
      <c r="AN177" s="13">
        <v>2.7570160000000001</v>
      </c>
      <c r="AO177" s="5"/>
      <c r="AP177" s="13">
        <v>1.863694</v>
      </c>
      <c r="AQ177" s="13">
        <v>4.4208299999999996</v>
      </c>
      <c r="AR177" s="12">
        <v>3.1229230000000001</v>
      </c>
      <c r="AS177" s="11">
        <v>2.2319249999999999</v>
      </c>
      <c r="AT177" s="13">
        <v>2.3519359999999998</v>
      </c>
      <c r="AU177" s="13">
        <v>49.102345</v>
      </c>
      <c r="AV177" s="13">
        <v>135.58722599999999</v>
      </c>
      <c r="AW177" s="12">
        <v>135.58722599999999</v>
      </c>
    </row>
    <row r="178" spans="1:49" ht="15.75" customHeight="1">
      <c r="A178" s="15" t="s">
        <v>263</v>
      </c>
      <c r="B178" s="16" t="s">
        <v>264</v>
      </c>
      <c r="C178" s="61"/>
      <c r="D178" s="19">
        <v>4.279598</v>
      </c>
      <c r="E178" s="19">
        <v>12.3064</v>
      </c>
      <c r="F178" s="62"/>
      <c r="G178" s="19">
        <v>0.76539100000000004</v>
      </c>
      <c r="H178" s="62"/>
      <c r="I178" s="19">
        <v>0.51607400000000003</v>
      </c>
      <c r="J178" s="62"/>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62"/>
      <c r="U178" s="19">
        <v>8.8154959999999996</v>
      </c>
      <c r="V178" s="62"/>
      <c r="W178" s="62"/>
      <c r="X178" s="19">
        <v>5.313701</v>
      </c>
      <c r="Y178" s="62"/>
      <c r="Z178" s="19">
        <v>0.11624900000000001</v>
      </c>
      <c r="AA178" s="62"/>
      <c r="AB178" s="19">
        <v>6.9339360000000001</v>
      </c>
      <c r="AC178" s="19">
        <v>1.2811980000000001</v>
      </c>
      <c r="AD178" s="62"/>
      <c r="AE178" s="19">
        <v>0.26625100000000002</v>
      </c>
      <c r="AF178" s="19">
        <v>1.18144</v>
      </c>
      <c r="AG178" s="19">
        <v>2.2294800000000001</v>
      </c>
      <c r="AH178" s="19">
        <v>10.245768</v>
      </c>
      <c r="AI178" s="19">
        <v>3.2240709999999999</v>
      </c>
      <c r="AJ178" s="62"/>
      <c r="AK178" s="62"/>
      <c r="AL178" s="62"/>
      <c r="AM178" s="19">
        <v>5.7063129999999997</v>
      </c>
      <c r="AN178" s="19">
        <v>1.5807389999999999</v>
      </c>
      <c r="AO178" s="19">
        <v>1.0149680000000001</v>
      </c>
      <c r="AP178" s="19">
        <v>3.5099860000000001</v>
      </c>
      <c r="AQ178" s="19">
        <v>7.1419920000000001</v>
      </c>
      <c r="AR178" s="18">
        <v>6.7072050000000001</v>
      </c>
      <c r="AS178" s="17">
        <v>3.8215159999999999</v>
      </c>
      <c r="AT178" s="19">
        <v>2.2294800000000001</v>
      </c>
      <c r="AU178" s="19">
        <v>110.823978</v>
      </c>
      <c r="AV178" s="19">
        <v>217.76908900000001</v>
      </c>
      <c r="AW178" s="18">
        <v>217.76908900000001</v>
      </c>
    </row>
    <row r="179" spans="1:49" ht="15.75" customHeight="1">
      <c r="A179" s="9" t="s">
        <v>265</v>
      </c>
      <c r="B179" s="10" t="s">
        <v>266</v>
      </c>
      <c r="C179" s="36"/>
      <c r="D179" s="13">
        <v>1.1315550000000001</v>
      </c>
      <c r="E179" s="13">
        <v>2.8289270000000002</v>
      </c>
      <c r="F179" s="5"/>
      <c r="G179" s="5"/>
      <c r="H179" s="5"/>
      <c r="I179" s="5"/>
      <c r="J179" s="13">
        <v>0.13292699999999999</v>
      </c>
      <c r="K179" s="5"/>
      <c r="L179" s="13">
        <v>1.264567</v>
      </c>
      <c r="M179" s="13">
        <v>2.0300280000000002</v>
      </c>
      <c r="N179" s="13">
        <v>3.582945</v>
      </c>
      <c r="O179" s="5"/>
      <c r="P179" s="5"/>
      <c r="Q179" s="13">
        <v>4.9586379999999997</v>
      </c>
      <c r="R179" s="13">
        <v>2.974736</v>
      </c>
      <c r="S179" s="5"/>
      <c r="T179" s="5"/>
      <c r="U179" s="13">
        <v>5.265962</v>
      </c>
      <c r="V179" s="5"/>
      <c r="W179" s="5"/>
      <c r="X179" s="13">
        <v>3.810098</v>
      </c>
      <c r="Y179" s="5"/>
      <c r="Z179" s="5"/>
      <c r="AA179" s="5"/>
      <c r="AB179" s="13">
        <v>4.4827349999999999</v>
      </c>
      <c r="AC179" s="5"/>
      <c r="AD179" s="5"/>
      <c r="AE179" s="5"/>
      <c r="AF179" s="13">
        <v>0.89866000000000001</v>
      </c>
      <c r="AG179" s="13">
        <v>1.4971129999999999</v>
      </c>
      <c r="AH179" s="13">
        <v>6.0492400000000002</v>
      </c>
      <c r="AI179" s="13">
        <v>4.1239980000000003</v>
      </c>
      <c r="AJ179" s="5"/>
      <c r="AK179" s="5"/>
      <c r="AL179" s="5"/>
      <c r="AM179" s="13">
        <v>2.4791599999999998</v>
      </c>
      <c r="AN179" s="13">
        <v>0.96461300000000005</v>
      </c>
      <c r="AO179" s="5"/>
      <c r="AP179" s="13">
        <v>9.4236649999999997</v>
      </c>
      <c r="AQ179" s="13">
        <v>4.0766640000000001</v>
      </c>
      <c r="AR179" s="37"/>
      <c r="AS179" s="11">
        <v>3.2619069999999999</v>
      </c>
      <c r="AT179" s="13">
        <v>2.974736</v>
      </c>
      <c r="AU179" s="13">
        <v>61.976230999999999</v>
      </c>
      <c r="AV179" s="13">
        <v>215.302121</v>
      </c>
      <c r="AW179" s="12">
        <v>215.302121</v>
      </c>
    </row>
    <row r="180" spans="1:49" ht="15.75" customHeight="1">
      <c r="A180" s="15" t="s">
        <v>267</v>
      </c>
      <c r="B180" s="16" t="s">
        <v>268</v>
      </c>
      <c r="C180" s="61"/>
      <c r="D180" s="19">
        <v>4.7979620000000001</v>
      </c>
      <c r="E180" s="19">
        <v>8.3674909999999993</v>
      </c>
      <c r="F180" s="62"/>
      <c r="G180" s="62"/>
      <c r="H180" s="19">
        <v>9.9876999999999994E-2</v>
      </c>
      <c r="I180" s="19">
        <v>0.18271599999999999</v>
      </c>
      <c r="J180" s="19">
        <v>0.93218199999999996</v>
      </c>
      <c r="K180" s="62"/>
      <c r="L180" s="19">
        <v>2.1132390000000001</v>
      </c>
      <c r="M180" s="19">
        <v>3.478656</v>
      </c>
      <c r="N180" s="19">
        <v>7.4219609999999996</v>
      </c>
      <c r="O180" s="62"/>
      <c r="P180" s="19">
        <v>3.0127440000000001</v>
      </c>
      <c r="Q180" s="19">
        <v>7.4485640000000002</v>
      </c>
      <c r="R180" s="19">
        <v>7.6045629999999997</v>
      </c>
      <c r="S180" s="62"/>
      <c r="T180" s="19">
        <v>6.6931000000000004E-2</v>
      </c>
      <c r="U180" s="19">
        <v>5.7703749999999996</v>
      </c>
      <c r="V180" s="62"/>
      <c r="W180" s="62"/>
      <c r="X180" s="19">
        <v>3.9806919999999999</v>
      </c>
      <c r="Y180" s="19">
        <v>0.233265</v>
      </c>
      <c r="Z180" s="19">
        <v>0.23248199999999999</v>
      </c>
      <c r="AA180" s="62"/>
      <c r="AB180" s="19">
        <v>9.7117989999999992</v>
      </c>
      <c r="AC180" s="19">
        <v>3.4881799999999998</v>
      </c>
      <c r="AD180" s="19">
        <v>0.117023</v>
      </c>
      <c r="AE180" s="19">
        <v>0.116892</v>
      </c>
      <c r="AF180" s="19">
        <v>2.2956050000000001</v>
      </c>
      <c r="AG180" s="19">
        <v>3.2437809999999998</v>
      </c>
      <c r="AH180" s="19">
        <v>9.6479339999999993</v>
      </c>
      <c r="AI180" s="19">
        <v>7.8021120000000002</v>
      </c>
      <c r="AJ180" s="62"/>
      <c r="AK180" s="62"/>
      <c r="AL180" s="62"/>
      <c r="AM180" s="19">
        <v>9.9502269999999999</v>
      </c>
      <c r="AN180" s="19">
        <v>9.4470299999999998</v>
      </c>
      <c r="AO180" s="19">
        <v>0.40044200000000002</v>
      </c>
      <c r="AP180" s="19">
        <v>2.6612969999999998</v>
      </c>
      <c r="AQ180" s="19">
        <v>9.5832499999999996</v>
      </c>
      <c r="AR180" s="18">
        <v>8.7355999999999998</v>
      </c>
      <c r="AS180" s="17">
        <v>4.4314960000000001</v>
      </c>
      <c r="AT180" s="19">
        <v>3.4834179999999999</v>
      </c>
      <c r="AU180" s="19">
        <v>132.944872</v>
      </c>
      <c r="AV180" s="19">
        <v>208.58326600000001</v>
      </c>
      <c r="AW180" s="18">
        <v>208.58326600000001</v>
      </c>
    </row>
    <row r="181" spans="1:49" ht="15.75" customHeight="1">
      <c r="A181" s="9" t="s">
        <v>269</v>
      </c>
      <c r="B181" s="10" t="s">
        <v>270</v>
      </c>
      <c r="C181" s="36"/>
      <c r="D181" s="13">
        <v>2.8116110000000001</v>
      </c>
      <c r="E181" s="13">
        <v>7.4023519999999996</v>
      </c>
      <c r="F181" s="13">
        <v>0.88159200000000004</v>
      </c>
      <c r="G181" s="5"/>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5"/>
      <c r="U181" s="13">
        <v>7.9709320000000004</v>
      </c>
      <c r="V181" s="13">
        <v>0.46584799999999998</v>
      </c>
      <c r="W181" s="13">
        <v>0.79868700000000004</v>
      </c>
      <c r="X181" s="13">
        <v>1.946839</v>
      </c>
      <c r="Y181" s="13">
        <v>0.76511899999999999</v>
      </c>
      <c r="Z181" s="5"/>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5"/>
      <c r="AK181" s="5"/>
      <c r="AL181" s="5"/>
      <c r="AM181" s="13">
        <v>11.331849999999999</v>
      </c>
      <c r="AN181" s="13">
        <v>9.3601709999999994</v>
      </c>
      <c r="AO181" s="5"/>
      <c r="AP181" s="13">
        <v>3.9097689999999998</v>
      </c>
      <c r="AQ181" s="13">
        <v>11.25075</v>
      </c>
      <c r="AR181" s="12">
        <v>4.7115419999999997</v>
      </c>
      <c r="AS181" s="11">
        <v>3.7362880000000001</v>
      </c>
      <c r="AT181" s="13">
        <v>2.5199319999999998</v>
      </c>
      <c r="AU181" s="13">
        <v>127.03380900000001</v>
      </c>
      <c r="AV181" s="13">
        <v>199.17140800000001</v>
      </c>
      <c r="AW181" s="12">
        <v>199.17140800000001</v>
      </c>
    </row>
    <row r="182" spans="1:49" ht="15.75" customHeight="1">
      <c r="A182" s="15" t="s">
        <v>271</v>
      </c>
      <c r="B182" s="16" t="s">
        <v>272</v>
      </c>
      <c r="C182" s="61"/>
      <c r="D182" s="19">
        <v>1.692674</v>
      </c>
      <c r="E182" s="19">
        <v>11.06542</v>
      </c>
      <c r="F182" s="19">
        <v>6.6433000000000006E-2</v>
      </c>
      <c r="G182" s="19">
        <v>0.34908699999999998</v>
      </c>
      <c r="H182" s="19">
        <v>2.0629590000000002</v>
      </c>
      <c r="I182" s="19">
        <v>0.26631199999999999</v>
      </c>
      <c r="J182" s="19">
        <v>0.382602</v>
      </c>
      <c r="K182" s="62"/>
      <c r="L182" s="19">
        <v>2.595872</v>
      </c>
      <c r="M182" s="19">
        <v>2.046926</v>
      </c>
      <c r="N182" s="19">
        <v>2.7668119999999998</v>
      </c>
      <c r="O182" s="19">
        <v>6.6476999999999994E-2</v>
      </c>
      <c r="P182" s="19">
        <v>1.1811100000000001</v>
      </c>
      <c r="Q182" s="19">
        <v>2.4457870000000002</v>
      </c>
      <c r="R182" s="19">
        <v>5.6431550000000001</v>
      </c>
      <c r="S182" s="62"/>
      <c r="T182" s="62"/>
      <c r="U182" s="19">
        <v>1.0812649999999999</v>
      </c>
      <c r="V182" s="62"/>
      <c r="W182" s="62"/>
      <c r="X182" s="19">
        <v>1.7969360000000001</v>
      </c>
      <c r="Y182" s="62"/>
      <c r="Z182" s="62"/>
      <c r="AA182" s="62"/>
      <c r="AB182" s="19">
        <v>6.900328</v>
      </c>
      <c r="AC182" s="62"/>
      <c r="AD182" s="19">
        <v>2.296405</v>
      </c>
      <c r="AE182" s="19">
        <v>0.23308999999999999</v>
      </c>
      <c r="AF182" s="19">
        <v>0.51611300000000004</v>
      </c>
      <c r="AG182" s="19">
        <v>1.1977629999999999</v>
      </c>
      <c r="AH182" s="19">
        <v>8.165222</v>
      </c>
      <c r="AI182" s="19">
        <v>1.197697</v>
      </c>
      <c r="AJ182" s="62"/>
      <c r="AK182" s="62"/>
      <c r="AL182" s="62"/>
      <c r="AM182" s="19">
        <v>6.2615910000000001</v>
      </c>
      <c r="AN182" s="19">
        <v>2.030087</v>
      </c>
      <c r="AO182" s="19">
        <v>0.79859800000000003</v>
      </c>
      <c r="AP182" s="19">
        <v>2.9281860000000002</v>
      </c>
      <c r="AQ182" s="19">
        <v>10.38912</v>
      </c>
      <c r="AR182" s="18">
        <v>3.7603970000000002</v>
      </c>
      <c r="AS182" s="17">
        <v>2.8339460000000001</v>
      </c>
      <c r="AT182" s="19">
        <v>2.030087</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5"/>
      <c r="H183" s="13">
        <v>0.28257100000000002</v>
      </c>
      <c r="I183" s="13">
        <v>1.7536529999999999</v>
      </c>
      <c r="J183" s="5"/>
      <c r="K183" s="13">
        <v>0.265932</v>
      </c>
      <c r="L183" s="13">
        <v>0.96532200000000001</v>
      </c>
      <c r="M183" s="13">
        <v>1.7646310000000001</v>
      </c>
      <c r="N183" s="13">
        <v>10.987155</v>
      </c>
      <c r="O183" s="13">
        <v>1.0482819999999999</v>
      </c>
      <c r="P183" s="13">
        <v>2.4293650000000002</v>
      </c>
      <c r="Q183" s="13">
        <v>1.730305</v>
      </c>
      <c r="R183" s="13">
        <v>9.5856549999999991</v>
      </c>
      <c r="S183" s="5"/>
      <c r="T183" s="5"/>
      <c r="U183" s="13">
        <v>10.715320999999999</v>
      </c>
      <c r="V183" s="5"/>
      <c r="W183" s="5"/>
      <c r="X183" s="13">
        <v>4.875337</v>
      </c>
      <c r="Y183" s="5"/>
      <c r="Z183" s="5"/>
      <c r="AA183" s="5"/>
      <c r="AB183" s="13">
        <v>8.8006460000000004</v>
      </c>
      <c r="AC183" s="13">
        <v>1.4344749999999999</v>
      </c>
      <c r="AD183" s="13">
        <v>1.6642650000000001</v>
      </c>
      <c r="AE183" s="13">
        <v>0.78205199999999997</v>
      </c>
      <c r="AF183" s="13">
        <v>1.963503</v>
      </c>
      <c r="AG183" s="13">
        <v>1.281371</v>
      </c>
      <c r="AH183" s="13">
        <v>9.1821260000000002</v>
      </c>
      <c r="AI183" s="13">
        <v>4.8562110000000001</v>
      </c>
      <c r="AJ183" s="5"/>
      <c r="AK183" s="13">
        <v>0.183504</v>
      </c>
      <c r="AL183" s="5"/>
      <c r="AM183" s="13">
        <v>18.364170999999999</v>
      </c>
      <c r="AN183" s="13">
        <v>14.747864999999999</v>
      </c>
      <c r="AO183" s="13">
        <v>3.41107</v>
      </c>
      <c r="AP183" s="13">
        <v>3.3167200000000001</v>
      </c>
      <c r="AQ183" s="13">
        <v>5.6533740000000003</v>
      </c>
      <c r="AR183" s="12">
        <v>3.4276900000000001</v>
      </c>
      <c r="AS183" s="11">
        <v>4.4176520000000004</v>
      </c>
      <c r="AT183" s="13">
        <v>2.0300159999999998</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66"/>
      <c r="W184" s="66"/>
      <c r="X184" s="25">
        <v>1.996658</v>
      </c>
      <c r="Y184" s="25">
        <v>0.56557199999999996</v>
      </c>
      <c r="Z184" s="25">
        <v>0.449299</v>
      </c>
      <c r="AA184" s="25">
        <v>3.0445609999999999</v>
      </c>
      <c r="AB184" s="25">
        <v>23.704792999999999</v>
      </c>
      <c r="AC184" s="25">
        <v>14.378615</v>
      </c>
      <c r="AD184" s="66"/>
      <c r="AE184" s="25">
        <v>0.29955199999999998</v>
      </c>
      <c r="AF184" s="25">
        <v>2.5122260000000001</v>
      </c>
      <c r="AG184" s="25">
        <v>9.8162730000000007</v>
      </c>
      <c r="AH184" s="25">
        <v>19.597428000000001</v>
      </c>
      <c r="AI184" s="25">
        <v>11.440713000000001</v>
      </c>
      <c r="AJ184" s="66"/>
      <c r="AK184" s="66"/>
      <c r="AL184" s="66"/>
      <c r="AM184" s="25">
        <v>15.768655000000001</v>
      </c>
      <c r="AN184" s="25">
        <v>14.068643</v>
      </c>
      <c r="AO184" s="66"/>
      <c r="AP184" s="25">
        <v>8.3029430000000009</v>
      </c>
      <c r="AQ184" s="25">
        <v>19.097977</v>
      </c>
      <c r="AR184" s="24">
        <v>13.89054</v>
      </c>
      <c r="AS184" s="23">
        <v>7.0016870000000004</v>
      </c>
      <c r="AT184" s="25">
        <v>2.5122260000000001</v>
      </c>
      <c r="AU184" s="25">
        <v>245.05903699999999</v>
      </c>
      <c r="AV184" s="25">
        <v>380.42609900000002</v>
      </c>
      <c r="AW184" s="24">
        <v>380.42609900000002</v>
      </c>
    </row>
    <row r="185" spans="1:49" ht="15.75" customHeight="1">
      <c r="A185" s="27" t="s">
        <v>253</v>
      </c>
      <c r="B185" s="28"/>
      <c r="C185" s="29">
        <v>1.4559390000000001</v>
      </c>
      <c r="D185" s="31">
        <v>2.9773019999999999</v>
      </c>
      <c r="E185" s="31">
        <v>7.3501349999999999</v>
      </c>
      <c r="F185" s="31">
        <v>0.67213100000000003</v>
      </c>
      <c r="G185" s="31">
        <v>0.49904799999999999</v>
      </c>
      <c r="H185" s="31">
        <v>0.97331599999999996</v>
      </c>
      <c r="I185" s="31">
        <v>0.84816499999999995</v>
      </c>
      <c r="J185" s="31">
        <v>0.75915500000000002</v>
      </c>
      <c r="K185" s="31">
        <v>0.82345999999999997</v>
      </c>
      <c r="L185" s="31">
        <v>1.49461</v>
      </c>
      <c r="M185" s="31">
        <v>2.7260300000000002</v>
      </c>
      <c r="N185" s="31">
        <v>6.4745559999999998</v>
      </c>
      <c r="O185" s="31">
        <v>0.64417599999999997</v>
      </c>
      <c r="P185" s="31">
        <v>1.9599070000000001</v>
      </c>
      <c r="Q185" s="31">
        <v>4.3924349999999999</v>
      </c>
      <c r="R185" s="31">
        <v>6.9162999999999997</v>
      </c>
      <c r="S185" s="31">
        <v>0.40597899999999998</v>
      </c>
      <c r="T185" s="31">
        <v>0.216447</v>
      </c>
      <c r="U185" s="31">
        <v>8.0664250000000006</v>
      </c>
      <c r="V185" s="31">
        <v>0.46584799999999998</v>
      </c>
      <c r="W185" s="31">
        <v>2.4213200000000001</v>
      </c>
      <c r="X185" s="31">
        <v>3.6644040000000002</v>
      </c>
      <c r="Y185" s="31">
        <v>0.52131899999999998</v>
      </c>
      <c r="Z185" s="31">
        <v>0.26601000000000002</v>
      </c>
      <c r="AA185" s="31">
        <v>1.7637620000000001</v>
      </c>
      <c r="AB185" s="31">
        <v>8.9950419999999998</v>
      </c>
      <c r="AC185" s="31">
        <v>5.5594760000000001</v>
      </c>
      <c r="AD185" s="31">
        <v>1.2703899999999999</v>
      </c>
      <c r="AE185" s="31">
        <v>0.45125500000000002</v>
      </c>
      <c r="AF185" s="31">
        <v>2.3039869999999998</v>
      </c>
      <c r="AG185" s="31">
        <v>3.9764759999999999</v>
      </c>
      <c r="AH185" s="31">
        <v>7.8418080000000003</v>
      </c>
      <c r="AI185" s="31">
        <v>4.3580880000000004</v>
      </c>
      <c r="AJ185" s="72"/>
      <c r="AK185" s="31">
        <v>0.183504</v>
      </c>
      <c r="AL185" s="31">
        <v>3.4612910000000001</v>
      </c>
      <c r="AM185" s="31">
        <v>10.068395000000001</v>
      </c>
      <c r="AN185" s="31">
        <v>6.9494860000000003</v>
      </c>
      <c r="AO185" s="31">
        <v>1.7412369999999999</v>
      </c>
      <c r="AP185" s="31">
        <v>5.7998849999999997</v>
      </c>
      <c r="AQ185" s="31">
        <v>9.1481840000000005</v>
      </c>
      <c r="AR185" s="30">
        <v>6.6427230000000002</v>
      </c>
      <c r="AS185" s="29">
        <v>4.2032949999999998</v>
      </c>
      <c r="AT185" s="31">
        <v>2.8857979999999999</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0.65912880385799977</v>
      </c>
      <c r="D188" s="13">
        <v>8.4072089897956719</v>
      </c>
      <c r="E188" s="13">
        <v>10.58333519678369</v>
      </c>
      <c r="F188" s="13">
        <v>0.19848615556429999</v>
      </c>
      <c r="G188" s="13">
        <v>5.3485832547000033E-2</v>
      </c>
      <c r="H188" s="13">
        <v>0.6276630464959001</v>
      </c>
      <c r="I188" s="13">
        <v>0.48397011188923811</v>
      </c>
      <c r="J188" s="13">
        <v>0.26801174925941068</v>
      </c>
      <c r="K188" s="13">
        <v>1.0144194673958999</v>
      </c>
      <c r="L188" s="13">
        <v>0.36030243063521811</v>
      </c>
      <c r="M188" s="13">
        <v>5.080260831419162</v>
      </c>
      <c r="N188" s="13">
        <v>14.98342931386496</v>
      </c>
      <c r="O188" s="13">
        <v>0.45816636520656662</v>
      </c>
      <c r="P188" s="13">
        <v>1.8287942746302139</v>
      </c>
      <c r="Q188" s="13">
        <v>17.600324682357869</v>
      </c>
      <c r="R188" s="13">
        <v>14.340379282329289</v>
      </c>
      <c r="S188" s="13">
        <v>0.172442267249</v>
      </c>
      <c r="T188" s="13">
        <v>1.8496419717000001E-2</v>
      </c>
      <c r="U188" s="13">
        <v>33.905571291508593</v>
      </c>
      <c r="V188" s="5"/>
      <c r="W188" s="13">
        <v>5.2658789506445007</v>
      </c>
      <c r="X188" s="13">
        <v>3.3720500936660902</v>
      </c>
      <c r="Y188" s="13">
        <v>7.218593746233333E-2</v>
      </c>
      <c r="Z188" s="13">
        <v>2.8573670712999991E-2</v>
      </c>
      <c r="AA188" s="13">
        <v>1.470838978957</v>
      </c>
      <c r="AB188" s="13">
        <v>41.993389073994443</v>
      </c>
      <c r="AC188" s="13">
        <v>45.980155165229121</v>
      </c>
      <c r="AD188" s="13">
        <v>0.81156292283359988</v>
      </c>
      <c r="AE188" s="13">
        <v>9.8313164159982175E-2</v>
      </c>
      <c r="AF188" s="13">
        <v>2.3074634888876551</v>
      </c>
      <c r="AG188" s="13">
        <v>13.578510445075869</v>
      </c>
      <c r="AH188" s="13">
        <v>22.257447408340902</v>
      </c>
      <c r="AI188" s="13">
        <v>10.33277506584389</v>
      </c>
      <c r="AJ188" s="5"/>
      <c r="AK188" s="5"/>
      <c r="AL188" s="5"/>
      <c r="AM188" s="13">
        <v>37.821905905449213</v>
      </c>
      <c r="AN188" s="13">
        <v>25.91764642266542</v>
      </c>
      <c r="AO188" s="13">
        <v>2.9623209476802379</v>
      </c>
      <c r="AP188" s="13">
        <v>32.49594347798201</v>
      </c>
      <c r="AQ188" s="13">
        <v>29.909235749116601</v>
      </c>
      <c r="AR188" s="12">
        <v>31.57112878952907</v>
      </c>
      <c r="AS188" s="11">
        <v>2.540811582299455</v>
      </c>
      <c r="AT188" s="13">
        <v>0.93882871102016452</v>
      </c>
      <c r="AU188" s="13">
        <v>3425.0163827991419</v>
      </c>
      <c r="AV188" s="13">
        <v>4291.8294728589271</v>
      </c>
      <c r="AW188" s="12">
        <v>4291.8294728589271</v>
      </c>
    </row>
    <row r="189" spans="1:49" ht="15.75" customHeight="1">
      <c r="A189" s="38" t="s">
        <v>278</v>
      </c>
      <c r="B189" s="39"/>
      <c r="C189" s="40">
        <v>0.81186700000000001</v>
      </c>
      <c r="D189" s="42">
        <v>2.8995190000000002</v>
      </c>
      <c r="E189" s="42">
        <v>3.2532040000000002</v>
      </c>
      <c r="F189" s="42">
        <v>0.44551800000000003</v>
      </c>
      <c r="G189" s="42">
        <v>0.23127</v>
      </c>
      <c r="H189" s="42">
        <v>0.79225199999999996</v>
      </c>
      <c r="I189" s="42">
        <v>0.69567999999999997</v>
      </c>
      <c r="J189" s="42">
        <v>0.51769900000000002</v>
      </c>
      <c r="K189" s="42">
        <v>1.0071840000000001</v>
      </c>
      <c r="L189" s="42">
        <v>0.60025200000000001</v>
      </c>
      <c r="M189" s="42">
        <v>2.253943</v>
      </c>
      <c r="N189" s="42">
        <v>3.8708429999999998</v>
      </c>
      <c r="O189" s="42">
        <v>0.67688000000000004</v>
      </c>
      <c r="P189" s="42">
        <v>1.3523289999999999</v>
      </c>
      <c r="Q189" s="42">
        <v>4.1952740000000004</v>
      </c>
      <c r="R189" s="42">
        <v>3.7868689999999998</v>
      </c>
      <c r="S189" s="42">
        <v>0.41526200000000002</v>
      </c>
      <c r="T189" s="42">
        <v>0.13600200000000001</v>
      </c>
      <c r="U189" s="42">
        <v>5.8228489999999997</v>
      </c>
      <c r="V189" s="68"/>
      <c r="W189" s="42">
        <v>2.2947500000000001</v>
      </c>
      <c r="X189" s="42">
        <v>1.836314</v>
      </c>
      <c r="Y189" s="42">
        <v>0.26867400000000002</v>
      </c>
      <c r="Z189" s="42">
        <v>0.16903699999999999</v>
      </c>
      <c r="AA189" s="42">
        <v>1.212782</v>
      </c>
      <c r="AB189" s="42">
        <v>6.4802309999999999</v>
      </c>
      <c r="AC189" s="42">
        <v>6.7808669999999998</v>
      </c>
      <c r="AD189" s="42">
        <v>0.900868</v>
      </c>
      <c r="AE189" s="42">
        <v>0.31354900000000002</v>
      </c>
      <c r="AF189" s="42">
        <v>1.519034</v>
      </c>
      <c r="AG189" s="42">
        <v>3.6849029999999998</v>
      </c>
      <c r="AH189" s="42">
        <v>4.7177800000000003</v>
      </c>
      <c r="AI189" s="42">
        <v>3.2144629999999998</v>
      </c>
      <c r="AJ189" s="68"/>
      <c r="AK189" s="68"/>
      <c r="AL189" s="68"/>
      <c r="AM189" s="42">
        <v>6.1499519999999999</v>
      </c>
      <c r="AN189" s="42">
        <v>5.0909380000000004</v>
      </c>
      <c r="AO189" s="42">
        <v>1.721139</v>
      </c>
      <c r="AP189" s="42">
        <v>5.7005210000000002</v>
      </c>
      <c r="AQ189" s="42">
        <v>5.468934</v>
      </c>
      <c r="AR189" s="41">
        <v>5.6188190000000002</v>
      </c>
      <c r="AS189" s="40">
        <v>1.5939920000000001</v>
      </c>
      <c r="AT189" s="42">
        <v>0.96893200000000002</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616</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616</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47">
        <v>0</v>
      </c>
      <c r="G22" s="45">
        <v>1.8884700000000001</v>
      </c>
      <c r="H22" s="46">
        <v>0.64874500000000002</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13">
        <v>0</v>
      </c>
      <c r="E23" s="13">
        <v>2.800624</v>
      </c>
      <c r="F23" s="12">
        <v>0</v>
      </c>
      <c r="G23" s="11">
        <v>0.76673800000000003</v>
      </c>
      <c r="H23" s="13">
        <v>0.133164</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11">
        <v>0</v>
      </c>
      <c r="D25" s="13">
        <v>0</v>
      </c>
      <c r="E25" s="13">
        <v>2.830301</v>
      </c>
      <c r="F25" s="12">
        <v>0</v>
      </c>
      <c r="G25" s="11">
        <v>0.70757499999999995</v>
      </c>
      <c r="H25" s="13">
        <v>0</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17">
        <v>0</v>
      </c>
      <c r="D26" s="19">
        <v>1.1482600000000001</v>
      </c>
      <c r="E26" s="19">
        <v>10.039047999999999</v>
      </c>
      <c r="F26" s="18">
        <v>9.9793000000000007E-2</v>
      </c>
      <c r="G26" s="17">
        <v>2.8217750000000001</v>
      </c>
      <c r="H26" s="19">
        <v>0.62402599999999997</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13">
        <v>0</v>
      </c>
      <c r="E27" s="13">
        <v>3.582945</v>
      </c>
      <c r="F27" s="12">
        <v>0</v>
      </c>
      <c r="G27" s="11">
        <v>0.92896800000000002</v>
      </c>
      <c r="H27" s="13">
        <v>6.6463999999999995E-2</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19">
        <v>0</v>
      </c>
      <c r="E28" s="19">
        <v>7.4219609999999996</v>
      </c>
      <c r="F28" s="18">
        <v>0</v>
      </c>
      <c r="G28" s="17">
        <v>2.0885359999999999</v>
      </c>
      <c r="H28" s="19">
        <v>0.46609099999999998</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19">
        <v>0</v>
      </c>
      <c r="E30" s="19">
        <v>2.7668119999999998</v>
      </c>
      <c r="F30" s="18">
        <v>6.6476999999999994E-2</v>
      </c>
      <c r="G30" s="17">
        <v>0.80397300000000005</v>
      </c>
      <c r="H30" s="19">
        <v>0.22453999999999999</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11">
        <v>0</v>
      </c>
      <c r="D31" s="13">
        <v>0.265932</v>
      </c>
      <c r="E31" s="13">
        <v>10.987155</v>
      </c>
      <c r="F31" s="12">
        <v>1.0482819999999999</v>
      </c>
      <c r="G31" s="11">
        <v>3.075342</v>
      </c>
      <c r="H31" s="13">
        <v>0.657107</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0.55211200000000005</v>
      </c>
      <c r="D33" s="31">
        <v>0.44916</v>
      </c>
      <c r="E33" s="31">
        <v>6.4745559999999998</v>
      </c>
      <c r="F33" s="30">
        <v>0.35136899999999999</v>
      </c>
      <c r="G33" s="29">
        <v>1.956799</v>
      </c>
      <c r="H33" s="31">
        <v>0.61556699999999998</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0.31334984149807282</v>
      </c>
      <c r="D36" s="13">
        <v>0.6921421559180182</v>
      </c>
      <c r="E36" s="13">
        <v>14.98342931386496</v>
      </c>
      <c r="F36" s="12">
        <v>0.34225489179456359</v>
      </c>
      <c r="G36" s="11">
        <v>1.3781996643185641</v>
      </c>
      <c r="H36" s="13">
        <v>0.4025315668506545</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0.55977699999999997</v>
      </c>
      <c r="D37" s="42">
        <v>0.831951</v>
      </c>
      <c r="E37" s="42">
        <v>3.8708429999999998</v>
      </c>
      <c r="F37" s="41">
        <v>0.58502600000000005</v>
      </c>
      <c r="G37" s="40">
        <v>1.173967</v>
      </c>
      <c r="H37" s="42">
        <v>0.63445399999999996</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616</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46">
        <v>0</v>
      </c>
      <c r="F41" s="46">
        <v>1.4148620000000001</v>
      </c>
      <c r="G41" s="47">
        <v>1.238151</v>
      </c>
      <c r="H41" s="45">
        <v>1.720537</v>
      </c>
      <c r="I41" s="46">
        <v>1.238151</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13">
        <v>0</v>
      </c>
      <c r="E42" s="13">
        <v>0</v>
      </c>
      <c r="F42" s="13">
        <v>0</v>
      </c>
      <c r="G42" s="12">
        <v>0</v>
      </c>
      <c r="H42" s="11">
        <v>0.83988799999999997</v>
      </c>
      <c r="I42" s="13">
        <v>0</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19">
        <v>0</v>
      </c>
      <c r="E43" s="19">
        <v>0</v>
      </c>
      <c r="F43" s="19">
        <v>0</v>
      </c>
      <c r="G43" s="18">
        <v>0</v>
      </c>
      <c r="H43" s="17">
        <v>1.580179</v>
      </c>
      <c r="I43" s="19">
        <v>0</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13">
        <v>0</v>
      </c>
      <c r="E44" s="13">
        <v>0</v>
      </c>
      <c r="F44" s="13">
        <v>0</v>
      </c>
      <c r="G44" s="12">
        <v>0</v>
      </c>
      <c r="H44" s="11">
        <v>0.62658599999999998</v>
      </c>
      <c r="I44" s="13">
        <v>0</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19">
        <v>0</v>
      </c>
      <c r="E45" s="19">
        <v>0.76539100000000004</v>
      </c>
      <c r="F45" s="19">
        <v>0</v>
      </c>
      <c r="G45" s="18">
        <v>0.51607400000000003</v>
      </c>
      <c r="H45" s="17">
        <v>2.7175729999999998</v>
      </c>
      <c r="I45" s="19">
        <v>0.51607400000000003</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13">
        <v>0</v>
      </c>
      <c r="E46" s="13">
        <v>0</v>
      </c>
      <c r="F46" s="13">
        <v>0</v>
      </c>
      <c r="G46" s="12">
        <v>0</v>
      </c>
      <c r="H46" s="11">
        <v>0.56578499999999998</v>
      </c>
      <c r="I46" s="13">
        <v>0</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19">
        <v>0</v>
      </c>
      <c r="E47" s="19">
        <v>0</v>
      </c>
      <c r="F47" s="19">
        <v>9.9876999999999994E-2</v>
      </c>
      <c r="G47" s="18">
        <v>0.18271599999999999</v>
      </c>
      <c r="H47" s="17">
        <v>1.7300169999999999</v>
      </c>
      <c r="I47" s="19">
        <v>9.9876999999999994E-2</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13">
        <v>0</v>
      </c>
      <c r="F48" s="13">
        <v>0.48214299999999999</v>
      </c>
      <c r="G48" s="12">
        <v>1.697182</v>
      </c>
      <c r="H48" s="11">
        <v>2.092654</v>
      </c>
      <c r="I48" s="13">
        <v>0.88159200000000004</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13">
        <v>0</v>
      </c>
      <c r="F50" s="13">
        <v>0.28257100000000002</v>
      </c>
      <c r="G50" s="12">
        <v>1.7536529999999999</v>
      </c>
      <c r="H50" s="11">
        <v>2.0565690000000001</v>
      </c>
      <c r="I50" s="13">
        <v>1.247959</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0.30551400000000001</v>
      </c>
      <c r="E52" s="31">
        <v>0.136104</v>
      </c>
      <c r="F52" s="31">
        <v>0.53090000000000004</v>
      </c>
      <c r="G52" s="30">
        <v>0.53974200000000006</v>
      </c>
      <c r="H52" s="29">
        <v>1.7724789999999999</v>
      </c>
      <c r="I52" s="31">
        <v>0.45893600000000001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0.2026016104410909</v>
      </c>
      <c r="E55" s="13">
        <v>6.5035109702999999E-2</v>
      </c>
      <c r="F55" s="13">
        <v>0.57219834393129099</v>
      </c>
      <c r="G55" s="12">
        <v>0.47349808397847271</v>
      </c>
      <c r="H55" s="11">
        <v>0.68030464214676356</v>
      </c>
      <c r="I55" s="13">
        <v>0.24609691572</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0.45011299999999999</v>
      </c>
      <c r="E56" s="42">
        <v>0.25502000000000002</v>
      </c>
      <c r="F56" s="42">
        <v>0.75643800000000005</v>
      </c>
      <c r="G56" s="41">
        <v>0.68811199999999995</v>
      </c>
      <c r="H56" s="40">
        <v>0.82480600000000004</v>
      </c>
      <c r="I56" s="42">
        <v>0.49608200000000002</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616</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45">
        <v>0</v>
      </c>
      <c r="D60" s="46">
        <v>0.33279999999999998</v>
      </c>
      <c r="E60" s="46">
        <v>20.501923999999999</v>
      </c>
      <c r="F60" s="46">
        <v>0</v>
      </c>
      <c r="G60" s="47">
        <v>4.0439540000000003</v>
      </c>
      <c r="H60" s="45">
        <v>4.9757360000000004</v>
      </c>
      <c r="I60" s="46">
        <v>0.33279999999999998</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11">
        <v>0</v>
      </c>
      <c r="D61" s="13">
        <v>0</v>
      </c>
      <c r="E61" s="13">
        <v>4.1558820000000001</v>
      </c>
      <c r="F61" s="13">
        <v>0</v>
      </c>
      <c r="G61" s="12">
        <v>0</v>
      </c>
      <c r="H61" s="11">
        <v>0.83117600000000003</v>
      </c>
      <c r="I61" s="13">
        <v>0</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17">
        <v>0</v>
      </c>
      <c r="D62" s="19">
        <v>0</v>
      </c>
      <c r="E62" s="19">
        <v>5.2992929999999996</v>
      </c>
      <c r="F62" s="19">
        <v>0</v>
      </c>
      <c r="G62" s="18">
        <v>0</v>
      </c>
      <c r="H62" s="17">
        <v>1.0598590000000001</v>
      </c>
      <c r="I62" s="19">
        <v>0</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11">
        <v>0</v>
      </c>
      <c r="D63" s="13">
        <v>0</v>
      </c>
      <c r="E63" s="13">
        <v>2.9662660000000001</v>
      </c>
      <c r="F63" s="13">
        <v>0</v>
      </c>
      <c r="G63" s="12">
        <v>0</v>
      </c>
      <c r="H63" s="11">
        <v>0.59325300000000003</v>
      </c>
      <c r="I63" s="13">
        <v>0</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17">
        <v>0</v>
      </c>
      <c r="D64" s="19">
        <v>0</v>
      </c>
      <c r="E64" s="19">
        <v>8.8154959999999996</v>
      </c>
      <c r="F64" s="19">
        <v>0</v>
      </c>
      <c r="G64" s="18">
        <v>0</v>
      </c>
      <c r="H64" s="17">
        <v>1.763099</v>
      </c>
      <c r="I64" s="19">
        <v>0</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11">
        <v>0</v>
      </c>
      <c r="D65" s="13">
        <v>0</v>
      </c>
      <c r="E65" s="13">
        <v>5.265962</v>
      </c>
      <c r="F65" s="13">
        <v>0</v>
      </c>
      <c r="G65" s="12">
        <v>0</v>
      </c>
      <c r="H65" s="11">
        <v>1.0531919999999999</v>
      </c>
      <c r="I65" s="13">
        <v>0</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17">
        <v>0</v>
      </c>
      <c r="D66" s="19">
        <v>6.6931000000000004E-2</v>
      </c>
      <c r="E66" s="19">
        <v>5.7703749999999996</v>
      </c>
      <c r="F66" s="19">
        <v>0</v>
      </c>
      <c r="G66" s="18">
        <v>0</v>
      </c>
      <c r="H66" s="17">
        <v>1.1674610000000001</v>
      </c>
      <c r="I66" s="19">
        <v>0</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11">
        <v>0</v>
      </c>
      <c r="D67" s="13">
        <v>0</v>
      </c>
      <c r="E67" s="13">
        <v>7.9709320000000004</v>
      </c>
      <c r="F67" s="13">
        <v>0.46584799999999998</v>
      </c>
      <c r="G67" s="12">
        <v>0.79868700000000004</v>
      </c>
      <c r="H67" s="11">
        <v>1.8470930000000001</v>
      </c>
      <c r="I67" s="13">
        <v>0.46584799999999998</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17">
        <v>0</v>
      </c>
      <c r="D68" s="19">
        <v>0</v>
      </c>
      <c r="E68" s="19">
        <v>1.0812649999999999</v>
      </c>
      <c r="F68" s="19">
        <v>0</v>
      </c>
      <c r="G68" s="18">
        <v>0</v>
      </c>
      <c r="H68" s="17">
        <v>0.216253</v>
      </c>
      <c r="I68" s="19">
        <v>0</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13">
        <v>0</v>
      </c>
      <c r="E69" s="13">
        <v>10.715320999999999</v>
      </c>
      <c r="F69" s="13">
        <v>0</v>
      </c>
      <c r="G69" s="12">
        <v>0</v>
      </c>
      <c r="H69" s="11">
        <v>2.549067</v>
      </c>
      <c r="I69" s="13">
        <v>0</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25">
        <v>0</v>
      </c>
      <c r="G70" s="24">
        <v>0</v>
      </c>
      <c r="H70" s="23">
        <v>3.463886</v>
      </c>
      <c r="I70" s="25">
        <v>0.24961</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0.26471600000000001</v>
      </c>
      <c r="D71" s="31">
        <v>5.9031E-2</v>
      </c>
      <c r="E71" s="31">
        <v>8.0664250000000006</v>
      </c>
      <c r="F71" s="31">
        <v>4.2349999999999999E-2</v>
      </c>
      <c r="G71" s="30">
        <v>0.44024000000000002</v>
      </c>
      <c r="H71" s="29">
        <v>1.7745519999999999</v>
      </c>
      <c r="I71" s="31">
        <v>9.5296000000000006E-2</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0.41278243212196358</v>
      </c>
      <c r="D74" s="13">
        <v>1.3920950228999999E-2</v>
      </c>
      <c r="E74" s="13">
        <v>33.905571291508593</v>
      </c>
      <c r="F74" s="13">
        <v>1.9728578100363641E-2</v>
      </c>
      <c r="G74" s="12">
        <v>1.485954016400491</v>
      </c>
      <c r="H74" s="11">
        <v>1.982012241283418</v>
      </c>
      <c r="I74" s="13">
        <v>2.9018036624363631E-2</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0.64248099999999997</v>
      </c>
      <c r="D75" s="42">
        <v>0.11798699999999999</v>
      </c>
      <c r="E75" s="42">
        <v>5.8228489999999997</v>
      </c>
      <c r="F75" s="42">
        <v>0.140458</v>
      </c>
      <c r="G75" s="41">
        <v>1.2189970000000001</v>
      </c>
      <c r="H75" s="40">
        <v>1.40784</v>
      </c>
      <c r="I75" s="42">
        <v>0.170347</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616</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47">
        <v>0</v>
      </c>
      <c r="F79" s="45">
        <v>2.4616479999999998</v>
      </c>
      <c r="G79" s="46">
        <v>3.087472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11">
        <v>0</v>
      </c>
      <c r="D80" s="13">
        <v>4.1995279999999999</v>
      </c>
      <c r="E80" s="12">
        <v>0</v>
      </c>
      <c r="F80" s="11">
        <v>1.3998429999999999</v>
      </c>
      <c r="G80" s="13">
        <v>0</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11">
        <v>0</v>
      </c>
      <c r="D82" s="13">
        <v>2.6996199999999999</v>
      </c>
      <c r="E82" s="12">
        <v>0.16638800000000001</v>
      </c>
      <c r="F82" s="11">
        <v>0.95533599999999996</v>
      </c>
      <c r="G82" s="13">
        <v>0.16638800000000001</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11">
        <v>0</v>
      </c>
      <c r="D84" s="13">
        <v>2.974736</v>
      </c>
      <c r="E84" s="12">
        <v>0</v>
      </c>
      <c r="F84" s="11">
        <v>0.99157899999999999</v>
      </c>
      <c r="G84" s="13">
        <v>0</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18">
        <v>0</v>
      </c>
      <c r="F85" s="17">
        <v>3.5391020000000002</v>
      </c>
      <c r="G85" s="19">
        <v>3.0127440000000001</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18">
        <v>0</v>
      </c>
      <c r="F87" s="17">
        <v>2.2747549999999999</v>
      </c>
      <c r="G87" s="19">
        <v>1.1811100000000001</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12">
        <v>0</v>
      </c>
      <c r="F88" s="11">
        <v>4.005007</v>
      </c>
      <c r="G88" s="13">
        <v>2.4293650000000002</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1.425387</v>
      </c>
      <c r="D90" s="31">
        <v>6.9162999999999997</v>
      </c>
      <c r="E90" s="30">
        <v>0.18453600000000001</v>
      </c>
      <c r="F90" s="29">
        <v>2.8420740000000002</v>
      </c>
      <c r="G90" s="31">
        <v>1.3486590000000001</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2.1182439402998909</v>
      </c>
      <c r="D93" s="13">
        <v>14.340379282329289</v>
      </c>
      <c r="E93" s="12">
        <v>0.1139275292016909</v>
      </c>
      <c r="F93" s="11">
        <v>1.813202363744872</v>
      </c>
      <c r="G93" s="13">
        <v>1.473523497429055</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1.455419</v>
      </c>
      <c r="D94" s="42">
        <v>3.7868689999999998</v>
      </c>
      <c r="E94" s="41">
        <v>0.337532</v>
      </c>
      <c r="F94" s="40">
        <v>1.346552</v>
      </c>
      <c r="G94" s="42">
        <v>1.2138880000000001</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616</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45">
        <v>0</v>
      </c>
      <c r="D98" s="46">
        <v>0</v>
      </c>
      <c r="E98" s="46">
        <v>0</v>
      </c>
      <c r="F98" s="46">
        <v>4.3836529999999998</v>
      </c>
      <c r="G98" s="47">
        <v>0</v>
      </c>
      <c r="H98" s="45">
        <v>0.87673100000000004</v>
      </c>
      <c r="I98" s="46">
        <v>0</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11">
        <v>0</v>
      </c>
      <c r="D99" s="13">
        <v>0</v>
      </c>
      <c r="E99" s="13">
        <v>0.63295000000000001</v>
      </c>
      <c r="F99" s="13">
        <v>3.9435769999999999</v>
      </c>
      <c r="G99" s="12">
        <v>1.120973</v>
      </c>
      <c r="H99" s="11">
        <v>1.1395</v>
      </c>
      <c r="I99" s="13">
        <v>0.63295000000000001</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17">
        <v>0</v>
      </c>
      <c r="D100" s="19">
        <v>0</v>
      </c>
      <c r="E100" s="19">
        <v>0</v>
      </c>
      <c r="F100" s="19">
        <v>18.547792000000001</v>
      </c>
      <c r="G100" s="18">
        <v>18.219714</v>
      </c>
      <c r="H100" s="17">
        <v>7.3535009999999996</v>
      </c>
      <c r="I100" s="19">
        <v>0</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11">
        <v>0</v>
      </c>
      <c r="D101" s="13">
        <v>0</v>
      </c>
      <c r="E101" s="13">
        <v>0</v>
      </c>
      <c r="F101" s="13">
        <v>3.01627</v>
      </c>
      <c r="G101" s="12">
        <v>1.065083</v>
      </c>
      <c r="H101" s="11">
        <v>0.81627099999999997</v>
      </c>
      <c r="I101" s="13">
        <v>0</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17">
        <v>0</v>
      </c>
      <c r="D102" s="19">
        <v>0.11624900000000001</v>
      </c>
      <c r="E102" s="19">
        <v>0</v>
      </c>
      <c r="F102" s="19">
        <v>6.9339360000000001</v>
      </c>
      <c r="G102" s="18">
        <v>1.2811980000000001</v>
      </c>
      <c r="H102" s="17">
        <v>1.666277</v>
      </c>
      <c r="I102" s="19">
        <v>0.11624900000000001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11">
        <v>0</v>
      </c>
      <c r="D103" s="13">
        <v>0</v>
      </c>
      <c r="E103" s="13">
        <v>0</v>
      </c>
      <c r="F103" s="13">
        <v>4.4827349999999999</v>
      </c>
      <c r="G103" s="12">
        <v>0</v>
      </c>
      <c r="H103" s="11">
        <v>0.89654699999999998</v>
      </c>
      <c r="I103" s="13">
        <v>0</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19">
        <v>0</v>
      </c>
      <c r="F104" s="19">
        <v>9.7117989999999992</v>
      </c>
      <c r="G104" s="18">
        <v>3.4881799999999998</v>
      </c>
      <c r="H104" s="17">
        <v>2.7331449999999999</v>
      </c>
      <c r="I104" s="19">
        <v>0.233265</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13">
        <v>0</v>
      </c>
      <c r="E105" s="13">
        <v>1.613775</v>
      </c>
      <c r="F105" s="13">
        <v>8.5199289999999994</v>
      </c>
      <c r="G105" s="12">
        <v>3.4875669999999999</v>
      </c>
      <c r="H105" s="11">
        <v>2.877278</v>
      </c>
      <c r="I105" s="13">
        <v>1.613775</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17">
        <v>0</v>
      </c>
      <c r="D106" s="19">
        <v>0</v>
      </c>
      <c r="E106" s="19">
        <v>0</v>
      </c>
      <c r="F106" s="19">
        <v>6.900328</v>
      </c>
      <c r="G106" s="18">
        <v>0</v>
      </c>
      <c r="H106" s="17">
        <v>1.380066</v>
      </c>
      <c r="I106" s="19">
        <v>0</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11">
        <v>0</v>
      </c>
      <c r="D107" s="13">
        <v>0</v>
      </c>
      <c r="E107" s="13">
        <v>0</v>
      </c>
      <c r="F107" s="13">
        <v>8.8006460000000004</v>
      </c>
      <c r="G107" s="12">
        <v>1.4344749999999999</v>
      </c>
      <c r="H107" s="11">
        <v>2.047024</v>
      </c>
      <c r="I107" s="13">
        <v>0</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0.142178</v>
      </c>
      <c r="D109" s="31">
        <v>7.2548000000000001E-2</v>
      </c>
      <c r="E109" s="31">
        <v>0.48102600000000001</v>
      </c>
      <c r="F109" s="31">
        <v>8.9950419999999998</v>
      </c>
      <c r="G109" s="30">
        <v>4.0432550000000003</v>
      </c>
      <c r="H109" s="29">
        <v>2.74681</v>
      </c>
      <c r="I109" s="31">
        <v>0.51280000000000003</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7.3733147975763635E-2</v>
      </c>
      <c r="D112" s="13">
        <v>2.1153567618963639E-2</v>
      </c>
      <c r="E112" s="13">
        <v>0.97290009964099988</v>
      </c>
      <c r="F112" s="13">
        <v>41.993389073994443</v>
      </c>
      <c r="G112" s="12">
        <v>38.929621901108213</v>
      </c>
      <c r="H112" s="11">
        <v>7.0277520644745639</v>
      </c>
      <c r="I112" s="13">
        <v>0.94495712860720005</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0.271538</v>
      </c>
      <c r="D113" s="42">
        <v>0.14544299999999999</v>
      </c>
      <c r="E113" s="42">
        <v>0.98635700000000004</v>
      </c>
      <c r="F113" s="42">
        <v>6.4802309999999999</v>
      </c>
      <c r="G113" s="41">
        <v>6.2393609999999997</v>
      </c>
      <c r="H113" s="40">
        <v>2.6509909999999999</v>
      </c>
      <c r="I113" s="42">
        <v>0.97208899999999998</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616</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11">
        <v>0</v>
      </c>
      <c r="D118" s="13">
        <v>0</v>
      </c>
      <c r="E118" s="13">
        <v>3.416893</v>
      </c>
      <c r="F118" s="12">
        <v>2.701079</v>
      </c>
      <c r="G118" s="11">
        <v>1.529493</v>
      </c>
      <c r="H118" s="13">
        <v>1.3505400000000001</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17">
        <v>0</v>
      </c>
      <c r="D119" s="19">
        <v>0.29948900000000001</v>
      </c>
      <c r="E119" s="19">
        <v>5.4326230000000004</v>
      </c>
      <c r="F119" s="18">
        <v>4.9010020000000001</v>
      </c>
      <c r="G119" s="17">
        <v>2.6582780000000001</v>
      </c>
      <c r="H119" s="19">
        <v>2.6002459999999998</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13">
        <v>0</v>
      </c>
      <c r="E120" s="13">
        <v>2.6272250000000001</v>
      </c>
      <c r="F120" s="12">
        <v>1.8303590000000001</v>
      </c>
      <c r="G120" s="11">
        <v>1.1643140000000001</v>
      </c>
      <c r="H120" s="13">
        <v>1.0150159999999999</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17">
        <v>0</v>
      </c>
      <c r="D121" s="19">
        <v>0.26625100000000002</v>
      </c>
      <c r="E121" s="19">
        <v>10.245768</v>
      </c>
      <c r="F121" s="18">
        <v>3.2240709999999999</v>
      </c>
      <c r="G121" s="17">
        <v>3.4340220000000001</v>
      </c>
      <c r="H121" s="19">
        <v>1.745161</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11">
        <v>0</v>
      </c>
      <c r="D122" s="13">
        <v>0</v>
      </c>
      <c r="E122" s="13">
        <v>6.0492400000000002</v>
      </c>
      <c r="F122" s="12">
        <v>4.1239980000000003</v>
      </c>
      <c r="G122" s="11">
        <v>2.54331</v>
      </c>
      <c r="H122" s="13">
        <v>2.0619990000000001</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23">
        <v>0</v>
      </c>
      <c r="D127" s="25">
        <v>0.29955199999999998</v>
      </c>
      <c r="E127" s="25">
        <v>19.597428000000001</v>
      </c>
      <c r="F127" s="24">
        <v>11.440713000000001</v>
      </c>
      <c r="G127" s="23">
        <v>7.8344230000000001</v>
      </c>
      <c r="H127" s="25">
        <v>5.8701319999999999</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0.69294</v>
      </c>
      <c r="D128" s="31">
        <v>0.32818599999999998</v>
      </c>
      <c r="E128" s="31">
        <v>7.8418080000000003</v>
      </c>
      <c r="F128" s="30">
        <v>4.3580880000000004</v>
      </c>
      <c r="G128" s="29">
        <v>3.3052549999999998</v>
      </c>
      <c r="H128" s="31">
        <v>2.5882559999999999</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0.84593348471679997</v>
      </c>
      <c r="D131" s="13">
        <v>0.1132478869410182</v>
      </c>
      <c r="E131" s="13">
        <v>22.257447408340902</v>
      </c>
      <c r="F131" s="12">
        <v>10.33277506584389</v>
      </c>
      <c r="G131" s="11">
        <v>3.5083963922810542</v>
      </c>
      <c r="H131" s="13">
        <v>2.1813633323782549</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0.91974599999999995</v>
      </c>
      <c r="D132" s="42">
        <v>0.33652300000000002</v>
      </c>
      <c r="E132" s="42">
        <v>4.7177800000000003</v>
      </c>
      <c r="F132" s="41">
        <v>3.2144629999999998</v>
      </c>
      <c r="G132" s="40">
        <v>1.8730709999999999</v>
      </c>
      <c r="H132" s="42">
        <v>1.476944</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616</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45">
        <v>0</v>
      </c>
      <c r="D136" s="46">
        <v>0</v>
      </c>
      <c r="E136" s="46">
        <v>3.4612910000000001</v>
      </c>
      <c r="F136" s="46">
        <v>21.012443999999999</v>
      </c>
      <c r="G136" s="47">
        <v>3.061118</v>
      </c>
      <c r="H136" s="45">
        <v>5.5069710000000001</v>
      </c>
      <c r="I136" s="46">
        <v>3.061118</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11">
        <v>0</v>
      </c>
      <c r="D137" s="13">
        <v>0</v>
      </c>
      <c r="E137" s="13">
        <v>0</v>
      </c>
      <c r="F137" s="13">
        <v>7.5284659999999999</v>
      </c>
      <c r="G137" s="12">
        <v>7.8279649999999998</v>
      </c>
      <c r="H137" s="11">
        <v>3.0712860000000002</v>
      </c>
      <c r="I137" s="13">
        <v>0</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17">
        <v>0</v>
      </c>
      <c r="D138" s="19">
        <v>0</v>
      </c>
      <c r="E138" s="19">
        <v>0</v>
      </c>
      <c r="F138" s="19">
        <v>9.8919449999999998</v>
      </c>
      <c r="G138" s="18">
        <v>10.599095999999999</v>
      </c>
      <c r="H138" s="17">
        <v>4.0982079999999996</v>
      </c>
      <c r="I138" s="19">
        <v>0</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11">
        <v>0</v>
      </c>
      <c r="D139" s="13">
        <v>0</v>
      </c>
      <c r="E139" s="13">
        <v>0</v>
      </c>
      <c r="F139" s="13">
        <v>2.4575260000000001</v>
      </c>
      <c r="G139" s="12">
        <v>2.7570160000000001</v>
      </c>
      <c r="H139" s="11">
        <v>1.0429079999999999</v>
      </c>
      <c r="I139" s="13">
        <v>0</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17">
        <v>0</v>
      </c>
      <c r="D140" s="19">
        <v>0</v>
      </c>
      <c r="E140" s="19">
        <v>0</v>
      </c>
      <c r="F140" s="19">
        <v>5.7063129999999997</v>
      </c>
      <c r="G140" s="18">
        <v>1.5807389999999999</v>
      </c>
      <c r="H140" s="17">
        <v>1.4574100000000001</v>
      </c>
      <c r="I140" s="19">
        <v>0</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11">
        <v>0</v>
      </c>
      <c r="D141" s="13">
        <v>0</v>
      </c>
      <c r="E141" s="13">
        <v>0</v>
      </c>
      <c r="F141" s="13">
        <v>2.4791599999999998</v>
      </c>
      <c r="G141" s="12">
        <v>0.96461300000000005</v>
      </c>
      <c r="H141" s="11">
        <v>0.68875500000000001</v>
      </c>
      <c r="I141" s="13">
        <v>0</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17">
        <v>0</v>
      </c>
      <c r="D142" s="19">
        <v>0</v>
      </c>
      <c r="E142" s="19">
        <v>0</v>
      </c>
      <c r="F142" s="19">
        <v>9.9502269999999999</v>
      </c>
      <c r="G142" s="18">
        <v>9.4470299999999998</v>
      </c>
      <c r="H142" s="17">
        <v>3.879451</v>
      </c>
      <c r="I142" s="19">
        <v>0</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11">
        <v>0</v>
      </c>
      <c r="D143" s="13">
        <v>0</v>
      </c>
      <c r="E143" s="13">
        <v>0</v>
      </c>
      <c r="F143" s="13">
        <v>11.331849999999999</v>
      </c>
      <c r="G143" s="12">
        <v>9.3601709999999994</v>
      </c>
      <c r="H143" s="11">
        <v>4.1384040000000004</v>
      </c>
      <c r="I143" s="13">
        <v>0</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17">
        <v>0</v>
      </c>
      <c r="D144" s="19">
        <v>0</v>
      </c>
      <c r="E144" s="19">
        <v>0</v>
      </c>
      <c r="F144" s="19">
        <v>6.2615910000000001</v>
      </c>
      <c r="G144" s="18">
        <v>2.030087</v>
      </c>
      <c r="H144" s="17">
        <v>1.658336</v>
      </c>
      <c r="I144" s="19">
        <v>0</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11">
        <v>0</v>
      </c>
      <c r="D145" s="13">
        <v>0.183504</v>
      </c>
      <c r="E145" s="13">
        <v>0</v>
      </c>
      <c r="F145" s="13">
        <v>18.364170999999999</v>
      </c>
      <c r="G145" s="12">
        <v>14.747864999999999</v>
      </c>
      <c r="H145" s="11">
        <v>6.6591079999999998</v>
      </c>
      <c r="I145" s="13">
        <v>0.183504</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23">
        <v>0</v>
      </c>
      <c r="D146" s="25">
        <v>0</v>
      </c>
      <c r="E146" s="25">
        <v>0</v>
      </c>
      <c r="F146" s="25">
        <v>15.768655000000001</v>
      </c>
      <c r="G146" s="24">
        <v>14.068643</v>
      </c>
      <c r="H146" s="23">
        <v>5.96746</v>
      </c>
      <c r="I146" s="25">
        <v>0</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29">
        <v>0</v>
      </c>
      <c r="D147" s="31">
        <v>1.6681999999999999E-2</v>
      </c>
      <c r="E147" s="31">
        <v>0.31466300000000003</v>
      </c>
      <c r="F147" s="31">
        <v>10.068395000000001</v>
      </c>
      <c r="G147" s="30">
        <v>6.9494860000000003</v>
      </c>
      <c r="H147" s="29">
        <v>3.4698449999999998</v>
      </c>
      <c r="I147" s="31">
        <v>0.29496600000000001</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11">
        <v>0</v>
      </c>
      <c r="D150" s="13">
        <v>3.0612470923636359E-3</v>
      </c>
      <c r="E150" s="13">
        <v>1.089139580607364</v>
      </c>
      <c r="F150" s="13">
        <v>37.821905905449213</v>
      </c>
      <c r="G150" s="12">
        <v>25.91764642266542</v>
      </c>
      <c r="H150" s="11">
        <v>4.2683743335611641</v>
      </c>
      <c r="I150" s="13">
        <v>0.84470651349505488</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40">
        <v>0</v>
      </c>
      <c r="D151" s="42">
        <v>5.5329000000000003E-2</v>
      </c>
      <c r="E151" s="42">
        <v>1.0436190000000001</v>
      </c>
      <c r="F151" s="42">
        <v>6.1499519999999999</v>
      </c>
      <c r="G151" s="41">
        <v>5.0909380000000004</v>
      </c>
      <c r="H151" s="40">
        <v>2.066004</v>
      </c>
      <c r="I151" s="42">
        <v>0.91907899999999998</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616</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11">
        <v>0</v>
      </c>
      <c r="D158" s="13">
        <v>4.4208299999999996</v>
      </c>
      <c r="E158" s="12">
        <v>3.1229230000000001</v>
      </c>
      <c r="F158" s="11">
        <v>2.5145840000000002</v>
      </c>
      <c r="G158" s="13">
        <v>3.1229230000000001</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11">
        <v>0</v>
      </c>
      <c r="D160" s="13">
        <v>4.0766640000000001</v>
      </c>
      <c r="E160" s="12">
        <v>0</v>
      </c>
      <c r="F160" s="11">
        <v>1.3588880000000001</v>
      </c>
      <c r="G160" s="13">
        <v>0</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11">
        <v>0</v>
      </c>
      <c r="D162" s="13">
        <v>11.25075</v>
      </c>
      <c r="E162" s="12">
        <v>4.7115419999999997</v>
      </c>
      <c r="F162" s="11">
        <v>5.3207639999999996</v>
      </c>
      <c r="G162" s="13">
        <v>4.7115419999999997</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23">
        <v>0</v>
      </c>
      <c r="D165" s="25">
        <v>19.097977</v>
      </c>
      <c r="E165" s="24">
        <v>13.89054</v>
      </c>
      <c r="F165" s="23">
        <v>10.996172</v>
      </c>
      <c r="G165" s="25">
        <v>13.89054</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1.10806</v>
      </c>
      <c r="D166" s="31">
        <v>9.1481840000000005</v>
      </c>
      <c r="E166" s="30">
        <v>6.0388390000000003</v>
      </c>
      <c r="F166" s="29">
        <v>5.4316940000000002</v>
      </c>
      <c r="G166" s="31">
        <v>6.3889480000000001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2.549150280107618</v>
      </c>
      <c r="D169" s="13">
        <v>29.909235749116601</v>
      </c>
      <c r="E169" s="12">
        <v>32.425449201270688</v>
      </c>
      <c r="F169" s="11">
        <v>12.622692453040759</v>
      </c>
      <c r="G169" s="13">
        <v>29.916911059394419</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1.596606</v>
      </c>
      <c r="D170" s="42">
        <v>5.468934</v>
      </c>
      <c r="E170" s="41">
        <v>5.6943349999999997</v>
      </c>
      <c r="F170" s="40">
        <v>3.5528430000000002</v>
      </c>
      <c r="G170" s="42">
        <v>5.4696350000000002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616</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45">
        <v>0</v>
      </c>
      <c r="D174" s="46">
        <v>2.1461250000000001</v>
      </c>
      <c r="E174" s="46">
        <v>5.500559</v>
      </c>
      <c r="F174" s="46">
        <v>0.44911299999999998</v>
      </c>
      <c r="G174" s="46">
        <v>0</v>
      </c>
      <c r="H174" s="46">
        <v>1.4148620000000001</v>
      </c>
      <c r="I174" s="46">
        <v>1.238151</v>
      </c>
      <c r="J174" s="46">
        <v>1.131278</v>
      </c>
      <c r="K174" s="46">
        <v>0.166212</v>
      </c>
      <c r="L174" s="46">
        <v>1.8805259999999999</v>
      </c>
      <c r="M174" s="46">
        <v>9.0170999999999992</v>
      </c>
      <c r="N174" s="46">
        <v>6.2563890000000004</v>
      </c>
      <c r="O174" s="46">
        <v>0</v>
      </c>
      <c r="P174" s="46">
        <v>4.2974709999999998</v>
      </c>
      <c r="Q174" s="46">
        <v>7.9290750000000001</v>
      </c>
      <c r="R174" s="46">
        <v>3.087472</v>
      </c>
      <c r="S174" s="46">
        <v>0</v>
      </c>
      <c r="T174" s="46">
        <v>0.33279999999999998</v>
      </c>
      <c r="U174" s="46">
        <v>20.501923999999999</v>
      </c>
      <c r="V174" s="46">
        <v>0</v>
      </c>
      <c r="W174" s="46">
        <v>4.0439540000000003</v>
      </c>
      <c r="X174" s="46">
        <v>2.8446199999999999</v>
      </c>
      <c r="Y174" s="46">
        <v>0</v>
      </c>
      <c r="Z174" s="46">
        <v>0</v>
      </c>
      <c r="AA174" s="46">
        <v>0</v>
      </c>
      <c r="AB174" s="46">
        <v>4.3836529999999998</v>
      </c>
      <c r="AC174" s="46">
        <v>0</v>
      </c>
      <c r="AD174" s="46">
        <v>1.830468</v>
      </c>
      <c r="AE174" s="46">
        <v>0.59791099999999997</v>
      </c>
      <c r="AF174" s="46">
        <v>1.031609</v>
      </c>
      <c r="AG174" s="46">
        <v>4.1266090000000002</v>
      </c>
      <c r="AH174" s="46">
        <v>3.659341</v>
      </c>
      <c r="AI174" s="46">
        <v>8.2873000000000002E-2</v>
      </c>
      <c r="AJ174" s="46">
        <v>0</v>
      </c>
      <c r="AK174" s="46">
        <v>0</v>
      </c>
      <c r="AL174" s="46">
        <v>3.4612910000000001</v>
      </c>
      <c r="AM174" s="46">
        <v>21.012443999999999</v>
      </c>
      <c r="AN174" s="46">
        <v>3.061118</v>
      </c>
      <c r="AO174" s="46">
        <v>4.8826710000000002</v>
      </c>
      <c r="AP174" s="46">
        <v>3.377103</v>
      </c>
      <c r="AQ174" s="46">
        <v>6.1223080000000003</v>
      </c>
      <c r="AR174" s="47">
        <v>1.0314680000000001</v>
      </c>
      <c r="AS174" s="45">
        <v>3.1166309999999999</v>
      </c>
      <c r="AT174" s="46">
        <v>1.622665</v>
      </c>
      <c r="AU174" s="46">
        <v>130.89849799999999</v>
      </c>
      <c r="AV174" s="46">
        <v>264.19275699999997</v>
      </c>
      <c r="AW174" s="47">
        <v>264.19275699999997</v>
      </c>
    </row>
    <row r="175" spans="1:49" ht="15.75" customHeight="1">
      <c r="A175" s="9" t="s">
        <v>258</v>
      </c>
      <c r="B175" s="10" t="s">
        <v>252</v>
      </c>
      <c r="C175" s="11">
        <v>0</v>
      </c>
      <c r="D175" s="13">
        <v>0.59902999999999995</v>
      </c>
      <c r="E175" s="13">
        <v>4.1994420000000003</v>
      </c>
      <c r="F175" s="13">
        <v>0</v>
      </c>
      <c r="G175" s="13">
        <v>0</v>
      </c>
      <c r="H175" s="13">
        <v>0</v>
      </c>
      <c r="I175" s="13">
        <v>0</v>
      </c>
      <c r="J175" s="13">
        <v>0.26632899999999998</v>
      </c>
      <c r="K175" s="13">
        <v>0</v>
      </c>
      <c r="L175" s="13">
        <v>1.0818620000000001</v>
      </c>
      <c r="M175" s="13">
        <v>0.74905100000000002</v>
      </c>
      <c r="N175" s="13">
        <v>2.800624</v>
      </c>
      <c r="O175" s="13">
        <v>0</v>
      </c>
      <c r="P175" s="13">
        <v>0</v>
      </c>
      <c r="Q175" s="13">
        <v>1.0151030000000001</v>
      </c>
      <c r="R175" s="13">
        <v>4.1995279999999999</v>
      </c>
      <c r="S175" s="13">
        <v>0</v>
      </c>
      <c r="T175" s="13">
        <v>0</v>
      </c>
      <c r="U175" s="13">
        <v>4.1558820000000001</v>
      </c>
      <c r="V175" s="13">
        <v>0</v>
      </c>
      <c r="W175" s="13">
        <v>0</v>
      </c>
      <c r="X175" s="13">
        <v>5.2245850000000003</v>
      </c>
      <c r="Y175" s="13">
        <v>0</v>
      </c>
      <c r="Z175" s="13">
        <v>0</v>
      </c>
      <c r="AA175" s="13">
        <v>0.63295000000000001</v>
      </c>
      <c r="AB175" s="13">
        <v>3.9435769999999999</v>
      </c>
      <c r="AC175" s="13">
        <v>1.120973</v>
      </c>
      <c r="AD175" s="13">
        <v>0</v>
      </c>
      <c r="AE175" s="13">
        <v>0</v>
      </c>
      <c r="AF175" s="13">
        <v>5.5579280000000004</v>
      </c>
      <c r="AG175" s="13">
        <v>3.1282920000000001</v>
      </c>
      <c r="AH175" s="13">
        <v>3.416893</v>
      </c>
      <c r="AI175" s="13">
        <v>2.701079</v>
      </c>
      <c r="AJ175" s="13">
        <v>0</v>
      </c>
      <c r="AK175" s="13">
        <v>0</v>
      </c>
      <c r="AL175" s="13">
        <v>0</v>
      </c>
      <c r="AM175" s="13">
        <v>7.5284659999999999</v>
      </c>
      <c r="AN175" s="13">
        <v>7.8279649999999998</v>
      </c>
      <c r="AO175" s="13">
        <v>0.466028</v>
      </c>
      <c r="AP175" s="13">
        <v>3.09185</v>
      </c>
      <c r="AQ175" s="13">
        <v>4.0336020000000001</v>
      </c>
      <c r="AR175" s="12">
        <v>2.4294850000000001</v>
      </c>
      <c r="AS175" s="11">
        <v>1.6707270000000001</v>
      </c>
      <c r="AT175" s="13">
        <v>0.53252900000000003</v>
      </c>
      <c r="AU175" s="13">
        <v>70.170524</v>
      </c>
      <c r="AV175" s="13">
        <v>172.367009</v>
      </c>
      <c r="AW175" s="12">
        <v>172.367009</v>
      </c>
    </row>
    <row r="176" spans="1:49" ht="15.75" customHeight="1">
      <c r="A176" s="15" t="s">
        <v>259</v>
      </c>
      <c r="B176" s="16" t="s">
        <v>260</v>
      </c>
      <c r="C176" s="17">
        <v>0</v>
      </c>
      <c r="D176" s="19">
        <v>10.749003</v>
      </c>
      <c r="E176" s="19">
        <v>7.9008929999999999</v>
      </c>
      <c r="F176" s="19">
        <v>0</v>
      </c>
      <c r="G176" s="19">
        <v>0</v>
      </c>
      <c r="H176" s="19">
        <v>0</v>
      </c>
      <c r="I176" s="19">
        <v>0</v>
      </c>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19">
        <v>0</v>
      </c>
      <c r="U176" s="19">
        <v>5.2992929999999996</v>
      </c>
      <c r="V176" s="19">
        <v>0</v>
      </c>
      <c r="W176" s="19">
        <v>0</v>
      </c>
      <c r="X176" s="19">
        <v>7.1212530000000003</v>
      </c>
      <c r="Y176" s="19">
        <v>0</v>
      </c>
      <c r="Z176" s="19">
        <v>0</v>
      </c>
      <c r="AA176" s="19">
        <v>0</v>
      </c>
      <c r="AB176" s="19">
        <v>18.547792000000001</v>
      </c>
      <c r="AC176" s="19">
        <v>18.219714</v>
      </c>
      <c r="AD176" s="19">
        <v>0</v>
      </c>
      <c r="AE176" s="19">
        <v>0.29948900000000001</v>
      </c>
      <c r="AF176" s="19">
        <v>2.6121500000000002</v>
      </c>
      <c r="AG176" s="19">
        <v>12.413589</v>
      </c>
      <c r="AH176" s="19">
        <v>5.4326230000000004</v>
      </c>
      <c r="AI176" s="19">
        <v>4.9010020000000001</v>
      </c>
      <c r="AJ176" s="19">
        <v>0</v>
      </c>
      <c r="AK176" s="19">
        <v>0</v>
      </c>
      <c r="AL176" s="19">
        <v>0</v>
      </c>
      <c r="AM176" s="19">
        <v>9.8919449999999998</v>
      </c>
      <c r="AN176" s="19">
        <v>10.599095999999999</v>
      </c>
      <c r="AO176" s="19">
        <v>1.21488</v>
      </c>
      <c r="AP176" s="19">
        <v>21.413525</v>
      </c>
      <c r="AQ176" s="19">
        <v>18.860157000000001</v>
      </c>
      <c r="AR176" s="18">
        <v>18.610378000000001</v>
      </c>
      <c r="AS176" s="17">
        <v>4.6455479999999998</v>
      </c>
      <c r="AT176" s="19">
        <v>1.2230080000000001</v>
      </c>
      <c r="AU176" s="19">
        <v>195.11301</v>
      </c>
      <c r="AV176" s="19">
        <v>268.05386900000002</v>
      </c>
      <c r="AW176" s="18">
        <v>268.05386900000002</v>
      </c>
    </row>
    <row r="177" spans="1:49" ht="15.75" customHeight="1">
      <c r="A177" s="9" t="s">
        <v>261</v>
      </c>
      <c r="B177" s="10" t="s">
        <v>262</v>
      </c>
      <c r="C177" s="11">
        <v>0</v>
      </c>
      <c r="D177" s="13">
        <v>2.2463470000000001</v>
      </c>
      <c r="E177" s="13">
        <v>3.1329280000000002</v>
      </c>
      <c r="F177" s="13">
        <v>0</v>
      </c>
      <c r="G177" s="13">
        <v>0</v>
      </c>
      <c r="H177" s="13">
        <v>0</v>
      </c>
      <c r="I177" s="13">
        <v>0</v>
      </c>
      <c r="J177" s="13">
        <v>0</v>
      </c>
      <c r="K177" s="13">
        <v>0</v>
      </c>
      <c r="L177" s="13">
        <v>0.81511900000000004</v>
      </c>
      <c r="M177" s="13">
        <v>1.4143680000000001</v>
      </c>
      <c r="N177" s="13">
        <v>2.830301</v>
      </c>
      <c r="O177" s="13">
        <v>0</v>
      </c>
      <c r="P177" s="13">
        <v>0</v>
      </c>
      <c r="Q177" s="13">
        <v>1.5309520000000001</v>
      </c>
      <c r="R177" s="13">
        <v>2.6996199999999999</v>
      </c>
      <c r="S177" s="13">
        <v>0.16638800000000001</v>
      </c>
      <c r="T177" s="13">
        <v>0</v>
      </c>
      <c r="U177" s="13">
        <v>2.9662660000000001</v>
      </c>
      <c r="V177" s="13">
        <v>0</v>
      </c>
      <c r="W177" s="13">
        <v>0</v>
      </c>
      <c r="X177" s="13">
        <v>1.397724</v>
      </c>
      <c r="Y177" s="13">
        <v>0</v>
      </c>
      <c r="Z177" s="13">
        <v>0</v>
      </c>
      <c r="AA177" s="13">
        <v>0</v>
      </c>
      <c r="AB177" s="13">
        <v>3.01627</v>
      </c>
      <c r="AC177" s="13">
        <v>1.065083</v>
      </c>
      <c r="AD177" s="13">
        <v>0.19967299999999999</v>
      </c>
      <c r="AE177" s="13">
        <v>0</v>
      </c>
      <c r="AF177" s="13">
        <v>4.3450420000000003</v>
      </c>
      <c r="AG177" s="13">
        <v>2.1966909999999999</v>
      </c>
      <c r="AH177" s="13">
        <v>2.6272250000000001</v>
      </c>
      <c r="AI177" s="13">
        <v>1.8303590000000001</v>
      </c>
      <c r="AJ177" s="13">
        <v>0</v>
      </c>
      <c r="AK177" s="13">
        <v>0</v>
      </c>
      <c r="AL177" s="13">
        <v>0</v>
      </c>
      <c r="AM177" s="13">
        <v>2.4575260000000001</v>
      </c>
      <c r="AN177" s="13">
        <v>2.7570160000000001</v>
      </c>
      <c r="AO177" s="13">
        <v>0</v>
      </c>
      <c r="AP177" s="13">
        <v>1.863694</v>
      </c>
      <c r="AQ177" s="13">
        <v>4.4208299999999996</v>
      </c>
      <c r="AR177" s="12">
        <v>3.1229230000000001</v>
      </c>
      <c r="AS177" s="11">
        <v>1.169103</v>
      </c>
      <c r="AT177" s="13">
        <v>0.18303</v>
      </c>
      <c r="AU177" s="13">
        <v>49.102345</v>
      </c>
      <c r="AV177" s="13">
        <v>135.58722599999999</v>
      </c>
      <c r="AW177" s="12">
        <v>135.58722599999999</v>
      </c>
    </row>
    <row r="178" spans="1:49" ht="15.75" customHeight="1">
      <c r="A178" s="15" t="s">
        <v>263</v>
      </c>
      <c r="B178" s="16" t="s">
        <v>264</v>
      </c>
      <c r="C178" s="17">
        <v>0</v>
      </c>
      <c r="D178" s="19">
        <v>4.279598</v>
      </c>
      <c r="E178" s="19">
        <v>12.3064</v>
      </c>
      <c r="F178" s="19">
        <v>0</v>
      </c>
      <c r="G178" s="19">
        <v>0.76539100000000004</v>
      </c>
      <c r="H178" s="19">
        <v>0</v>
      </c>
      <c r="I178" s="19">
        <v>0.51607400000000003</v>
      </c>
      <c r="J178" s="19">
        <v>0</v>
      </c>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19">
        <v>0</v>
      </c>
      <c r="U178" s="19">
        <v>8.8154959999999996</v>
      </c>
      <c r="V178" s="19">
        <v>0</v>
      </c>
      <c r="W178" s="19">
        <v>0</v>
      </c>
      <c r="X178" s="19">
        <v>5.313701</v>
      </c>
      <c r="Y178" s="19">
        <v>0</v>
      </c>
      <c r="Z178" s="19">
        <v>0.11624900000000001</v>
      </c>
      <c r="AA178" s="19">
        <v>0</v>
      </c>
      <c r="AB178" s="19">
        <v>6.9339360000000001</v>
      </c>
      <c r="AC178" s="19">
        <v>1.2811980000000001</v>
      </c>
      <c r="AD178" s="19">
        <v>0</v>
      </c>
      <c r="AE178" s="19">
        <v>0.26625100000000002</v>
      </c>
      <c r="AF178" s="19">
        <v>1.18144</v>
      </c>
      <c r="AG178" s="19">
        <v>2.2294800000000001</v>
      </c>
      <c r="AH178" s="19">
        <v>10.245768</v>
      </c>
      <c r="AI178" s="19">
        <v>3.2240709999999999</v>
      </c>
      <c r="AJ178" s="19">
        <v>0</v>
      </c>
      <c r="AK178" s="19">
        <v>0</v>
      </c>
      <c r="AL178" s="19">
        <v>0</v>
      </c>
      <c r="AM178" s="19">
        <v>5.7063129999999997</v>
      </c>
      <c r="AN178" s="19">
        <v>1.5807389999999999</v>
      </c>
      <c r="AO178" s="19">
        <v>1.0149680000000001</v>
      </c>
      <c r="AP178" s="19">
        <v>3.5099860000000001</v>
      </c>
      <c r="AQ178" s="19">
        <v>7.1419920000000001</v>
      </c>
      <c r="AR178" s="18">
        <v>6.7072050000000001</v>
      </c>
      <c r="AS178" s="17">
        <v>2.6386660000000002</v>
      </c>
      <c r="AT178" s="19">
        <v>1.0233380000000001</v>
      </c>
      <c r="AU178" s="19">
        <v>110.823978</v>
      </c>
      <c r="AV178" s="19">
        <v>217.76908900000001</v>
      </c>
      <c r="AW178" s="18">
        <v>217.76908900000001</v>
      </c>
    </row>
    <row r="179" spans="1:49" ht="15.75" customHeight="1">
      <c r="A179" s="9" t="s">
        <v>265</v>
      </c>
      <c r="B179" s="10" t="s">
        <v>266</v>
      </c>
      <c r="C179" s="11">
        <v>0</v>
      </c>
      <c r="D179" s="13">
        <v>1.1315550000000001</v>
      </c>
      <c r="E179" s="13">
        <v>2.8289270000000002</v>
      </c>
      <c r="F179" s="13">
        <v>0</v>
      </c>
      <c r="G179" s="13">
        <v>0</v>
      </c>
      <c r="H179" s="13">
        <v>0</v>
      </c>
      <c r="I179" s="13">
        <v>0</v>
      </c>
      <c r="J179" s="13">
        <v>0.13292699999999999</v>
      </c>
      <c r="K179" s="13">
        <v>0</v>
      </c>
      <c r="L179" s="13">
        <v>1.264567</v>
      </c>
      <c r="M179" s="13">
        <v>2.0300280000000002</v>
      </c>
      <c r="N179" s="13">
        <v>3.582945</v>
      </c>
      <c r="O179" s="13">
        <v>0</v>
      </c>
      <c r="P179" s="13">
        <v>0</v>
      </c>
      <c r="Q179" s="13">
        <v>4.9586379999999997</v>
      </c>
      <c r="R179" s="13">
        <v>2.974736</v>
      </c>
      <c r="S179" s="13">
        <v>0</v>
      </c>
      <c r="T179" s="13">
        <v>0</v>
      </c>
      <c r="U179" s="13">
        <v>5.265962</v>
      </c>
      <c r="V179" s="13">
        <v>0</v>
      </c>
      <c r="W179" s="13">
        <v>0</v>
      </c>
      <c r="X179" s="13">
        <v>3.810098</v>
      </c>
      <c r="Y179" s="13">
        <v>0</v>
      </c>
      <c r="Z179" s="13">
        <v>0</v>
      </c>
      <c r="AA179" s="13">
        <v>0</v>
      </c>
      <c r="AB179" s="13">
        <v>4.4827349999999999</v>
      </c>
      <c r="AC179" s="13">
        <v>0</v>
      </c>
      <c r="AD179" s="13">
        <v>0</v>
      </c>
      <c r="AE179" s="13">
        <v>0</v>
      </c>
      <c r="AF179" s="13">
        <v>0.89866000000000001</v>
      </c>
      <c r="AG179" s="13">
        <v>1.4971129999999999</v>
      </c>
      <c r="AH179" s="13">
        <v>6.0492400000000002</v>
      </c>
      <c r="AI179" s="13">
        <v>4.1239980000000003</v>
      </c>
      <c r="AJ179" s="13">
        <v>0</v>
      </c>
      <c r="AK179" s="13">
        <v>0</v>
      </c>
      <c r="AL179" s="13">
        <v>0</v>
      </c>
      <c r="AM179" s="13">
        <v>2.4791599999999998</v>
      </c>
      <c r="AN179" s="13">
        <v>0.96461300000000005</v>
      </c>
      <c r="AO179" s="13">
        <v>0</v>
      </c>
      <c r="AP179" s="13">
        <v>9.4236649999999997</v>
      </c>
      <c r="AQ179" s="13">
        <v>4.0766640000000001</v>
      </c>
      <c r="AR179" s="12">
        <v>0</v>
      </c>
      <c r="AS179" s="11">
        <v>1.475625</v>
      </c>
      <c r="AT179" s="13">
        <v>0</v>
      </c>
      <c r="AU179" s="13">
        <v>61.976230999999999</v>
      </c>
      <c r="AV179" s="13">
        <v>215.302121</v>
      </c>
      <c r="AW179" s="12">
        <v>215.302121</v>
      </c>
    </row>
    <row r="180" spans="1:49" ht="15.75" customHeight="1">
      <c r="A180" s="15" t="s">
        <v>267</v>
      </c>
      <c r="B180" s="16" t="s">
        <v>268</v>
      </c>
      <c r="C180" s="17">
        <v>0</v>
      </c>
      <c r="D180" s="19">
        <v>4.7979620000000001</v>
      </c>
      <c r="E180" s="19">
        <v>8.3674909999999993</v>
      </c>
      <c r="F180" s="19">
        <v>0</v>
      </c>
      <c r="G180" s="19">
        <v>0</v>
      </c>
      <c r="H180" s="19">
        <v>9.9876999999999994E-2</v>
      </c>
      <c r="I180" s="19">
        <v>0.18271599999999999</v>
      </c>
      <c r="J180" s="19">
        <v>0.93218199999999996</v>
      </c>
      <c r="K180" s="19">
        <v>0</v>
      </c>
      <c r="L180" s="19">
        <v>2.1132390000000001</v>
      </c>
      <c r="M180" s="19">
        <v>3.478656</v>
      </c>
      <c r="N180" s="19">
        <v>7.4219609999999996</v>
      </c>
      <c r="O180" s="19">
        <v>0</v>
      </c>
      <c r="P180" s="19">
        <v>3.0127440000000001</v>
      </c>
      <c r="Q180" s="19">
        <v>7.4485640000000002</v>
      </c>
      <c r="R180" s="19">
        <v>7.6045629999999997</v>
      </c>
      <c r="S180" s="19">
        <v>0</v>
      </c>
      <c r="T180" s="19">
        <v>6.6931000000000004E-2</v>
      </c>
      <c r="U180" s="19">
        <v>5.7703749999999996</v>
      </c>
      <c r="V180" s="19">
        <v>0</v>
      </c>
      <c r="W180" s="19">
        <v>0</v>
      </c>
      <c r="X180" s="19">
        <v>3.9806919999999999</v>
      </c>
      <c r="Y180" s="19">
        <v>0.233265</v>
      </c>
      <c r="Z180" s="19">
        <v>0.23248199999999999</v>
      </c>
      <c r="AA180" s="19">
        <v>0</v>
      </c>
      <c r="AB180" s="19">
        <v>9.7117989999999992</v>
      </c>
      <c r="AC180" s="19">
        <v>3.4881799999999998</v>
      </c>
      <c r="AD180" s="19">
        <v>0.117023</v>
      </c>
      <c r="AE180" s="19">
        <v>0.116892</v>
      </c>
      <c r="AF180" s="19">
        <v>2.2956050000000001</v>
      </c>
      <c r="AG180" s="19">
        <v>3.2437809999999998</v>
      </c>
      <c r="AH180" s="19">
        <v>9.6479339999999993</v>
      </c>
      <c r="AI180" s="19">
        <v>7.8021120000000002</v>
      </c>
      <c r="AJ180" s="19">
        <v>0</v>
      </c>
      <c r="AK180" s="19">
        <v>0</v>
      </c>
      <c r="AL180" s="19">
        <v>0</v>
      </c>
      <c r="AM180" s="19">
        <v>9.9502269999999999</v>
      </c>
      <c r="AN180" s="19">
        <v>9.4470299999999998</v>
      </c>
      <c r="AO180" s="19">
        <v>0.40044200000000002</v>
      </c>
      <c r="AP180" s="19">
        <v>2.6612969999999998</v>
      </c>
      <c r="AQ180" s="19">
        <v>9.5832499999999996</v>
      </c>
      <c r="AR180" s="18">
        <v>8.7355999999999998</v>
      </c>
      <c r="AS180" s="17">
        <v>3.1653539999999998</v>
      </c>
      <c r="AT180" s="19">
        <v>1.52271</v>
      </c>
      <c r="AU180" s="19">
        <v>132.944872</v>
      </c>
      <c r="AV180" s="19">
        <v>208.58326600000001</v>
      </c>
      <c r="AW180" s="18">
        <v>208.58326600000001</v>
      </c>
    </row>
    <row r="181" spans="1:49" ht="15.75" customHeight="1">
      <c r="A181" s="9" t="s">
        <v>269</v>
      </c>
      <c r="B181" s="10" t="s">
        <v>270</v>
      </c>
      <c r="C181" s="11">
        <v>0</v>
      </c>
      <c r="D181" s="13">
        <v>2.8116110000000001</v>
      </c>
      <c r="E181" s="13">
        <v>7.4023519999999996</v>
      </c>
      <c r="F181" s="13">
        <v>0.88159200000000004</v>
      </c>
      <c r="G181" s="13">
        <v>0</v>
      </c>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13">
        <v>0</v>
      </c>
      <c r="U181" s="13">
        <v>7.9709320000000004</v>
      </c>
      <c r="V181" s="13">
        <v>0.46584799999999998</v>
      </c>
      <c r="W181" s="13">
        <v>0.79868700000000004</v>
      </c>
      <c r="X181" s="13">
        <v>1.946839</v>
      </c>
      <c r="Y181" s="13">
        <v>0.76511899999999999</v>
      </c>
      <c r="Z181" s="13">
        <v>0</v>
      </c>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13">
        <v>0</v>
      </c>
      <c r="AK181" s="13">
        <v>0</v>
      </c>
      <c r="AL181" s="13">
        <v>0</v>
      </c>
      <c r="AM181" s="13">
        <v>11.331849999999999</v>
      </c>
      <c r="AN181" s="13">
        <v>9.3601709999999994</v>
      </c>
      <c r="AO181" s="13">
        <v>0</v>
      </c>
      <c r="AP181" s="13">
        <v>3.9097689999999998</v>
      </c>
      <c r="AQ181" s="13">
        <v>11.25075</v>
      </c>
      <c r="AR181" s="12">
        <v>4.7115419999999997</v>
      </c>
      <c r="AS181" s="11">
        <v>3.0246140000000001</v>
      </c>
      <c r="AT181" s="13">
        <v>1.7219960000000001</v>
      </c>
      <c r="AU181" s="13">
        <v>127.03380900000001</v>
      </c>
      <c r="AV181" s="13">
        <v>199.17140800000001</v>
      </c>
      <c r="AW181" s="12">
        <v>199.17140800000001</v>
      </c>
    </row>
    <row r="182" spans="1:49" ht="15.75" customHeight="1">
      <c r="A182" s="15" t="s">
        <v>271</v>
      </c>
      <c r="B182" s="16" t="s">
        <v>272</v>
      </c>
      <c r="C182" s="17">
        <v>0</v>
      </c>
      <c r="D182" s="19">
        <v>1.692674</v>
      </c>
      <c r="E182" s="19">
        <v>11.06542</v>
      </c>
      <c r="F182" s="19">
        <v>6.6433000000000006E-2</v>
      </c>
      <c r="G182" s="19">
        <v>0.34908699999999998</v>
      </c>
      <c r="H182" s="19">
        <v>2.0629590000000002</v>
      </c>
      <c r="I182" s="19">
        <v>0.26631199999999999</v>
      </c>
      <c r="J182" s="19">
        <v>0.382602</v>
      </c>
      <c r="K182" s="19">
        <v>0</v>
      </c>
      <c r="L182" s="19">
        <v>2.595872</v>
      </c>
      <c r="M182" s="19">
        <v>2.046926</v>
      </c>
      <c r="N182" s="19">
        <v>2.7668119999999998</v>
      </c>
      <c r="O182" s="19">
        <v>6.6476999999999994E-2</v>
      </c>
      <c r="P182" s="19">
        <v>1.1811100000000001</v>
      </c>
      <c r="Q182" s="19">
        <v>2.4457870000000002</v>
      </c>
      <c r="R182" s="19">
        <v>5.6431550000000001</v>
      </c>
      <c r="S182" s="19">
        <v>0</v>
      </c>
      <c r="T182" s="19">
        <v>0</v>
      </c>
      <c r="U182" s="19">
        <v>1.0812649999999999</v>
      </c>
      <c r="V182" s="19">
        <v>0</v>
      </c>
      <c r="W182" s="19">
        <v>0</v>
      </c>
      <c r="X182" s="19">
        <v>1.7969360000000001</v>
      </c>
      <c r="Y182" s="19">
        <v>0</v>
      </c>
      <c r="Z182" s="19">
        <v>0</v>
      </c>
      <c r="AA182" s="19">
        <v>0</v>
      </c>
      <c r="AB182" s="19">
        <v>6.900328</v>
      </c>
      <c r="AC182" s="19">
        <v>0</v>
      </c>
      <c r="AD182" s="19">
        <v>2.296405</v>
      </c>
      <c r="AE182" s="19">
        <v>0.23308999999999999</v>
      </c>
      <c r="AF182" s="19">
        <v>0.51611300000000004</v>
      </c>
      <c r="AG182" s="19">
        <v>1.1977629999999999</v>
      </c>
      <c r="AH182" s="19">
        <v>8.165222</v>
      </c>
      <c r="AI182" s="19">
        <v>1.197697</v>
      </c>
      <c r="AJ182" s="19">
        <v>0</v>
      </c>
      <c r="AK182" s="19">
        <v>0</v>
      </c>
      <c r="AL182" s="19">
        <v>0</v>
      </c>
      <c r="AM182" s="19">
        <v>6.2615910000000001</v>
      </c>
      <c r="AN182" s="19">
        <v>2.030087</v>
      </c>
      <c r="AO182" s="19">
        <v>0.79859800000000003</v>
      </c>
      <c r="AP182" s="19">
        <v>2.9281860000000002</v>
      </c>
      <c r="AQ182" s="19">
        <v>10.38912</v>
      </c>
      <c r="AR182" s="18">
        <v>3.7603970000000002</v>
      </c>
      <c r="AS182" s="17">
        <v>1.956772</v>
      </c>
      <c r="AT182" s="19">
        <v>0.93993199999999999</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13">
        <v>0</v>
      </c>
      <c r="H183" s="13">
        <v>0.28257100000000002</v>
      </c>
      <c r="I183" s="13">
        <v>1.7536529999999999</v>
      </c>
      <c r="J183" s="13">
        <v>0</v>
      </c>
      <c r="K183" s="13">
        <v>0.265932</v>
      </c>
      <c r="L183" s="13">
        <v>0.96532200000000001</v>
      </c>
      <c r="M183" s="13">
        <v>1.7646310000000001</v>
      </c>
      <c r="N183" s="13">
        <v>10.987155</v>
      </c>
      <c r="O183" s="13">
        <v>1.0482819999999999</v>
      </c>
      <c r="P183" s="13">
        <v>2.4293650000000002</v>
      </c>
      <c r="Q183" s="13">
        <v>1.730305</v>
      </c>
      <c r="R183" s="13">
        <v>9.5856549999999991</v>
      </c>
      <c r="S183" s="13">
        <v>0</v>
      </c>
      <c r="T183" s="13">
        <v>0</v>
      </c>
      <c r="U183" s="13">
        <v>10.715320999999999</v>
      </c>
      <c r="V183" s="13">
        <v>0</v>
      </c>
      <c r="W183" s="13">
        <v>0</v>
      </c>
      <c r="X183" s="13">
        <v>4.875337</v>
      </c>
      <c r="Y183" s="13">
        <v>0</v>
      </c>
      <c r="Z183" s="13">
        <v>0</v>
      </c>
      <c r="AA183" s="13">
        <v>0</v>
      </c>
      <c r="AB183" s="13">
        <v>8.8006460000000004</v>
      </c>
      <c r="AC183" s="13">
        <v>1.4344749999999999</v>
      </c>
      <c r="AD183" s="13">
        <v>1.6642650000000001</v>
      </c>
      <c r="AE183" s="13">
        <v>0.78205199999999997</v>
      </c>
      <c r="AF183" s="13">
        <v>1.963503</v>
      </c>
      <c r="AG183" s="13">
        <v>1.281371</v>
      </c>
      <c r="AH183" s="13">
        <v>9.1821260000000002</v>
      </c>
      <c r="AI183" s="13">
        <v>4.8562110000000001</v>
      </c>
      <c r="AJ183" s="13">
        <v>0</v>
      </c>
      <c r="AK183" s="13">
        <v>0.183504</v>
      </c>
      <c r="AL183" s="13">
        <v>0</v>
      </c>
      <c r="AM183" s="13">
        <v>18.364170999999999</v>
      </c>
      <c r="AN183" s="13">
        <v>14.747864999999999</v>
      </c>
      <c r="AO183" s="13">
        <v>3.41107</v>
      </c>
      <c r="AP183" s="13">
        <v>3.3167200000000001</v>
      </c>
      <c r="AQ183" s="13">
        <v>5.6533740000000003</v>
      </c>
      <c r="AR183" s="12">
        <v>3.4276900000000001</v>
      </c>
      <c r="AS183" s="11">
        <v>3.2606480000000002</v>
      </c>
      <c r="AT183" s="13">
        <v>1.5493699999999999</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25">
        <v>0</v>
      </c>
      <c r="W184" s="25">
        <v>0</v>
      </c>
      <c r="X184" s="25">
        <v>1.996658</v>
      </c>
      <c r="Y184" s="25">
        <v>0.56557199999999996</v>
      </c>
      <c r="Z184" s="25">
        <v>0.449299</v>
      </c>
      <c r="AA184" s="25">
        <v>3.0445609999999999</v>
      </c>
      <c r="AB184" s="25">
        <v>23.704792999999999</v>
      </c>
      <c r="AC184" s="25">
        <v>14.378615</v>
      </c>
      <c r="AD184" s="25">
        <v>0</v>
      </c>
      <c r="AE184" s="25">
        <v>0.29955199999999998</v>
      </c>
      <c r="AF184" s="25">
        <v>2.5122260000000001</v>
      </c>
      <c r="AG184" s="25">
        <v>9.8162730000000007</v>
      </c>
      <c r="AH184" s="25">
        <v>19.597428000000001</v>
      </c>
      <c r="AI184" s="25">
        <v>11.440713000000001</v>
      </c>
      <c r="AJ184" s="25">
        <v>0</v>
      </c>
      <c r="AK184" s="25">
        <v>0</v>
      </c>
      <c r="AL184" s="25">
        <v>0</v>
      </c>
      <c r="AM184" s="25">
        <v>15.768655000000001</v>
      </c>
      <c r="AN184" s="25">
        <v>14.068643</v>
      </c>
      <c r="AO184" s="25">
        <v>0</v>
      </c>
      <c r="AP184" s="25">
        <v>8.3029430000000009</v>
      </c>
      <c r="AQ184" s="25">
        <v>19.097977</v>
      </c>
      <c r="AR184" s="24">
        <v>13.89054</v>
      </c>
      <c r="AS184" s="23">
        <v>5.8347389999999999</v>
      </c>
      <c r="AT184" s="25">
        <v>1.55548</v>
      </c>
      <c r="AU184" s="25">
        <v>245.05903699999999</v>
      </c>
      <c r="AV184" s="25">
        <v>380.42609900000002</v>
      </c>
      <c r="AW184" s="24">
        <v>380.42609900000002</v>
      </c>
    </row>
    <row r="185" spans="1:49" ht="15.75" customHeight="1">
      <c r="A185" s="27" t="s">
        <v>253</v>
      </c>
      <c r="B185" s="28"/>
      <c r="C185" s="29">
        <v>0.26471600000000001</v>
      </c>
      <c r="D185" s="31">
        <v>2.9773019999999999</v>
      </c>
      <c r="E185" s="31">
        <v>7.3501349999999999</v>
      </c>
      <c r="F185" s="31">
        <v>0.30551400000000001</v>
      </c>
      <c r="G185" s="31">
        <v>0.136104</v>
      </c>
      <c r="H185" s="31">
        <v>0.53090000000000004</v>
      </c>
      <c r="I185" s="31">
        <v>0.53974200000000006</v>
      </c>
      <c r="J185" s="31">
        <v>0.55211200000000005</v>
      </c>
      <c r="K185" s="31">
        <v>0.44916</v>
      </c>
      <c r="L185" s="31">
        <v>1.49461</v>
      </c>
      <c r="M185" s="31">
        <v>2.7260300000000002</v>
      </c>
      <c r="N185" s="31">
        <v>6.4745559999999998</v>
      </c>
      <c r="O185" s="31">
        <v>0.35136899999999999</v>
      </c>
      <c r="P185" s="31">
        <v>1.425387</v>
      </c>
      <c r="Q185" s="31">
        <v>4.3924349999999999</v>
      </c>
      <c r="R185" s="31">
        <v>6.9162999999999997</v>
      </c>
      <c r="S185" s="31">
        <v>0.18453600000000001</v>
      </c>
      <c r="T185" s="31">
        <v>5.9031E-2</v>
      </c>
      <c r="U185" s="31">
        <v>8.0664250000000006</v>
      </c>
      <c r="V185" s="31">
        <v>4.2349999999999999E-2</v>
      </c>
      <c r="W185" s="31">
        <v>0.44024000000000002</v>
      </c>
      <c r="X185" s="31">
        <v>3.6644040000000002</v>
      </c>
      <c r="Y185" s="31">
        <v>0.142178</v>
      </c>
      <c r="Z185" s="31">
        <v>7.2548000000000001E-2</v>
      </c>
      <c r="AA185" s="31">
        <v>0.48102600000000001</v>
      </c>
      <c r="AB185" s="31">
        <v>8.9950419999999998</v>
      </c>
      <c r="AC185" s="31">
        <v>4.0432550000000003</v>
      </c>
      <c r="AD185" s="31">
        <v>0.69294</v>
      </c>
      <c r="AE185" s="31">
        <v>0.32818599999999998</v>
      </c>
      <c r="AF185" s="31">
        <v>2.3039869999999998</v>
      </c>
      <c r="AG185" s="31">
        <v>3.9764759999999999</v>
      </c>
      <c r="AH185" s="31">
        <v>7.8418080000000003</v>
      </c>
      <c r="AI185" s="31">
        <v>4.3580880000000004</v>
      </c>
      <c r="AJ185" s="31">
        <v>0</v>
      </c>
      <c r="AK185" s="31">
        <v>1.6681999999999999E-2</v>
      </c>
      <c r="AL185" s="31">
        <v>0.31466300000000003</v>
      </c>
      <c r="AM185" s="31">
        <v>10.068395000000001</v>
      </c>
      <c r="AN185" s="31">
        <v>6.9494860000000003</v>
      </c>
      <c r="AO185" s="31">
        <v>1.10806</v>
      </c>
      <c r="AP185" s="31">
        <v>5.7998849999999997</v>
      </c>
      <c r="AQ185" s="31">
        <v>9.1481840000000005</v>
      </c>
      <c r="AR185" s="30">
        <v>6.0388390000000003</v>
      </c>
      <c r="AS185" s="29">
        <v>2.9053119999999999</v>
      </c>
      <c r="AT185" s="31">
        <v>1.0794600000000001</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0.41278243212196358</v>
      </c>
      <c r="D188" s="13">
        <v>8.4072089897956719</v>
      </c>
      <c r="E188" s="13">
        <v>10.58333519678369</v>
      </c>
      <c r="F188" s="13">
        <v>0.2026016104410909</v>
      </c>
      <c r="G188" s="13">
        <v>6.5035109702999999E-2</v>
      </c>
      <c r="H188" s="13">
        <v>0.57219834393129099</v>
      </c>
      <c r="I188" s="13">
        <v>0.47349808397847271</v>
      </c>
      <c r="J188" s="13">
        <v>0.31334984149807282</v>
      </c>
      <c r="K188" s="13">
        <v>0.6921421559180182</v>
      </c>
      <c r="L188" s="13">
        <v>0.36030243063521811</v>
      </c>
      <c r="M188" s="13">
        <v>5.080260831419162</v>
      </c>
      <c r="N188" s="13">
        <v>14.98342931386496</v>
      </c>
      <c r="O188" s="13">
        <v>0.34225489179456359</v>
      </c>
      <c r="P188" s="13">
        <v>2.1182439402998909</v>
      </c>
      <c r="Q188" s="13">
        <v>17.600324682357869</v>
      </c>
      <c r="R188" s="13">
        <v>14.340379282329289</v>
      </c>
      <c r="S188" s="13">
        <v>0.1139275292016909</v>
      </c>
      <c r="T188" s="13">
        <v>1.3920950228999999E-2</v>
      </c>
      <c r="U188" s="13">
        <v>33.905571291508593</v>
      </c>
      <c r="V188" s="13">
        <v>1.9728578100363641E-2</v>
      </c>
      <c r="W188" s="13">
        <v>1.485954016400491</v>
      </c>
      <c r="X188" s="13">
        <v>3.3720500936660902</v>
      </c>
      <c r="Y188" s="13">
        <v>7.3733147975763635E-2</v>
      </c>
      <c r="Z188" s="13">
        <v>2.1153567618963639E-2</v>
      </c>
      <c r="AA188" s="13">
        <v>0.97290009964099988</v>
      </c>
      <c r="AB188" s="13">
        <v>41.993389073994443</v>
      </c>
      <c r="AC188" s="13">
        <v>38.929621901108213</v>
      </c>
      <c r="AD188" s="13">
        <v>0.84593348471679997</v>
      </c>
      <c r="AE188" s="13">
        <v>0.1132478869410182</v>
      </c>
      <c r="AF188" s="13">
        <v>2.3074634888876551</v>
      </c>
      <c r="AG188" s="13">
        <v>13.578510445075869</v>
      </c>
      <c r="AH188" s="13">
        <v>22.257447408340902</v>
      </c>
      <c r="AI188" s="13">
        <v>10.33277506584389</v>
      </c>
      <c r="AJ188" s="13">
        <v>0</v>
      </c>
      <c r="AK188" s="13">
        <v>3.0612470923636359E-3</v>
      </c>
      <c r="AL188" s="13">
        <v>1.089139580607364</v>
      </c>
      <c r="AM188" s="13">
        <v>37.821905905449213</v>
      </c>
      <c r="AN188" s="13">
        <v>25.91764642266542</v>
      </c>
      <c r="AO188" s="13">
        <v>2.549150280107618</v>
      </c>
      <c r="AP188" s="13">
        <v>32.49594347798201</v>
      </c>
      <c r="AQ188" s="13">
        <v>29.909235749116601</v>
      </c>
      <c r="AR188" s="12">
        <v>32.425449201270688</v>
      </c>
      <c r="AS188" s="11">
        <v>1.9416193038438729</v>
      </c>
      <c r="AT188" s="13">
        <v>0.36629831195536361</v>
      </c>
      <c r="AU188" s="13">
        <v>3425.0163827991419</v>
      </c>
      <c r="AV188" s="13">
        <v>4291.8294728589271</v>
      </c>
      <c r="AW188" s="12">
        <v>4291.8294728589271</v>
      </c>
    </row>
    <row r="189" spans="1:49" ht="15.75" customHeight="1">
      <c r="A189" s="38" t="s">
        <v>278</v>
      </c>
      <c r="B189" s="39"/>
      <c r="C189" s="40">
        <v>0.64248099999999997</v>
      </c>
      <c r="D189" s="42">
        <v>2.8995190000000002</v>
      </c>
      <c r="E189" s="42">
        <v>3.2532040000000002</v>
      </c>
      <c r="F189" s="42">
        <v>0.45011299999999999</v>
      </c>
      <c r="G189" s="42">
        <v>0.25502000000000002</v>
      </c>
      <c r="H189" s="42">
        <v>0.75643800000000005</v>
      </c>
      <c r="I189" s="42">
        <v>0.68811199999999995</v>
      </c>
      <c r="J189" s="42">
        <v>0.55977699999999997</v>
      </c>
      <c r="K189" s="42">
        <v>0.831951</v>
      </c>
      <c r="L189" s="42">
        <v>0.60025200000000001</v>
      </c>
      <c r="M189" s="42">
        <v>2.253943</v>
      </c>
      <c r="N189" s="42">
        <v>3.8708429999999998</v>
      </c>
      <c r="O189" s="42">
        <v>0.58502600000000005</v>
      </c>
      <c r="P189" s="42">
        <v>1.455419</v>
      </c>
      <c r="Q189" s="42">
        <v>4.1952740000000004</v>
      </c>
      <c r="R189" s="42">
        <v>3.7868689999999998</v>
      </c>
      <c r="S189" s="42">
        <v>0.337532</v>
      </c>
      <c r="T189" s="42">
        <v>0.11798699999999999</v>
      </c>
      <c r="U189" s="42">
        <v>5.8228489999999997</v>
      </c>
      <c r="V189" s="42">
        <v>0.140458</v>
      </c>
      <c r="W189" s="42">
        <v>1.2189970000000001</v>
      </c>
      <c r="X189" s="42">
        <v>1.836314</v>
      </c>
      <c r="Y189" s="42">
        <v>0.271538</v>
      </c>
      <c r="Z189" s="42">
        <v>0.14544299999999999</v>
      </c>
      <c r="AA189" s="42">
        <v>0.98635700000000004</v>
      </c>
      <c r="AB189" s="42">
        <v>6.4802309999999999</v>
      </c>
      <c r="AC189" s="42">
        <v>6.2393609999999997</v>
      </c>
      <c r="AD189" s="42">
        <v>0.91974599999999995</v>
      </c>
      <c r="AE189" s="42">
        <v>0.33652300000000002</v>
      </c>
      <c r="AF189" s="42">
        <v>1.519034</v>
      </c>
      <c r="AG189" s="42">
        <v>3.6849029999999998</v>
      </c>
      <c r="AH189" s="42">
        <v>4.7177800000000003</v>
      </c>
      <c r="AI189" s="42">
        <v>3.2144629999999998</v>
      </c>
      <c r="AJ189" s="42">
        <v>0</v>
      </c>
      <c r="AK189" s="42">
        <v>5.5329000000000003E-2</v>
      </c>
      <c r="AL189" s="42">
        <v>1.0436190000000001</v>
      </c>
      <c r="AM189" s="42">
        <v>6.1499519999999999</v>
      </c>
      <c r="AN189" s="42">
        <v>5.0909380000000004</v>
      </c>
      <c r="AO189" s="42">
        <v>1.596606</v>
      </c>
      <c r="AP189" s="42">
        <v>5.7005210000000002</v>
      </c>
      <c r="AQ189" s="42">
        <v>5.468934</v>
      </c>
      <c r="AR189" s="41">
        <v>5.6943349999999997</v>
      </c>
      <c r="AS189" s="40">
        <v>1.3934200000000001</v>
      </c>
      <c r="AT189" s="42">
        <v>0.60522600000000004</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0.42922500000000002</v>
      </c>
      <c r="D3" s="46">
        <v>0.47013199999999999</v>
      </c>
      <c r="E3" s="46">
        <v>1.0019</v>
      </c>
      <c r="F3" s="46">
        <v>0.72082500000000005</v>
      </c>
      <c r="G3" s="46">
        <v>0.56892399999999999</v>
      </c>
      <c r="H3" s="46">
        <v>0.34387000000000001</v>
      </c>
      <c r="I3" s="46">
        <v>0.68776800000000005</v>
      </c>
      <c r="J3" s="47">
        <v>0.84427600000000003</v>
      </c>
      <c r="K3" s="45">
        <v>0.63336499999999996</v>
      </c>
      <c r="L3" s="46">
        <v>0.62834599999999996</v>
      </c>
      <c r="M3" s="46">
        <v>5.0669199999999996</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0.54093100000000005</v>
      </c>
      <c r="E4" s="13">
        <v>0.18726300000000001</v>
      </c>
      <c r="F4" s="13">
        <v>0.338368</v>
      </c>
      <c r="G4" s="13">
        <v>0.87076399999999998</v>
      </c>
      <c r="H4" s="13">
        <v>0.92632099999999995</v>
      </c>
      <c r="I4" s="13">
        <v>0.39103599999999999</v>
      </c>
      <c r="J4" s="12">
        <v>0.30918499999999999</v>
      </c>
      <c r="K4" s="11">
        <v>0.52036199999999999</v>
      </c>
      <c r="L4" s="13">
        <v>0.46598400000000001</v>
      </c>
      <c r="M4" s="13">
        <v>4.1628980000000002</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2.1498010000000001</v>
      </c>
      <c r="D5" s="19">
        <v>0.615568</v>
      </c>
      <c r="E5" s="19">
        <v>0.532559</v>
      </c>
      <c r="F5" s="19">
        <v>0.45335199999999998</v>
      </c>
      <c r="G5" s="19">
        <v>0.64738700000000005</v>
      </c>
      <c r="H5" s="19">
        <v>0.52242999999999995</v>
      </c>
      <c r="I5" s="19">
        <v>0.88668499999999995</v>
      </c>
      <c r="J5" s="18">
        <v>1.18964</v>
      </c>
      <c r="K5" s="17">
        <v>0.87467799999999996</v>
      </c>
      <c r="L5" s="19">
        <v>0.63147799999999998</v>
      </c>
      <c r="M5" s="19">
        <v>6.9974220000000003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0.56158699999999995</v>
      </c>
      <c r="D6" s="13">
        <v>0.271706</v>
      </c>
      <c r="E6" s="13">
        <v>0.17679600000000001</v>
      </c>
      <c r="F6" s="13">
        <v>0.30619000000000002</v>
      </c>
      <c r="G6" s="13">
        <v>0.34943099999999999</v>
      </c>
      <c r="H6" s="13">
        <v>0.72417399999999998</v>
      </c>
      <c r="I6" s="13">
        <v>0.24407699999999999</v>
      </c>
      <c r="J6" s="12">
        <v>0.26624199999999998</v>
      </c>
      <c r="K6" s="11">
        <v>0.36252499999999999</v>
      </c>
      <c r="L6" s="13">
        <v>0.28894799999999998</v>
      </c>
      <c r="M6" s="13">
        <v>2.9002029999999999</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1.0699000000000001</v>
      </c>
      <c r="D7" s="19">
        <v>0.34390199999999999</v>
      </c>
      <c r="E7" s="19">
        <v>0.39526699999999998</v>
      </c>
      <c r="F7" s="19">
        <v>0.58898700000000004</v>
      </c>
      <c r="G7" s="19">
        <v>1.06274</v>
      </c>
      <c r="H7" s="19">
        <v>0.39381300000000002</v>
      </c>
      <c r="I7" s="19">
        <v>0.55737000000000003</v>
      </c>
      <c r="J7" s="18">
        <v>0.70199699999999998</v>
      </c>
      <c r="K7" s="17">
        <v>0.63924700000000001</v>
      </c>
      <c r="L7" s="19">
        <v>0.57317799999999997</v>
      </c>
      <c r="M7" s="19">
        <v>5.1139760000000001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0.22631100000000001</v>
      </c>
      <c r="D8" s="13">
        <v>0.42152200000000001</v>
      </c>
      <c r="E8" s="13">
        <v>0.40600599999999998</v>
      </c>
      <c r="F8" s="13">
        <v>0.49586400000000003</v>
      </c>
      <c r="G8" s="13">
        <v>0.423344</v>
      </c>
      <c r="H8" s="13">
        <v>0.29955300000000001</v>
      </c>
      <c r="I8" s="13">
        <v>0.29942299999999999</v>
      </c>
      <c r="J8" s="12">
        <v>0.55433299999999996</v>
      </c>
      <c r="K8" s="11">
        <v>0.39079399999999997</v>
      </c>
      <c r="L8" s="13">
        <v>0.41376400000000002</v>
      </c>
      <c r="M8" s="13">
        <v>3.1263559999999999</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0.34271200000000002</v>
      </c>
      <c r="D9" s="19">
        <v>0.42264800000000002</v>
      </c>
      <c r="E9" s="19">
        <v>0.386517</v>
      </c>
      <c r="F9" s="19">
        <v>0.53203999999999996</v>
      </c>
      <c r="G9" s="19">
        <v>0.442299</v>
      </c>
      <c r="H9" s="19">
        <v>0.38260100000000002</v>
      </c>
      <c r="I9" s="19">
        <v>0.36042000000000002</v>
      </c>
      <c r="J9" s="18">
        <v>0.26612999999999998</v>
      </c>
      <c r="K9" s="17">
        <v>0.39192100000000002</v>
      </c>
      <c r="L9" s="19">
        <v>0.38455899999999998</v>
      </c>
      <c r="M9" s="19">
        <v>3.135367</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0.35145100000000001</v>
      </c>
      <c r="D10" s="13">
        <v>0.30787900000000001</v>
      </c>
      <c r="E10" s="13">
        <v>0.40415499999999999</v>
      </c>
      <c r="F10" s="13">
        <v>0.38267699999999999</v>
      </c>
      <c r="G10" s="13">
        <v>0.38936799999999999</v>
      </c>
      <c r="H10" s="13">
        <v>0.347084</v>
      </c>
      <c r="I10" s="13">
        <v>0.43504599999999999</v>
      </c>
      <c r="J10" s="12">
        <v>0.434419</v>
      </c>
      <c r="K10" s="11">
        <v>0.38151000000000002</v>
      </c>
      <c r="L10" s="13">
        <v>0.38602199999999998</v>
      </c>
      <c r="M10" s="13">
        <v>3.052079</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0.42316799999999999</v>
      </c>
      <c r="D11" s="19">
        <v>0.432645</v>
      </c>
      <c r="E11" s="19">
        <v>0.34115400000000001</v>
      </c>
      <c r="F11" s="19">
        <v>0.40763100000000002</v>
      </c>
      <c r="G11" s="19">
        <v>0.44923400000000002</v>
      </c>
      <c r="H11" s="19">
        <v>0.129028</v>
      </c>
      <c r="I11" s="19">
        <v>0.199627</v>
      </c>
      <c r="J11" s="18">
        <v>0.32535399999999998</v>
      </c>
      <c r="K11" s="17">
        <v>0.33848</v>
      </c>
      <c r="L11" s="19">
        <v>0.374392</v>
      </c>
      <c r="M11" s="19">
        <v>2.7078410000000002</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0.39933299999999999</v>
      </c>
      <c r="D12" s="13">
        <v>0.48266100000000001</v>
      </c>
      <c r="E12" s="13">
        <v>0.44115799999999999</v>
      </c>
      <c r="F12" s="13">
        <v>0.43257600000000002</v>
      </c>
      <c r="G12" s="13">
        <v>0.81255599999999994</v>
      </c>
      <c r="H12" s="13">
        <v>0.49087599999999998</v>
      </c>
      <c r="I12" s="13">
        <v>0.213562</v>
      </c>
      <c r="J12" s="12">
        <v>0.55278700000000003</v>
      </c>
      <c r="K12" s="11">
        <v>0.47818899999999998</v>
      </c>
      <c r="L12" s="13">
        <v>0.46190999999999999</v>
      </c>
      <c r="M12" s="13">
        <v>3.8255089999999998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0.36613800000000002</v>
      </c>
      <c r="D13" s="25">
        <v>0.74328000000000005</v>
      </c>
      <c r="E13" s="25">
        <v>0.43471799999999999</v>
      </c>
      <c r="F13" s="25">
        <v>1.479295</v>
      </c>
      <c r="G13" s="25">
        <v>0.66555299999999995</v>
      </c>
      <c r="H13" s="25">
        <v>0.83740899999999996</v>
      </c>
      <c r="I13" s="25">
        <v>1.227034</v>
      </c>
      <c r="J13" s="24">
        <v>0.83029399999999998</v>
      </c>
      <c r="K13" s="23">
        <v>0.82296499999999995</v>
      </c>
      <c r="L13" s="25">
        <v>0.78678700000000001</v>
      </c>
      <c r="M13" s="25">
        <v>6.5837209999999997</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0.628969</v>
      </c>
      <c r="D14" s="31">
        <v>0.45935199999999998</v>
      </c>
      <c r="E14" s="31">
        <v>0.427954</v>
      </c>
      <c r="F14" s="31">
        <v>0.55798199999999998</v>
      </c>
      <c r="G14" s="31">
        <v>0.60741800000000001</v>
      </c>
      <c r="H14" s="31">
        <v>0.490651</v>
      </c>
      <c r="I14" s="31">
        <v>0.50018600000000002</v>
      </c>
      <c r="J14" s="30">
        <v>0.57042300000000001</v>
      </c>
      <c r="K14" s="29">
        <v>0.53036700000000003</v>
      </c>
      <c r="L14" s="31">
        <v>0.49048799999999998</v>
      </c>
      <c r="M14" s="31">
        <v>4.2429360000000003</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277</v>
      </c>
      <c r="B15" s="33"/>
      <c r="C15" s="11">
        <v>0.30379441161601822</v>
      </c>
      <c r="D15" s="13">
        <v>1.8730854887163639E-2</v>
      </c>
      <c r="E15" s="13">
        <v>4.7295662474090908E-2</v>
      </c>
      <c r="F15" s="13">
        <v>0.1072469318152182</v>
      </c>
      <c r="G15" s="13">
        <v>5.2548261982763633E-2</v>
      </c>
      <c r="H15" s="13">
        <v>5.9609059238563619E-2</v>
      </c>
      <c r="I15" s="13">
        <v>0.10302246174476359</v>
      </c>
      <c r="J15" s="12">
        <v>8.7576123544054557E-2</v>
      </c>
      <c r="K15" s="11">
        <v>3.5524762186490907E-2</v>
      </c>
      <c r="L15" s="13">
        <v>2.17048213054E-2</v>
      </c>
      <c r="M15" s="13">
        <v>2.2735828184972551</v>
      </c>
      <c r="N15" s="13">
        <v>189.62101044296881</v>
      </c>
      <c r="O15" s="12">
        <v>4291.8294728589271</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8" t="s">
        <v>278</v>
      </c>
      <c r="B16" s="39"/>
      <c r="C16" s="40">
        <v>0.55117499999999997</v>
      </c>
      <c r="D16" s="42">
        <v>0.13686100000000001</v>
      </c>
      <c r="E16" s="42">
        <v>0.217476</v>
      </c>
      <c r="F16" s="42">
        <v>0.327486</v>
      </c>
      <c r="G16" s="42">
        <v>0.22923399999999999</v>
      </c>
      <c r="H16" s="42">
        <v>0.24415000000000001</v>
      </c>
      <c r="I16" s="42">
        <v>0.32097100000000001</v>
      </c>
      <c r="J16" s="41">
        <v>0.295933</v>
      </c>
      <c r="K16" s="40">
        <v>0.18848000000000001</v>
      </c>
      <c r="L16" s="42">
        <v>0.14732600000000001</v>
      </c>
      <c r="M16" s="42">
        <v>1.5078400000000001</v>
      </c>
      <c r="N16" s="42">
        <v>13.770294</v>
      </c>
      <c r="O16" s="41">
        <v>65.512056000000001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6" t="s">
        <v>617</v>
      </c>
      <c r="B19" s="7" t="s">
        <v>250</v>
      </c>
      <c r="C19" s="6" t="s">
        <v>299</v>
      </c>
      <c r="D19" s="8" t="s">
        <v>300</v>
      </c>
      <c r="E19" s="8" t="s">
        <v>301</v>
      </c>
      <c r="F19" s="7" t="s">
        <v>302</v>
      </c>
      <c r="G19" s="6" t="s">
        <v>253</v>
      </c>
      <c r="H19" s="8" t="s">
        <v>254</v>
      </c>
      <c r="I19" s="8" t="s">
        <v>296</v>
      </c>
      <c r="J19" s="8" t="s">
        <v>256</v>
      </c>
      <c r="K19" s="7" t="s">
        <v>257</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3" t="s">
        <v>281</v>
      </c>
      <c r="B20" s="44" t="s">
        <v>251</v>
      </c>
      <c r="C20" s="45">
        <v>0.565639</v>
      </c>
      <c r="D20" s="46">
        <v>0.166212</v>
      </c>
      <c r="E20" s="46">
        <v>1.5640970000000001</v>
      </c>
      <c r="F20" s="60"/>
      <c r="G20" s="45">
        <v>0.765316</v>
      </c>
      <c r="H20" s="46">
        <v>0.565639</v>
      </c>
      <c r="I20" s="46">
        <v>2.2959480000000001</v>
      </c>
      <c r="J20" s="46">
        <v>9.3654340000000005</v>
      </c>
      <c r="K20" s="47">
        <v>264.19275699999997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9" t="s">
        <v>258</v>
      </c>
      <c r="B21" s="10" t="s">
        <v>252</v>
      </c>
      <c r="C21" s="11">
        <v>0.26632899999999998</v>
      </c>
      <c r="D21" s="5"/>
      <c r="E21" s="13">
        <v>0.93354099999999995</v>
      </c>
      <c r="F21" s="37"/>
      <c r="G21" s="11">
        <v>0.599935</v>
      </c>
      <c r="H21" s="13">
        <v>0.599935</v>
      </c>
      <c r="I21" s="13">
        <v>1.19987</v>
      </c>
      <c r="J21" s="13">
        <v>3.3828520000000002</v>
      </c>
      <c r="K21" s="12">
        <v>172.367009</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15" t="s">
        <v>259</v>
      </c>
      <c r="B22" s="16" t="s">
        <v>260</v>
      </c>
      <c r="C22" s="17">
        <v>0.432591</v>
      </c>
      <c r="D22" s="19">
        <v>0.31596600000000002</v>
      </c>
      <c r="E22" s="19">
        <v>1.9373750000000001</v>
      </c>
      <c r="F22" s="18">
        <v>5.5230000000000001E-3</v>
      </c>
      <c r="G22" s="17">
        <v>0.67286400000000002</v>
      </c>
      <c r="H22" s="19">
        <v>0.374278</v>
      </c>
      <c r="I22" s="19">
        <v>2.6914549999999999</v>
      </c>
      <c r="J22" s="19">
        <v>6.8656439999999996</v>
      </c>
      <c r="K22" s="18">
        <v>268.05386900000002</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261</v>
      </c>
      <c r="B23" s="10" t="s">
        <v>262</v>
      </c>
      <c r="C23" s="36"/>
      <c r="D23" s="5"/>
      <c r="E23" s="13">
        <v>2.830301</v>
      </c>
      <c r="F23" s="37"/>
      <c r="G23" s="11">
        <v>2.830301</v>
      </c>
      <c r="H23" s="13">
        <v>2.830301</v>
      </c>
      <c r="I23" s="13">
        <v>2.830301</v>
      </c>
      <c r="J23" s="13">
        <v>2.8496299999999999</v>
      </c>
      <c r="K23" s="12">
        <v>135.58722599999999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263</v>
      </c>
      <c r="B24" s="16" t="s">
        <v>264</v>
      </c>
      <c r="C24" s="61"/>
      <c r="D24" s="19">
        <v>1.1482600000000001</v>
      </c>
      <c r="E24" s="19">
        <v>5.0195239999999997</v>
      </c>
      <c r="F24" s="18">
        <v>9.9793000000000007E-2</v>
      </c>
      <c r="G24" s="17">
        <v>2.0891920000000002</v>
      </c>
      <c r="H24" s="19">
        <v>1.1482600000000001</v>
      </c>
      <c r="I24" s="19">
        <v>6.2675770000000002</v>
      </c>
      <c r="J24" s="19">
        <v>11.565148000000001</v>
      </c>
      <c r="K24" s="18">
        <v>217.76908900000001</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265</v>
      </c>
      <c r="B25" s="10" t="s">
        <v>266</v>
      </c>
      <c r="C25" s="11">
        <v>0.13292699999999999</v>
      </c>
      <c r="D25" s="5"/>
      <c r="E25" s="13">
        <v>1.791472</v>
      </c>
      <c r="F25" s="37"/>
      <c r="G25" s="11">
        <v>0.96220000000000006</v>
      </c>
      <c r="H25" s="13">
        <v>0.96220000000000006</v>
      </c>
      <c r="I25" s="13">
        <v>1.924399</v>
      </c>
      <c r="J25" s="13">
        <v>3.7661009999999999</v>
      </c>
      <c r="K25" s="12">
        <v>215.302121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267</v>
      </c>
      <c r="B26" s="16" t="s">
        <v>268</v>
      </c>
      <c r="C26" s="17">
        <v>0.46609099999999998</v>
      </c>
      <c r="D26" s="62"/>
      <c r="E26" s="19">
        <v>1.8554900000000001</v>
      </c>
      <c r="F26" s="63"/>
      <c r="G26" s="17">
        <v>1.16079</v>
      </c>
      <c r="H26" s="19">
        <v>1.16079</v>
      </c>
      <c r="I26" s="19">
        <v>2.3215810000000001</v>
      </c>
      <c r="J26" s="19">
        <v>9.4486899999999991</v>
      </c>
      <c r="K26" s="18">
        <v>208.58326600000001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269</v>
      </c>
      <c r="B27" s="10" t="s">
        <v>270</v>
      </c>
      <c r="C27" s="11">
        <v>0.665655</v>
      </c>
      <c r="D27" s="13">
        <v>0.54896999999999996</v>
      </c>
      <c r="E27" s="13">
        <v>0.72834299999999996</v>
      </c>
      <c r="F27" s="12">
        <v>0.51575400000000005</v>
      </c>
      <c r="G27" s="11">
        <v>0.61468</v>
      </c>
      <c r="H27" s="13">
        <v>0.60731199999999996</v>
      </c>
      <c r="I27" s="13">
        <v>2.4587219999999999</v>
      </c>
      <c r="J27" s="13">
        <v>10.465275</v>
      </c>
      <c r="K27" s="12">
        <v>199.17140800000001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271</v>
      </c>
      <c r="B28" s="16" t="s">
        <v>272</v>
      </c>
      <c r="C28" s="17">
        <v>0.382602</v>
      </c>
      <c r="D28" s="62"/>
      <c r="E28" s="19">
        <v>0.92227099999999995</v>
      </c>
      <c r="F28" s="18">
        <v>6.6476999999999994E-2</v>
      </c>
      <c r="G28" s="17">
        <v>0.457117</v>
      </c>
      <c r="H28" s="19">
        <v>0.382602</v>
      </c>
      <c r="I28" s="19">
        <v>1.3713500000000001</v>
      </c>
      <c r="J28" s="19">
        <v>9.3987599999999993</v>
      </c>
      <c r="K28" s="18">
        <v>183.325942</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273</v>
      </c>
      <c r="B29" s="10" t="s">
        <v>274</v>
      </c>
      <c r="C29" s="36"/>
      <c r="D29" s="13">
        <v>0.265932</v>
      </c>
      <c r="E29" s="13">
        <v>5.4935780000000003</v>
      </c>
      <c r="F29" s="12">
        <v>1.0482819999999999</v>
      </c>
      <c r="G29" s="11">
        <v>2.2692640000000002</v>
      </c>
      <c r="H29" s="13">
        <v>1.0482819999999999</v>
      </c>
      <c r="I29" s="13">
        <v>6.8077920000000001</v>
      </c>
      <c r="J29" s="13">
        <v>11.448506</v>
      </c>
      <c r="K29" s="12">
        <v>180.11094</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21" t="s">
        <v>275</v>
      </c>
      <c r="B30" s="22" t="s">
        <v>276</v>
      </c>
      <c r="C30" s="23">
        <v>1.464018</v>
      </c>
      <c r="D30" s="25">
        <v>0.29953600000000002</v>
      </c>
      <c r="E30" s="25">
        <v>2.3921160000000001</v>
      </c>
      <c r="F30" s="24">
        <v>0.403368</v>
      </c>
      <c r="G30" s="23">
        <v>1.1397600000000001</v>
      </c>
      <c r="H30" s="25">
        <v>0.933693</v>
      </c>
      <c r="I30" s="25">
        <v>4.5590380000000001</v>
      </c>
      <c r="J30" s="25">
        <v>17.731005</v>
      </c>
      <c r="K30" s="24">
        <v>380.42609900000002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7" t="s">
        <v>253</v>
      </c>
      <c r="B31" s="28"/>
      <c r="C31" s="29">
        <v>0.54698199999999997</v>
      </c>
      <c r="D31" s="31">
        <v>0.45747900000000002</v>
      </c>
      <c r="E31" s="31">
        <v>2.315283</v>
      </c>
      <c r="F31" s="30">
        <v>0.35653299999999999</v>
      </c>
      <c r="G31" s="29">
        <v>1.232856</v>
      </c>
      <c r="H31" s="31">
        <v>0.96484499999999995</v>
      </c>
      <c r="I31" s="31">
        <v>3.1570939999999998</v>
      </c>
      <c r="J31" s="31">
        <v>8.753368</v>
      </c>
      <c r="K31" s="30">
        <v>220.44452100000001</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32" t="s">
        <v>277</v>
      </c>
      <c r="B32" s="33"/>
      <c r="C32" s="11">
        <v>0.1646062112097143</v>
      </c>
      <c r="D32" s="13">
        <v>0.13040952639146669</v>
      </c>
      <c r="E32" s="13">
        <v>2.524657972325473</v>
      </c>
      <c r="F32" s="12">
        <v>0.15586349078056669</v>
      </c>
      <c r="G32" s="11">
        <v>0.6363084706294182</v>
      </c>
      <c r="H32" s="13">
        <v>0.46680316464461807</v>
      </c>
      <c r="I32" s="13">
        <v>3.5758282942404911</v>
      </c>
      <c r="J32" s="13">
        <v>19.210599410193019</v>
      </c>
      <c r="K32" s="12">
        <v>4291.8294728589271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8" t="s">
        <v>278</v>
      </c>
      <c r="B33" s="39"/>
      <c r="C33" s="40">
        <v>0.40571699999999999</v>
      </c>
      <c r="D33" s="42">
        <v>0.36112300000000003</v>
      </c>
      <c r="E33" s="42">
        <v>1.5889169999999999</v>
      </c>
      <c r="F33" s="41">
        <v>0.39479599999999998</v>
      </c>
      <c r="G33" s="40">
        <v>0.79768899999999998</v>
      </c>
      <c r="H33" s="42">
        <v>0.68323</v>
      </c>
      <c r="I33" s="42">
        <v>1.8909860000000001</v>
      </c>
      <c r="J33" s="42">
        <v>4.3829900000000004</v>
      </c>
      <c r="K33" s="41">
        <v>65.512056000000001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6" t="s">
        <v>617</v>
      </c>
      <c r="B36" s="7" t="s">
        <v>250</v>
      </c>
      <c r="C36" s="6" t="s">
        <v>303</v>
      </c>
      <c r="D36" s="8" t="s">
        <v>304</v>
      </c>
      <c r="E36" s="8" t="s">
        <v>305</v>
      </c>
      <c r="F36" s="8" t="s">
        <v>306</v>
      </c>
      <c r="G36" s="7" t="s">
        <v>307</v>
      </c>
      <c r="H36" s="6" t="s">
        <v>253</v>
      </c>
      <c r="I36" s="8" t="s">
        <v>254</v>
      </c>
      <c r="J36" s="8" t="s">
        <v>296</v>
      </c>
      <c r="K36" s="8" t="s">
        <v>256</v>
      </c>
      <c r="L36" s="7" t="s">
        <v>257</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3" t="s">
        <v>281</v>
      </c>
      <c r="B37" s="44" t="s">
        <v>251</v>
      </c>
      <c r="C37" s="45">
        <v>2.7502800000000001</v>
      </c>
      <c r="D37" s="46">
        <v>0.44911299999999998</v>
      </c>
      <c r="E37" s="64"/>
      <c r="F37" s="46">
        <v>0.70743100000000003</v>
      </c>
      <c r="G37" s="47">
        <v>0.412717</v>
      </c>
      <c r="H37" s="45">
        <v>1.079885</v>
      </c>
      <c r="I37" s="46">
        <v>0.57827200000000001</v>
      </c>
      <c r="J37" s="46">
        <v>4.3195410000000001</v>
      </c>
      <c r="K37" s="46">
        <v>9.5987019999999994</v>
      </c>
      <c r="L37" s="47">
        <v>264.19275699999997</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9" t="s">
        <v>258</v>
      </c>
      <c r="B38" s="10" t="s">
        <v>252</v>
      </c>
      <c r="C38" s="11">
        <v>4.1994420000000003</v>
      </c>
      <c r="D38" s="5"/>
      <c r="E38" s="5"/>
      <c r="F38" s="5"/>
      <c r="G38" s="37"/>
      <c r="H38" s="11">
        <v>4.1994420000000003</v>
      </c>
      <c r="I38" s="13">
        <v>4.1994420000000003</v>
      </c>
      <c r="J38" s="13">
        <v>4.1994420000000003</v>
      </c>
      <c r="K38" s="13">
        <v>4.1994420000000003</v>
      </c>
      <c r="L38" s="12">
        <v>172.367009</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15" t="s">
        <v>259</v>
      </c>
      <c r="B39" s="16" t="s">
        <v>260</v>
      </c>
      <c r="C39" s="17">
        <v>7.9008929999999999</v>
      </c>
      <c r="D39" s="62"/>
      <c r="E39" s="62"/>
      <c r="F39" s="62"/>
      <c r="G39" s="63"/>
      <c r="H39" s="17">
        <v>7.9008929999999999</v>
      </c>
      <c r="I39" s="19">
        <v>7.9008929999999999</v>
      </c>
      <c r="J39" s="19">
        <v>7.9008929999999999</v>
      </c>
      <c r="K39" s="19">
        <v>7.9156409999999999</v>
      </c>
      <c r="L39" s="18">
        <v>268.05386900000002</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261</v>
      </c>
      <c r="B40" s="10" t="s">
        <v>262</v>
      </c>
      <c r="C40" s="11">
        <v>3.1329280000000002</v>
      </c>
      <c r="D40" s="5"/>
      <c r="E40" s="5"/>
      <c r="F40" s="5"/>
      <c r="G40" s="37"/>
      <c r="H40" s="11">
        <v>3.1329280000000002</v>
      </c>
      <c r="I40" s="13">
        <v>3.1329280000000002</v>
      </c>
      <c r="J40" s="13">
        <v>3.1329280000000002</v>
      </c>
      <c r="K40" s="13">
        <v>3.1329280000000002</v>
      </c>
      <c r="L40" s="12">
        <v>135.58722599999999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263</v>
      </c>
      <c r="B41" s="16" t="s">
        <v>264</v>
      </c>
      <c r="C41" s="17">
        <v>3.0766</v>
      </c>
      <c r="D41" s="62"/>
      <c r="E41" s="19">
        <v>0.38269599999999998</v>
      </c>
      <c r="F41" s="62"/>
      <c r="G41" s="18">
        <v>0.51607400000000003</v>
      </c>
      <c r="H41" s="17">
        <v>1.3251230000000001</v>
      </c>
      <c r="I41" s="19">
        <v>0.51607400000000003</v>
      </c>
      <c r="J41" s="19">
        <v>3.9753699999999998</v>
      </c>
      <c r="K41" s="19">
        <v>13.881981</v>
      </c>
      <c r="L41" s="18">
        <v>217.76908900000001</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265</v>
      </c>
      <c r="B42" s="10" t="s">
        <v>266</v>
      </c>
      <c r="C42" s="11">
        <v>2.8289270000000002</v>
      </c>
      <c r="D42" s="5"/>
      <c r="E42" s="5"/>
      <c r="F42" s="5"/>
      <c r="G42" s="37"/>
      <c r="H42" s="11">
        <v>2.8289270000000002</v>
      </c>
      <c r="I42" s="13">
        <v>2.8289270000000002</v>
      </c>
      <c r="J42" s="13">
        <v>2.8289270000000002</v>
      </c>
      <c r="K42" s="13">
        <v>3.166239</v>
      </c>
      <c r="L42" s="12">
        <v>215.302121</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267</v>
      </c>
      <c r="B43" s="16" t="s">
        <v>268</v>
      </c>
      <c r="C43" s="17">
        <v>2.789164</v>
      </c>
      <c r="D43" s="62"/>
      <c r="E43" s="62"/>
      <c r="F43" s="19">
        <v>9.9876999999999994E-2</v>
      </c>
      <c r="G43" s="18">
        <v>0.18271599999999999</v>
      </c>
      <c r="H43" s="17">
        <v>1.023919</v>
      </c>
      <c r="I43" s="19">
        <v>0.18271599999999999</v>
      </c>
      <c r="J43" s="19">
        <v>3.0717569999999998</v>
      </c>
      <c r="K43" s="19">
        <v>9.8153649999999999</v>
      </c>
      <c r="L43" s="18">
        <v>208.58326600000001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269</v>
      </c>
      <c r="B44" s="10" t="s">
        <v>270</v>
      </c>
      <c r="C44" s="11">
        <v>1.8505879999999999</v>
      </c>
      <c r="D44" s="13">
        <v>0.88159200000000004</v>
      </c>
      <c r="E44" s="5"/>
      <c r="F44" s="13">
        <v>0.24107200000000001</v>
      </c>
      <c r="G44" s="12">
        <v>1.697182</v>
      </c>
      <c r="H44" s="11">
        <v>1.167608</v>
      </c>
      <c r="I44" s="13">
        <v>1.2893870000000001</v>
      </c>
      <c r="J44" s="13">
        <v>4.6704340000000002</v>
      </c>
      <c r="K44" s="13">
        <v>12.698324</v>
      </c>
      <c r="L44" s="12">
        <v>199.17140800000001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271</v>
      </c>
      <c r="B45" s="16" t="s">
        <v>272</v>
      </c>
      <c r="C45" s="17">
        <v>1.2294909999999999</v>
      </c>
      <c r="D45" s="19">
        <v>6.6433000000000006E-2</v>
      </c>
      <c r="E45" s="19">
        <v>0.174544</v>
      </c>
      <c r="F45" s="19">
        <v>0.41259200000000001</v>
      </c>
      <c r="G45" s="18">
        <v>0.26631199999999999</v>
      </c>
      <c r="H45" s="17">
        <v>0.42987399999999998</v>
      </c>
      <c r="I45" s="19">
        <v>0.26631199999999999</v>
      </c>
      <c r="J45" s="19">
        <v>2.1493720000000001</v>
      </c>
      <c r="K45" s="19">
        <v>17.747938999999999</v>
      </c>
      <c r="L45" s="18">
        <v>183.325942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273</v>
      </c>
      <c r="B46" s="10" t="s">
        <v>274</v>
      </c>
      <c r="C46" s="11">
        <v>1.166444</v>
      </c>
      <c r="D46" s="13">
        <v>1.247959</v>
      </c>
      <c r="E46" s="5"/>
      <c r="F46" s="13">
        <v>0.28257100000000002</v>
      </c>
      <c r="G46" s="12">
        <v>0.438413</v>
      </c>
      <c r="H46" s="11">
        <v>0.78384699999999996</v>
      </c>
      <c r="I46" s="13">
        <v>0.80242800000000003</v>
      </c>
      <c r="J46" s="13">
        <v>3.1353870000000001</v>
      </c>
      <c r="K46" s="13">
        <v>10.831918</v>
      </c>
      <c r="L46" s="12">
        <v>180.11094</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21" t="s">
        <v>275</v>
      </c>
      <c r="B47" s="22" t="s">
        <v>276</v>
      </c>
      <c r="C47" s="23">
        <v>1.393551</v>
      </c>
      <c r="D47" s="25">
        <v>0.35777799999999998</v>
      </c>
      <c r="E47" s="25">
        <v>0.38266600000000001</v>
      </c>
      <c r="F47" s="25">
        <v>0.49916199999999999</v>
      </c>
      <c r="G47" s="24">
        <v>0.14153399999999999</v>
      </c>
      <c r="H47" s="23">
        <v>0.55493800000000004</v>
      </c>
      <c r="I47" s="25">
        <v>0.38266600000000001</v>
      </c>
      <c r="J47" s="25">
        <v>2.7746909999999998</v>
      </c>
      <c r="K47" s="25">
        <v>18.297578999999999</v>
      </c>
      <c r="L47" s="24">
        <v>380.42609900000002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27" t="s">
        <v>253</v>
      </c>
      <c r="B48" s="28"/>
      <c r="C48" s="29">
        <v>2.9380280000000001</v>
      </c>
      <c r="D48" s="31">
        <v>0.60057499999999997</v>
      </c>
      <c r="E48" s="31">
        <v>0.31330200000000002</v>
      </c>
      <c r="F48" s="31">
        <v>0.37378400000000001</v>
      </c>
      <c r="G48" s="30">
        <v>0.52213500000000002</v>
      </c>
      <c r="H48" s="29">
        <v>2.2206709999999998</v>
      </c>
      <c r="I48" s="31">
        <v>2.0072770000000002</v>
      </c>
      <c r="J48" s="31">
        <v>3.8326129999999998</v>
      </c>
      <c r="K48" s="31">
        <v>10.116914</v>
      </c>
      <c r="L48" s="30">
        <v>220.44452100000001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32" t="s">
        <v>277</v>
      </c>
      <c r="B49" s="33"/>
      <c r="C49" s="11">
        <v>3.5973238833559988</v>
      </c>
      <c r="D49" s="13">
        <v>0.21631884864049999</v>
      </c>
      <c r="E49" s="13">
        <v>1.4440337148E-2</v>
      </c>
      <c r="F49" s="13">
        <v>4.590067106376667E-2</v>
      </c>
      <c r="G49" s="12">
        <v>0.28754360767128567</v>
      </c>
      <c r="H49" s="11">
        <v>5.0073284314356181</v>
      </c>
      <c r="I49" s="13">
        <v>5.671460755638364</v>
      </c>
      <c r="J49" s="13">
        <v>2.4159357995712911</v>
      </c>
      <c r="K49" s="13">
        <v>28.381595678693252</v>
      </c>
      <c r="L49" s="12">
        <v>4291.8294728589271</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38" t="s">
        <v>278</v>
      </c>
      <c r="B50" s="39"/>
      <c r="C50" s="40">
        <v>1.8966609999999999</v>
      </c>
      <c r="D50" s="42">
        <v>0.46510099999999999</v>
      </c>
      <c r="E50" s="42">
        <v>0.120168</v>
      </c>
      <c r="F50" s="42">
        <v>0.21424399999999999</v>
      </c>
      <c r="G50" s="41">
        <v>0.53623100000000001</v>
      </c>
      <c r="H50" s="40">
        <v>2.2377060000000002</v>
      </c>
      <c r="I50" s="42">
        <v>2.3814829999999998</v>
      </c>
      <c r="J50" s="42">
        <v>1.5543279999999999</v>
      </c>
      <c r="K50" s="42">
        <v>5.3274379999999999</v>
      </c>
      <c r="L50" s="41">
        <v>65.512056000000001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6" t="s">
        <v>617</v>
      </c>
      <c r="B53" s="7" t="s">
        <v>250</v>
      </c>
      <c r="C53" s="6" t="s">
        <v>308</v>
      </c>
      <c r="D53" s="8" t="s">
        <v>309</v>
      </c>
      <c r="E53" s="8" t="s">
        <v>310</v>
      </c>
      <c r="F53" s="8" t="s">
        <v>311</v>
      </c>
      <c r="G53" s="7" t="s">
        <v>312</v>
      </c>
      <c r="H53" s="6" t="s">
        <v>253</v>
      </c>
      <c r="I53" s="8" t="s">
        <v>254</v>
      </c>
      <c r="J53" s="8" t="s">
        <v>296</v>
      </c>
      <c r="K53" s="8" t="s">
        <v>256</v>
      </c>
      <c r="L53" s="7" t="s">
        <v>257</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43" t="s">
        <v>281</v>
      </c>
      <c r="B54" s="44" t="s">
        <v>251</v>
      </c>
      <c r="C54" s="65"/>
      <c r="D54" s="46">
        <v>0.16639999999999999</v>
      </c>
      <c r="E54" s="46">
        <v>1.464423</v>
      </c>
      <c r="F54" s="64"/>
      <c r="G54" s="47">
        <v>0.44932800000000001</v>
      </c>
      <c r="H54" s="45">
        <v>0.693384</v>
      </c>
      <c r="I54" s="46">
        <v>0.44932800000000001</v>
      </c>
      <c r="J54" s="46">
        <v>2.0801509999999999</v>
      </c>
      <c r="K54" s="46">
        <v>34.078871999999997</v>
      </c>
      <c r="L54" s="47">
        <v>264.19275699999997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9" t="s">
        <v>258</v>
      </c>
      <c r="B55" s="10" t="s">
        <v>252</v>
      </c>
      <c r="C55" s="36"/>
      <c r="D55" s="5"/>
      <c r="E55" s="13">
        <v>4.1558820000000001</v>
      </c>
      <c r="F55" s="5"/>
      <c r="G55" s="37"/>
      <c r="H55" s="11">
        <v>4.1558820000000001</v>
      </c>
      <c r="I55" s="13">
        <v>4.1558820000000001</v>
      </c>
      <c r="J55" s="13">
        <v>4.1558820000000001</v>
      </c>
      <c r="K55" s="13">
        <v>4.2660869999999997</v>
      </c>
      <c r="L55" s="12">
        <v>172.367009</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15" t="s">
        <v>259</v>
      </c>
      <c r="B56" s="16" t="s">
        <v>260</v>
      </c>
      <c r="C56" s="61"/>
      <c r="D56" s="62"/>
      <c r="E56" s="19">
        <v>5.2992929999999996</v>
      </c>
      <c r="F56" s="62"/>
      <c r="G56" s="63"/>
      <c r="H56" s="17">
        <v>5.2992929999999996</v>
      </c>
      <c r="I56" s="19">
        <v>5.2992929999999996</v>
      </c>
      <c r="J56" s="19">
        <v>5.2992929999999996</v>
      </c>
      <c r="K56" s="19">
        <v>5.2992929999999996</v>
      </c>
      <c r="L56" s="18">
        <v>268.05386900000002</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9" t="s">
        <v>261</v>
      </c>
      <c r="B57" s="10" t="s">
        <v>262</v>
      </c>
      <c r="C57" s="36"/>
      <c r="D57" s="5"/>
      <c r="E57" s="13">
        <v>2.9662660000000001</v>
      </c>
      <c r="F57" s="5"/>
      <c r="G57" s="37"/>
      <c r="H57" s="11">
        <v>2.9662660000000001</v>
      </c>
      <c r="I57" s="13">
        <v>2.9662660000000001</v>
      </c>
      <c r="J57" s="13">
        <v>2.9662660000000001</v>
      </c>
      <c r="K57" s="13">
        <v>2.9662660000000001</v>
      </c>
      <c r="L57" s="12">
        <v>135.58722599999999</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15" t="s">
        <v>263</v>
      </c>
      <c r="B58" s="16" t="s">
        <v>264</v>
      </c>
      <c r="C58" s="61"/>
      <c r="D58" s="62"/>
      <c r="E58" s="19">
        <v>8.8154959999999996</v>
      </c>
      <c r="F58" s="62"/>
      <c r="G58" s="63"/>
      <c r="H58" s="17">
        <v>8.8154959999999996</v>
      </c>
      <c r="I58" s="19">
        <v>8.8154959999999996</v>
      </c>
      <c r="J58" s="19">
        <v>8.8154959999999996</v>
      </c>
      <c r="K58" s="19">
        <v>8.8154959999999996</v>
      </c>
      <c r="L58" s="18">
        <v>217.76908900000001</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9" t="s">
        <v>265</v>
      </c>
      <c r="B59" s="10" t="s">
        <v>266</v>
      </c>
      <c r="C59" s="36"/>
      <c r="D59" s="5"/>
      <c r="E59" s="13">
        <v>5.265962</v>
      </c>
      <c r="F59" s="5"/>
      <c r="G59" s="37"/>
      <c r="H59" s="11">
        <v>5.265962</v>
      </c>
      <c r="I59" s="13">
        <v>5.265962</v>
      </c>
      <c r="J59" s="13">
        <v>5.265962</v>
      </c>
      <c r="K59" s="13">
        <v>5.265962</v>
      </c>
      <c r="L59" s="12">
        <v>215.302121</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15" t="s">
        <v>267</v>
      </c>
      <c r="B60" s="16" t="s">
        <v>268</v>
      </c>
      <c r="C60" s="61"/>
      <c r="D60" s="19">
        <v>6.6931000000000004E-2</v>
      </c>
      <c r="E60" s="19">
        <v>2.8851879999999999</v>
      </c>
      <c r="F60" s="62"/>
      <c r="G60" s="63"/>
      <c r="H60" s="17">
        <v>1.4760599999999999</v>
      </c>
      <c r="I60" s="19">
        <v>1.4760599999999999</v>
      </c>
      <c r="J60" s="19">
        <v>2.9521190000000002</v>
      </c>
      <c r="K60" s="19">
        <v>6.332471</v>
      </c>
      <c r="L60" s="18">
        <v>208.58326600000001</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269</v>
      </c>
      <c r="B61" s="10" t="s">
        <v>270</v>
      </c>
      <c r="C61" s="36"/>
      <c r="D61" s="5"/>
      <c r="E61" s="13">
        <v>1.9927330000000001</v>
      </c>
      <c r="F61" s="13">
        <v>0.46584799999999998</v>
      </c>
      <c r="G61" s="12">
        <v>0.79868700000000004</v>
      </c>
      <c r="H61" s="11">
        <v>1.0857559999999999</v>
      </c>
      <c r="I61" s="13">
        <v>0.79868700000000004</v>
      </c>
      <c r="J61" s="13">
        <v>3.2572679999999998</v>
      </c>
      <c r="K61" s="13">
        <v>11.831751000000001</v>
      </c>
      <c r="L61" s="12">
        <v>199.17140800000001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271</v>
      </c>
      <c r="B62" s="16" t="s">
        <v>272</v>
      </c>
      <c r="C62" s="61"/>
      <c r="D62" s="62"/>
      <c r="E62" s="19">
        <v>1.0812649999999999</v>
      </c>
      <c r="F62" s="62"/>
      <c r="G62" s="63"/>
      <c r="H62" s="17">
        <v>1.0812649999999999</v>
      </c>
      <c r="I62" s="19">
        <v>1.0812649999999999</v>
      </c>
      <c r="J62" s="19">
        <v>1.0812649999999999</v>
      </c>
      <c r="K62" s="19">
        <v>9.3321609999999993</v>
      </c>
      <c r="L62" s="18">
        <v>183.325942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273</v>
      </c>
      <c r="B63" s="10" t="s">
        <v>274</v>
      </c>
      <c r="C63" s="11">
        <v>1.0150079999999999</v>
      </c>
      <c r="D63" s="5"/>
      <c r="E63" s="13">
        <v>10.715320999999999</v>
      </c>
      <c r="F63" s="5"/>
      <c r="G63" s="37"/>
      <c r="H63" s="11">
        <v>5.865164</v>
      </c>
      <c r="I63" s="13">
        <v>5.865164</v>
      </c>
      <c r="J63" s="13">
        <v>11.730328999999999</v>
      </c>
      <c r="K63" s="13">
        <v>10.715320999999999</v>
      </c>
      <c r="L63" s="12">
        <v>180.11094</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21" t="s">
        <v>275</v>
      </c>
      <c r="B64" s="22" t="s">
        <v>276</v>
      </c>
      <c r="C64" s="23">
        <v>0.88186200000000003</v>
      </c>
      <c r="D64" s="25">
        <v>0.24961</v>
      </c>
      <c r="E64" s="25">
        <v>4.0469900000000001</v>
      </c>
      <c r="F64" s="66"/>
      <c r="G64" s="67"/>
      <c r="H64" s="23">
        <v>1.726154</v>
      </c>
      <c r="I64" s="25">
        <v>0.88186200000000003</v>
      </c>
      <c r="J64" s="25">
        <v>5.1784619999999997</v>
      </c>
      <c r="K64" s="25">
        <v>17.530998</v>
      </c>
      <c r="L64" s="24">
        <v>380.42609900000002</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27" t="s">
        <v>253</v>
      </c>
      <c r="B65" s="28"/>
      <c r="C65" s="29">
        <v>0.94843500000000003</v>
      </c>
      <c r="D65" s="31">
        <v>0.16098000000000001</v>
      </c>
      <c r="E65" s="31">
        <v>4.4262560000000004</v>
      </c>
      <c r="F65" s="31">
        <v>0.46584799999999998</v>
      </c>
      <c r="G65" s="30">
        <v>0.62400800000000001</v>
      </c>
      <c r="H65" s="29">
        <v>3.4936980000000002</v>
      </c>
      <c r="I65" s="31">
        <v>3.3686600000000002</v>
      </c>
      <c r="J65" s="31">
        <v>4.7984080000000002</v>
      </c>
      <c r="K65" s="31">
        <v>10.584970999999999</v>
      </c>
      <c r="L65" s="30">
        <v>220.44452100000001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32" t="s">
        <v>277</v>
      </c>
      <c r="B66" s="33"/>
      <c r="C66" s="11">
        <v>8.8639286579999758E-3</v>
      </c>
      <c r="D66" s="13">
        <v>8.364933850333333E-3</v>
      </c>
      <c r="E66" s="13">
        <v>9.0891926002484169</v>
      </c>
      <c r="F66" s="5"/>
      <c r="G66" s="12">
        <v>6.1025855440500001E-2</v>
      </c>
      <c r="H66" s="11">
        <v>6.7718001140588537</v>
      </c>
      <c r="I66" s="13">
        <v>7.413482818710472</v>
      </c>
      <c r="J66" s="13">
        <v>9.5562011059498708</v>
      </c>
      <c r="K66" s="13">
        <v>77.876966723940015</v>
      </c>
      <c r="L66" s="12">
        <v>4291.8294728589271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38" t="s">
        <v>278</v>
      </c>
      <c r="B67" s="39"/>
      <c r="C67" s="40">
        <v>9.4147999999999996E-2</v>
      </c>
      <c r="D67" s="42">
        <v>9.146E-2</v>
      </c>
      <c r="E67" s="42">
        <v>3.0148290000000002</v>
      </c>
      <c r="F67" s="68"/>
      <c r="G67" s="41">
        <v>0.247034</v>
      </c>
      <c r="H67" s="40">
        <v>2.602268</v>
      </c>
      <c r="I67" s="42">
        <v>2.7227709999999998</v>
      </c>
      <c r="J67" s="42">
        <v>3.0913110000000001</v>
      </c>
      <c r="K67" s="42">
        <v>8.8247929999999997</v>
      </c>
      <c r="L67" s="41">
        <v>65.512056000000001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6" t="s">
        <v>617</v>
      </c>
      <c r="B70" s="7" t="s">
        <v>250</v>
      </c>
      <c r="C70" s="6" t="s">
        <v>291</v>
      </c>
      <c r="D70" s="8" t="s">
        <v>313</v>
      </c>
      <c r="E70" s="7" t="s">
        <v>314</v>
      </c>
      <c r="F70" s="6" t="s">
        <v>253</v>
      </c>
      <c r="G70" s="8" t="s">
        <v>254</v>
      </c>
      <c r="H70" s="8" t="s">
        <v>296</v>
      </c>
      <c r="I70" s="8" t="s">
        <v>256</v>
      </c>
      <c r="J70" s="7" t="s">
        <v>257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43" t="s">
        <v>281</v>
      </c>
      <c r="B71" s="44" t="s">
        <v>251</v>
      </c>
      <c r="C71" s="45">
        <v>1.43249</v>
      </c>
      <c r="D71" s="46">
        <v>1.0291570000000001</v>
      </c>
      <c r="E71" s="60"/>
      <c r="F71" s="45">
        <v>1.2308239999999999</v>
      </c>
      <c r="G71" s="46">
        <v>1.2308239999999999</v>
      </c>
      <c r="H71" s="46">
        <v>2.4616470000000001</v>
      </c>
      <c r="I71" s="46">
        <v>8.515523</v>
      </c>
      <c r="J71" s="47">
        <v>264.19275699999997</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9" t="s">
        <v>258</v>
      </c>
      <c r="B72" s="10" t="s">
        <v>252</v>
      </c>
      <c r="C72" s="36"/>
      <c r="D72" s="13">
        <v>4.1995279999999999</v>
      </c>
      <c r="E72" s="37"/>
      <c r="F72" s="11">
        <v>4.1995279999999999</v>
      </c>
      <c r="G72" s="13">
        <v>4.1995279999999999</v>
      </c>
      <c r="H72" s="13">
        <v>4.1995279999999999</v>
      </c>
      <c r="I72" s="13">
        <v>4.2161039999999996</v>
      </c>
      <c r="J72" s="12">
        <v>172.367009</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15" t="s">
        <v>259</v>
      </c>
      <c r="B73" s="16" t="s">
        <v>260</v>
      </c>
      <c r="C73" s="17">
        <v>2.3128600000000001</v>
      </c>
      <c r="D73" s="19">
        <v>1.8054859999999999</v>
      </c>
      <c r="E73" s="18">
        <v>0.28299400000000002</v>
      </c>
      <c r="F73" s="17">
        <v>1.4671129999999999</v>
      </c>
      <c r="G73" s="19">
        <v>1.8054859999999999</v>
      </c>
      <c r="H73" s="19">
        <v>4.4013400000000003</v>
      </c>
      <c r="I73" s="19">
        <v>11.26519</v>
      </c>
      <c r="J73" s="18">
        <v>268.05386900000002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9" t="s">
        <v>261</v>
      </c>
      <c r="B74" s="10" t="s">
        <v>262</v>
      </c>
      <c r="C74" s="36"/>
      <c r="D74" s="13">
        <v>2.6996199999999999</v>
      </c>
      <c r="E74" s="12">
        <v>0.16638800000000001</v>
      </c>
      <c r="F74" s="11">
        <v>1.4330039999999999</v>
      </c>
      <c r="G74" s="13">
        <v>1.4330039999999999</v>
      </c>
      <c r="H74" s="13">
        <v>2.8660079999999999</v>
      </c>
      <c r="I74" s="13">
        <v>2.6996199999999999</v>
      </c>
      <c r="J74" s="12">
        <v>135.58722599999999</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15" t="s">
        <v>263</v>
      </c>
      <c r="B75" s="16" t="s">
        <v>264</v>
      </c>
      <c r="C75" s="17">
        <v>0.499172</v>
      </c>
      <c r="D75" s="19">
        <v>5.433039</v>
      </c>
      <c r="E75" s="18">
        <v>6.6647999999999999E-2</v>
      </c>
      <c r="F75" s="17">
        <v>1.99962</v>
      </c>
      <c r="G75" s="19">
        <v>0.499172</v>
      </c>
      <c r="H75" s="19">
        <v>5.9988590000000004</v>
      </c>
      <c r="I75" s="19">
        <v>11.465165000000001</v>
      </c>
      <c r="J75" s="18">
        <v>217.76908900000001</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265</v>
      </c>
      <c r="B76" s="10" t="s">
        <v>266</v>
      </c>
      <c r="C76" s="36"/>
      <c r="D76" s="13">
        <v>2.974736</v>
      </c>
      <c r="E76" s="37"/>
      <c r="F76" s="11">
        <v>2.974736</v>
      </c>
      <c r="G76" s="13">
        <v>2.974736</v>
      </c>
      <c r="H76" s="13">
        <v>2.974736</v>
      </c>
      <c r="I76" s="13">
        <v>3.2996560000000001</v>
      </c>
      <c r="J76" s="12">
        <v>215.302121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267</v>
      </c>
      <c r="B77" s="16" t="s">
        <v>268</v>
      </c>
      <c r="C77" s="17">
        <v>0.75318600000000002</v>
      </c>
      <c r="D77" s="19">
        <v>1.901141</v>
      </c>
      <c r="E77" s="63"/>
      <c r="F77" s="17">
        <v>1.327164</v>
      </c>
      <c r="G77" s="19">
        <v>1.327164</v>
      </c>
      <c r="H77" s="19">
        <v>2.6543269999999999</v>
      </c>
      <c r="I77" s="19">
        <v>11.581806</v>
      </c>
      <c r="J77" s="18">
        <v>208.58326600000001</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269</v>
      </c>
      <c r="B78" s="10" t="s">
        <v>270</v>
      </c>
      <c r="C78" s="11">
        <v>0.58226999999999995</v>
      </c>
      <c r="D78" s="13">
        <v>0.91828699999999996</v>
      </c>
      <c r="E78" s="12">
        <v>0.55726699999999996</v>
      </c>
      <c r="F78" s="11">
        <v>0.68594100000000002</v>
      </c>
      <c r="G78" s="13">
        <v>0.58226999999999995</v>
      </c>
      <c r="H78" s="13">
        <v>2.0578240000000001</v>
      </c>
      <c r="I78" s="13">
        <v>11.865126999999999</v>
      </c>
      <c r="J78" s="12">
        <v>199.17140800000001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271</v>
      </c>
      <c r="B79" s="16" t="s">
        <v>272</v>
      </c>
      <c r="C79" s="17">
        <v>0.39370300000000003</v>
      </c>
      <c r="D79" s="19">
        <v>1.1286309999999999</v>
      </c>
      <c r="E79" s="63"/>
      <c r="F79" s="17">
        <v>0.76116700000000004</v>
      </c>
      <c r="G79" s="19">
        <v>0.76116700000000004</v>
      </c>
      <c r="H79" s="19">
        <v>1.5223340000000001</v>
      </c>
      <c r="I79" s="19">
        <v>11.148524</v>
      </c>
      <c r="J79" s="18">
        <v>183.325942</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273</v>
      </c>
      <c r="B80" s="10" t="s">
        <v>274</v>
      </c>
      <c r="C80" s="11">
        <v>1.214682</v>
      </c>
      <c r="D80" s="13">
        <v>3.1952180000000001</v>
      </c>
      <c r="E80" s="37"/>
      <c r="F80" s="11">
        <v>2.2049500000000002</v>
      </c>
      <c r="G80" s="13">
        <v>2.2049500000000002</v>
      </c>
      <c r="H80" s="13">
        <v>4.4099000000000004</v>
      </c>
      <c r="I80" s="13">
        <v>12.148417</v>
      </c>
      <c r="J80" s="12">
        <v>180.11094</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21" t="s">
        <v>275</v>
      </c>
      <c r="B81" s="22" t="s">
        <v>276</v>
      </c>
      <c r="C81" s="23">
        <v>0.19972500000000001</v>
      </c>
      <c r="D81" s="25">
        <v>4.9500840000000004</v>
      </c>
      <c r="E81" s="24">
        <v>0.39933099999999999</v>
      </c>
      <c r="F81" s="23">
        <v>1.8497129999999999</v>
      </c>
      <c r="G81" s="25">
        <v>0.39933099999999999</v>
      </c>
      <c r="H81" s="25">
        <v>5.5491400000000004</v>
      </c>
      <c r="I81" s="25">
        <v>16.231176000000001</v>
      </c>
      <c r="J81" s="24">
        <v>380.42609900000002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27" t="s">
        <v>253</v>
      </c>
      <c r="B82" s="28"/>
      <c r="C82" s="29">
        <v>0.92351099999999997</v>
      </c>
      <c r="D82" s="31">
        <v>2.7486299999999999</v>
      </c>
      <c r="E82" s="30">
        <v>0.29452600000000001</v>
      </c>
      <c r="F82" s="29">
        <v>1.8303419999999999</v>
      </c>
      <c r="G82" s="31">
        <v>1.583421</v>
      </c>
      <c r="H82" s="31">
        <v>3.5541489999999998</v>
      </c>
      <c r="I82" s="31">
        <v>9.4942100000000007</v>
      </c>
      <c r="J82" s="30">
        <v>220.44452100000001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32" t="s">
        <v>277</v>
      </c>
      <c r="B83" s="33"/>
      <c r="C83" s="11">
        <v>0.48631616011000001</v>
      </c>
      <c r="D83" s="13">
        <v>2.4949421010116191</v>
      </c>
      <c r="E83" s="12">
        <v>3.7124409514299989E-2</v>
      </c>
      <c r="F83" s="11">
        <v>1.044725291453964</v>
      </c>
      <c r="G83" s="13">
        <v>1.3684071982504911</v>
      </c>
      <c r="H83" s="13">
        <v>2.1002910904290548</v>
      </c>
      <c r="I83" s="13">
        <v>18.552380246535169</v>
      </c>
      <c r="J83" s="12">
        <v>4291.8294728589271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38" t="s">
        <v>278</v>
      </c>
      <c r="B84" s="39"/>
      <c r="C84" s="40">
        <v>0.69736399999999998</v>
      </c>
      <c r="D84" s="42">
        <v>1.579539</v>
      </c>
      <c r="E84" s="41">
        <v>0.19267699999999999</v>
      </c>
      <c r="F84" s="40">
        <v>1.0221180000000001</v>
      </c>
      <c r="G84" s="42">
        <v>1.169789</v>
      </c>
      <c r="H84" s="42">
        <v>1.449238</v>
      </c>
      <c r="I84" s="42">
        <v>4.3072470000000003</v>
      </c>
      <c r="J84" s="41">
        <v>65.512056000000001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6" t="s">
        <v>617</v>
      </c>
      <c r="B87" s="7" t="s">
        <v>250</v>
      </c>
      <c r="C87" s="6" t="s">
        <v>315</v>
      </c>
      <c r="D87" s="8" t="s">
        <v>316</v>
      </c>
      <c r="E87" s="8" t="s">
        <v>317</v>
      </c>
      <c r="F87" s="8" t="s">
        <v>318</v>
      </c>
      <c r="G87" s="7" t="s">
        <v>319</v>
      </c>
      <c r="H87" s="6" t="s">
        <v>253</v>
      </c>
      <c r="I87" s="8" t="s">
        <v>254</v>
      </c>
      <c r="J87" s="8" t="s">
        <v>296</v>
      </c>
      <c r="K87" s="8" t="s">
        <v>256</v>
      </c>
      <c r="L87" s="7" t="s">
        <v>257</v>
      </c>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43" t="s">
        <v>281</v>
      </c>
      <c r="B88" s="44" t="s">
        <v>251</v>
      </c>
      <c r="C88" s="65"/>
      <c r="D88" s="64"/>
      <c r="E88" s="64"/>
      <c r="F88" s="46">
        <v>4.3836529999999998</v>
      </c>
      <c r="G88" s="60"/>
      <c r="H88" s="45">
        <v>4.3836529999999998</v>
      </c>
      <c r="I88" s="46">
        <v>4.3836529999999998</v>
      </c>
      <c r="J88" s="46">
        <v>4.3836529999999998</v>
      </c>
      <c r="K88" s="46">
        <v>4.4160870000000001</v>
      </c>
      <c r="L88" s="47">
        <v>264.19275699999997</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9" t="s">
        <v>258</v>
      </c>
      <c r="B89" s="10" t="s">
        <v>252</v>
      </c>
      <c r="C89" s="36"/>
      <c r="D89" s="5"/>
      <c r="E89" s="13">
        <v>0.63295000000000001</v>
      </c>
      <c r="F89" s="13">
        <v>3.9435769999999999</v>
      </c>
      <c r="G89" s="12">
        <v>0.37365799999999999</v>
      </c>
      <c r="H89" s="11">
        <v>1.6500619999999999</v>
      </c>
      <c r="I89" s="13">
        <v>0.63295000000000001</v>
      </c>
      <c r="J89" s="13">
        <v>4.9501850000000003</v>
      </c>
      <c r="K89" s="13">
        <v>4.716037</v>
      </c>
      <c r="L89" s="12">
        <v>172.367009</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15" t="s">
        <v>259</v>
      </c>
      <c r="B90" s="16" t="s">
        <v>260</v>
      </c>
      <c r="C90" s="61"/>
      <c r="D90" s="62"/>
      <c r="E90" s="62"/>
      <c r="F90" s="19">
        <v>9.2738960000000006</v>
      </c>
      <c r="G90" s="18">
        <v>6.0732379999999999</v>
      </c>
      <c r="H90" s="17">
        <v>7.6735670000000002</v>
      </c>
      <c r="I90" s="19">
        <v>7.6735670000000002</v>
      </c>
      <c r="J90" s="19">
        <v>15.347134</v>
      </c>
      <c r="K90" s="19">
        <v>18.814212999999999</v>
      </c>
      <c r="L90" s="18">
        <v>268.05386900000002</v>
      </c>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9" t="s">
        <v>261</v>
      </c>
      <c r="B91" s="10" t="s">
        <v>262</v>
      </c>
      <c r="C91" s="36"/>
      <c r="D91" s="5"/>
      <c r="E91" s="5"/>
      <c r="F91" s="13">
        <v>3.01627</v>
      </c>
      <c r="G91" s="12">
        <v>0.53254199999999996</v>
      </c>
      <c r="H91" s="11">
        <v>1.7744059999999999</v>
      </c>
      <c r="I91" s="13">
        <v>1.7744059999999999</v>
      </c>
      <c r="J91" s="13">
        <v>3.5488119999999999</v>
      </c>
      <c r="K91" s="13">
        <v>3.01627</v>
      </c>
      <c r="L91" s="12">
        <v>135.58722599999999</v>
      </c>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15" t="s">
        <v>263</v>
      </c>
      <c r="B92" s="16" t="s">
        <v>264</v>
      </c>
      <c r="C92" s="61"/>
      <c r="D92" s="19">
        <v>0.11624900000000001</v>
      </c>
      <c r="E92" s="62"/>
      <c r="F92" s="19">
        <v>2.311312</v>
      </c>
      <c r="G92" s="18">
        <v>0.64059900000000003</v>
      </c>
      <c r="H92" s="17">
        <v>1.0227200000000001</v>
      </c>
      <c r="I92" s="19">
        <v>0.64059900000000003</v>
      </c>
      <c r="J92" s="19">
        <v>3.0681600000000002</v>
      </c>
      <c r="K92" s="19">
        <v>8.5321879999999997</v>
      </c>
      <c r="L92" s="18">
        <v>217.76908900000001</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9" t="s">
        <v>265</v>
      </c>
      <c r="B93" s="10" t="s">
        <v>266</v>
      </c>
      <c r="C93" s="36"/>
      <c r="D93" s="5"/>
      <c r="E93" s="5"/>
      <c r="F93" s="13">
        <v>4.4827349999999999</v>
      </c>
      <c r="G93" s="37"/>
      <c r="H93" s="11">
        <v>4.4827349999999999</v>
      </c>
      <c r="I93" s="13">
        <v>4.4827349999999999</v>
      </c>
      <c r="J93" s="13">
        <v>4.4827349999999999</v>
      </c>
      <c r="K93" s="13">
        <v>4.4827349999999999</v>
      </c>
      <c r="L93" s="12">
        <v>215.302121</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15" t="s">
        <v>267</v>
      </c>
      <c r="B94" s="16" t="s">
        <v>268</v>
      </c>
      <c r="C94" s="17">
        <v>0.233265</v>
      </c>
      <c r="D94" s="19">
        <v>0.23248199999999999</v>
      </c>
      <c r="E94" s="62"/>
      <c r="F94" s="19">
        <v>2.4279500000000001</v>
      </c>
      <c r="G94" s="18">
        <v>0.498311</v>
      </c>
      <c r="H94" s="17">
        <v>0.84800200000000003</v>
      </c>
      <c r="I94" s="19">
        <v>0.365788</v>
      </c>
      <c r="J94" s="19">
        <v>3.3920080000000001</v>
      </c>
      <c r="K94" s="19">
        <v>11.415177</v>
      </c>
      <c r="L94" s="18">
        <v>208.58326600000001</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9" t="s">
        <v>269</v>
      </c>
      <c r="B95" s="10" t="s">
        <v>270</v>
      </c>
      <c r="C95" s="11">
        <v>0.38256000000000001</v>
      </c>
      <c r="D95" s="5"/>
      <c r="E95" s="13">
        <v>0.80688800000000005</v>
      </c>
      <c r="F95" s="13">
        <v>2.129982</v>
      </c>
      <c r="G95" s="12">
        <v>0.871892</v>
      </c>
      <c r="H95" s="11">
        <v>1.04783</v>
      </c>
      <c r="I95" s="13">
        <v>0.83938999999999997</v>
      </c>
      <c r="J95" s="13">
        <v>4.1913220000000004</v>
      </c>
      <c r="K95" s="13">
        <v>11.748471</v>
      </c>
      <c r="L95" s="12">
        <v>199.17140800000001</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15" t="s">
        <v>271</v>
      </c>
      <c r="B96" s="16" t="s">
        <v>272</v>
      </c>
      <c r="C96" s="61"/>
      <c r="D96" s="62"/>
      <c r="E96" s="62"/>
      <c r="F96" s="19">
        <v>6.900328</v>
      </c>
      <c r="G96" s="63"/>
      <c r="H96" s="17">
        <v>6.900328</v>
      </c>
      <c r="I96" s="19">
        <v>6.900328</v>
      </c>
      <c r="J96" s="19">
        <v>6.900328</v>
      </c>
      <c r="K96" s="19">
        <v>8.8321520000000007</v>
      </c>
      <c r="L96" s="18">
        <v>183.325942</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9" t="s">
        <v>273</v>
      </c>
      <c r="B97" s="10" t="s">
        <v>274</v>
      </c>
      <c r="C97" s="36"/>
      <c r="D97" s="5"/>
      <c r="E97" s="5"/>
      <c r="F97" s="13">
        <v>2.9335490000000002</v>
      </c>
      <c r="G97" s="12">
        <v>0.47815800000000003</v>
      </c>
      <c r="H97" s="11">
        <v>1.705854</v>
      </c>
      <c r="I97" s="13">
        <v>1.705854</v>
      </c>
      <c r="J97" s="13">
        <v>3.4117069999999998</v>
      </c>
      <c r="K97" s="13">
        <v>9.9819890000000004</v>
      </c>
      <c r="L97" s="12">
        <v>180.11094</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21" t="s">
        <v>275</v>
      </c>
      <c r="B98" s="22" t="s">
        <v>276</v>
      </c>
      <c r="C98" s="23">
        <v>0.28278599999999998</v>
      </c>
      <c r="D98" s="25">
        <v>0.22464999999999999</v>
      </c>
      <c r="E98" s="25">
        <v>0.76114000000000004</v>
      </c>
      <c r="F98" s="25">
        <v>2.370479</v>
      </c>
      <c r="G98" s="24">
        <v>1.106047</v>
      </c>
      <c r="H98" s="23">
        <v>0.94901999999999997</v>
      </c>
      <c r="I98" s="25">
        <v>0.76114000000000004</v>
      </c>
      <c r="J98" s="25">
        <v>4.7451020000000002</v>
      </c>
      <c r="K98" s="25">
        <v>29.246206000000001</v>
      </c>
      <c r="L98" s="24">
        <v>380.42609900000002</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27" t="s">
        <v>253</v>
      </c>
      <c r="B99" s="28"/>
      <c r="C99" s="29">
        <v>0.299537</v>
      </c>
      <c r="D99" s="31">
        <v>0.19112699999999999</v>
      </c>
      <c r="E99" s="31">
        <v>0.73365899999999995</v>
      </c>
      <c r="F99" s="31">
        <v>4.0157939999999996</v>
      </c>
      <c r="G99" s="30">
        <v>1.321806</v>
      </c>
      <c r="H99" s="29">
        <v>2.948925</v>
      </c>
      <c r="I99" s="31">
        <v>2.7418550000000002</v>
      </c>
      <c r="J99" s="31">
        <v>5.311013</v>
      </c>
      <c r="K99" s="31">
        <v>10.472866</v>
      </c>
      <c r="L99" s="30">
        <v>220.44452100000001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32" t="s">
        <v>277</v>
      </c>
      <c r="B100" s="33"/>
      <c r="C100" s="11">
        <v>5.7826962569999998E-3</v>
      </c>
      <c r="D100" s="13">
        <v>4.2203712189999984E-3</v>
      </c>
      <c r="E100" s="13">
        <v>8.1299972413333439E-3</v>
      </c>
      <c r="F100" s="13">
        <v>5.0186900747840184</v>
      </c>
      <c r="G100" s="12">
        <v>3.7429902622111251</v>
      </c>
      <c r="H100" s="11">
        <v>6.2696536093831634</v>
      </c>
      <c r="I100" s="13">
        <v>7.1401156881976746</v>
      </c>
      <c r="J100" s="13">
        <v>12.19255333674062</v>
      </c>
      <c r="K100" s="13">
        <v>59.253876171982313</v>
      </c>
      <c r="L100" s="12">
        <v>4291.8294728589271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38" t="s">
        <v>278</v>
      </c>
      <c r="B101" s="39"/>
      <c r="C101" s="40">
        <v>7.6044E-2</v>
      </c>
      <c r="D101" s="42">
        <v>6.4963999999999994E-2</v>
      </c>
      <c r="E101" s="42">
        <v>9.0165999999999996E-2</v>
      </c>
      <c r="F101" s="42">
        <v>2.240243</v>
      </c>
      <c r="G101" s="41">
        <v>1.9346810000000001</v>
      </c>
      <c r="H101" s="40">
        <v>2.5039280000000002</v>
      </c>
      <c r="I101" s="42">
        <v>2.6720989999999998</v>
      </c>
      <c r="J101" s="42">
        <v>3.491784</v>
      </c>
      <c r="K101" s="42">
        <v>7.697654</v>
      </c>
      <c r="L101" s="41">
        <v>65.512056000000001</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6" t="s">
        <v>617</v>
      </c>
      <c r="B104" s="7" t="s">
        <v>250</v>
      </c>
      <c r="C104" s="6" t="s">
        <v>320</v>
      </c>
      <c r="D104" s="8" t="s">
        <v>321</v>
      </c>
      <c r="E104" s="8" t="s">
        <v>322</v>
      </c>
      <c r="F104" s="7" t="s">
        <v>323</v>
      </c>
      <c r="G104" s="6" t="s">
        <v>253</v>
      </c>
      <c r="H104" s="8" t="s">
        <v>254</v>
      </c>
      <c r="I104" s="8" t="s">
        <v>296</v>
      </c>
      <c r="J104" s="8" t="s">
        <v>256</v>
      </c>
      <c r="K104" s="7" t="s">
        <v>257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43" t="s">
        <v>281</v>
      </c>
      <c r="B105" s="44" t="s">
        <v>251</v>
      </c>
      <c r="C105" s="45">
        <v>0.91523399999999999</v>
      </c>
      <c r="D105" s="46">
        <v>0.298956</v>
      </c>
      <c r="E105" s="46">
        <v>0.91483499999999995</v>
      </c>
      <c r="F105" s="47">
        <v>8.2873000000000002E-2</v>
      </c>
      <c r="G105" s="45">
        <v>0.55297399999999997</v>
      </c>
      <c r="H105" s="46">
        <v>0.60689599999999999</v>
      </c>
      <c r="I105" s="46">
        <v>2.2118980000000001</v>
      </c>
      <c r="J105" s="46">
        <v>5.4992470000000004</v>
      </c>
      <c r="K105" s="47">
        <v>264.19275699999997</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9" t="s">
        <v>258</v>
      </c>
      <c r="B106" s="10" t="s">
        <v>252</v>
      </c>
      <c r="C106" s="36"/>
      <c r="D106" s="5"/>
      <c r="E106" s="13">
        <v>1.7084459999999999</v>
      </c>
      <c r="F106" s="12">
        <v>0.67527000000000004</v>
      </c>
      <c r="G106" s="11">
        <v>1.1918580000000001</v>
      </c>
      <c r="H106" s="13">
        <v>1.1918580000000001</v>
      </c>
      <c r="I106" s="13">
        <v>2.3837160000000002</v>
      </c>
      <c r="J106" s="13">
        <v>3.8827889999999998</v>
      </c>
      <c r="K106" s="12">
        <v>172.367009</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15" t="s">
        <v>259</v>
      </c>
      <c r="B107" s="16" t="s">
        <v>260</v>
      </c>
      <c r="C107" s="61"/>
      <c r="D107" s="19">
        <v>0.29948900000000001</v>
      </c>
      <c r="E107" s="19">
        <v>5.4326230000000004</v>
      </c>
      <c r="F107" s="18">
        <v>2.450501</v>
      </c>
      <c r="G107" s="17">
        <v>2.727538</v>
      </c>
      <c r="H107" s="19">
        <v>2.450501</v>
      </c>
      <c r="I107" s="19">
        <v>8.1826129999999999</v>
      </c>
      <c r="J107" s="19">
        <v>5.4326230000000004</v>
      </c>
      <c r="K107" s="18">
        <v>268.05386900000002</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9" t="s">
        <v>261</v>
      </c>
      <c r="B108" s="10" t="s">
        <v>262</v>
      </c>
      <c r="C108" s="11">
        <v>0.19967299999999999</v>
      </c>
      <c r="D108" s="5"/>
      <c r="E108" s="13">
        <v>2.6272250000000001</v>
      </c>
      <c r="F108" s="12">
        <v>0.61012</v>
      </c>
      <c r="G108" s="11">
        <v>1.1456729999999999</v>
      </c>
      <c r="H108" s="13">
        <v>0.61012</v>
      </c>
      <c r="I108" s="13">
        <v>3.4370180000000001</v>
      </c>
      <c r="J108" s="13">
        <v>2.6829839999999998</v>
      </c>
      <c r="K108" s="12">
        <v>135.58722599999999</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15" t="s">
        <v>263</v>
      </c>
      <c r="B109" s="16" t="s">
        <v>264</v>
      </c>
      <c r="C109" s="61"/>
      <c r="D109" s="19">
        <v>0.26625100000000002</v>
      </c>
      <c r="E109" s="19">
        <v>10.245768</v>
      </c>
      <c r="F109" s="18">
        <v>0.80601800000000001</v>
      </c>
      <c r="G109" s="17">
        <v>3.7726790000000001</v>
      </c>
      <c r="H109" s="19">
        <v>0.80601800000000001</v>
      </c>
      <c r="I109" s="19">
        <v>11.318037</v>
      </c>
      <c r="J109" s="19">
        <v>10.381940999999999</v>
      </c>
      <c r="K109" s="18">
        <v>217.76908900000001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9" t="s">
        <v>265</v>
      </c>
      <c r="B110" s="10" t="s">
        <v>266</v>
      </c>
      <c r="C110" s="36"/>
      <c r="D110" s="5"/>
      <c r="E110" s="13">
        <v>6.0492400000000002</v>
      </c>
      <c r="F110" s="12">
        <v>2.0619990000000001</v>
      </c>
      <c r="G110" s="11">
        <v>4.0556200000000002</v>
      </c>
      <c r="H110" s="13">
        <v>4.0556200000000002</v>
      </c>
      <c r="I110" s="13">
        <v>8.1112389999999994</v>
      </c>
      <c r="J110" s="13">
        <v>6.0492400000000002</v>
      </c>
      <c r="K110" s="12">
        <v>215.302121</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15" t="s">
        <v>267</v>
      </c>
      <c r="B111" s="16" t="s">
        <v>268</v>
      </c>
      <c r="C111" s="17">
        <v>0.117023</v>
      </c>
      <c r="D111" s="19">
        <v>0.116892</v>
      </c>
      <c r="E111" s="19">
        <v>9.6479339999999993</v>
      </c>
      <c r="F111" s="18">
        <v>1.950528</v>
      </c>
      <c r="G111" s="17">
        <v>2.958094</v>
      </c>
      <c r="H111" s="19">
        <v>1.033776</v>
      </c>
      <c r="I111" s="19">
        <v>11.832376999999999</v>
      </c>
      <c r="J111" s="19">
        <v>9.6820529999999998</v>
      </c>
      <c r="K111" s="18">
        <v>208.58326600000001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269</v>
      </c>
      <c r="B112" s="10" t="s">
        <v>270</v>
      </c>
      <c r="C112" s="11">
        <v>0.50483500000000003</v>
      </c>
      <c r="D112" s="13">
        <v>0.50740300000000005</v>
      </c>
      <c r="E112" s="13">
        <v>1.372682</v>
      </c>
      <c r="F112" s="12">
        <v>1.4447129999999999</v>
      </c>
      <c r="G112" s="11">
        <v>0.95740800000000004</v>
      </c>
      <c r="H112" s="13">
        <v>0.94004200000000004</v>
      </c>
      <c r="I112" s="13">
        <v>3.8296329999999998</v>
      </c>
      <c r="J112" s="13">
        <v>10.965223</v>
      </c>
      <c r="K112" s="12">
        <v>199.17140800000001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271</v>
      </c>
      <c r="B113" s="16" t="s">
        <v>272</v>
      </c>
      <c r="C113" s="17">
        <v>0.57410099999999997</v>
      </c>
      <c r="D113" s="19">
        <v>0.23308999999999999</v>
      </c>
      <c r="E113" s="19">
        <v>2.0413060000000001</v>
      </c>
      <c r="F113" s="18">
        <v>0.29942400000000002</v>
      </c>
      <c r="G113" s="17">
        <v>0.78698000000000001</v>
      </c>
      <c r="H113" s="19">
        <v>0.43676199999999998</v>
      </c>
      <c r="I113" s="19">
        <v>3.1479210000000002</v>
      </c>
      <c r="J113" s="19">
        <v>10.748578999999999</v>
      </c>
      <c r="K113" s="18">
        <v>183.325942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273</v>
      </c>
      <c r="B114" s="10" t="s">
        <v>274</v>
      </c>
      <c r="C114" s="11">
        <v>0.554755</v>
      </c>
      <c r="D114" s="13">
        <v>0.78205199999999997</v>
      </c>
      <c r="E114" s="13">
        <v>9.1821260000000002</v>
      </c>
      <c r="F114" s="12">
        <v>0.97124200000000005</v>
      </c>
      <c r="G114" s="11">
        <v>2.872544</v>
      </c>
      <c r="H114" s="13">
        <v>0.87664699999999995</v>
      </c>
      <c r="I114" s="13">
        <v>11.490175000000001</v>
      </c>
      <c r="J114" s="13">
        <v>9.1821260000000002</v>
      </c>
      <c r="K114" s="12">
        <v>180.11094</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21" t="s">
        <v>275</v>
      </c>
      <c r="B115" s="22" t="s">
        <v>276</v>
      </c>
      <c r="C115" s="69"/>
      <c r="D115" s="25">
        <v>0.29955199999999998</v>
      </c>
      <c r="E115" s="25">
        <v>19.597428000000001</v>
      </c>
      <c r="F115" s="24">
        <v>1.040065</v>
      </c>
      <c r="G115" s="23">
        <v>6.9790150000000004</v>
      </c>
      <c r="H115" s="25">
        <v>1.040065</v>
      </c>
      <c r="I115" s="25">
        <v>20.937045000000001</v>
      </c>
      <c r="J115" s="25">
        <v>19.597428000000001</v>
      </c>
      <c r="K115" s="24">
        <v>380.42609900000002</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27" t="s">
        <v>253</v>
      </c>
      <c r="B116" s="28"/>
      <c r="C116" s="29">
        <v>0.47760399999999997</v>
      </c>
      <c r="D116" s="31">
        <v>0.35046100000000002</v>
      </c>
      <c r="E116" s="31">
        <v>6.2563279999999999</v>
      </c>
      <c r="F116" s="30">
        <v>1.126614</v>
      </c>
      <c r="G116" s="29">
        <v>2.5454889999999999</v>
      </c>
      <c r="H116" s="31">
        <v>1.2771189999999999</v>
      </c>
      <c r="I116" s="31">
        <v>7.8983340000000002</v>
      </c>
      <c r="J116" s="31">
        <v>8.5549300000000006</v>
      </c>
      <c r="K116" s="30">
        <v>220.44452100000001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32" t="s">
        <v>277</v>
      </c>
      <c r="B117" s="33"/>
      <c r="C117" s="11">
        <v>8.2957958078300018E-2</v>
      </c>
      <c r="D117" s="13">
        <v>4.2023710319410712E-2</v>
      </c>
      <c r="E117" s="13">
        <v>31.86868167397888</v>
      </c>
      <c r="F117" s="12">
        <v>0.57861721527449084</v>
      </c>
      <c r="G117" s="11">
        <v>3.7129266332270552</v>
      </c>
      <c r="H117" s="13">
        <v>1.1315794279702549</v>
      </c>
      <c r="I117" s="13">
        <v>33.197717035157169</v>
      </c>
      <c r="J117" s="13">
        <v>21.92332539603542</v>
      </c>
      <c r="K117" s="12">
        <v>4291.8294728589271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38" t="s">
        <v>278</v>
      </c>
      <c r="B118" s="39"/>
      <c r="C118" s="40">
        <v>0.288024</v>
      </c>
      <c r="D118" s="42">
        <v>0.20499700000000001</v>
      </c>
      <c r="E118" s="42">
        <v>5.6452349999999996</v>
      </c>
      <c r="F118" s="41">
        <v>0.76066900000000004</v>
      </c>
      <c r="G118" s="40">
        <v>1.9268959999999999</v>
      </c>
      <c r="H118" s="42">
        <v>1.0637570000000001</v>
      </c>
      <c r="I118" s="42">
        <v>5.7617459999999996</v>
      </c>
      <c r="J118" s="42">
        <v>4.6822350000000004</v>
      </c>
      <c r="K118" s="41">
        <v>65.512056000000001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6" t="s">
        <v>617</v>
      </c>
      <c r="B121" s="7" t="s">
        <v>250</v>
      </c>
      <c r="C121" s="6" t="s">
        <v>324</v>
      </c>
      <c r="D121" s="8" t="s">
        <v>325</v>
      </c>
      <c r="E121" s="8" t="s">
        <v>326</v>
      </c>
      <c r="F121" s="8" t="s">
        <v>327</v>
      </c>
      <c r="G121" s="7" t="s">
        <v>328</v>
      </c>
      <c r="H121" s="6" t="s">
        <v>253</v>
      </c>
      <c r="I121" s="8" t="s">
        <v>254</v>
      </c>
      <c r="J121" s="8" t="s">
        <v>296</v>
      </c>
      <c r="K121" s="8" t="s">
        <v>256</v>
      </c>
      <c r="L121" s="7" t="s">
        <v>257</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43" t="s">
        <v>281</v>
      </c>
      <c r="B122" s="44" t="s">
        <v>251</v>
      </c>
      <c r="C122" s="65"/>
      <c r="D122" s="64"/>
      <c r="E122" s="46">
        <v>0.69225800000000004</v>
      </c>
      <c r="F122" s="46">
        <v>3.0017779999999998</v>
      </c>
      <c r="G122" s="47">
        <v>0.61222399999999999</v>
      </c>
      <c r="H122" s="45">
        <v>1.4354199999999999</v>
      </c>
      <c r="I122" s="46">
        <v>0.69225800000000004</v>
      </c>
      <c r="J122" s="46">
        <v>4.30626</v>
      </c>
      <c r="K122" s="46">
        <v>26.713145000000001</v>
      </c>
      <c r="L122" s="47">
        <v>264.19275699999997</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9" t="s">
        <v>258</v>
      </c>
      <c r="B123" s="10" t="s">
        <v>252</v>
      </c>
      <c r="C123" s="36"/>
      <c r="D123" s="5"/>
      <c r="E123" s="5"/>
      <c r="F123" s="13">
        <v>3.7642329999999999</v>
      </c>
      <c r="G123" s="12">
        <v>7.8279649999999998</v>
      </c>
      <c r="H123" s="11">
        <v>5.7960989999999999</v>
      </c>
      <c r="I123" s="13">
        <v>5.7960989999999999</v>
      </c>
      <c r="J123" s="13">
        <v>11.592198</v>
      </c>
      <c r="K123" s="13">
        <v>7.9989350000000004</v>
      </c>
      <c r="L123" s="12">
        <v>172.367009</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15" t="s">
        <v>259</v>
      </c>
      <c r="B124" s="16" t="s">
        <v>260</v>
      </c>
      <c r="C124" s="61"/>
      <c r="D124" s="62"/>
      <c r="E124" s="62"/>
      <c r="F124" s="19">
        <v>1.978389</v>
      </c>
      <c r="G124" s="18">
        <v>2.6497739999999999</v>
      </c>
      <c r="H124" s="17">
        <v>2.314082</v>
      </c>
      <c r="I124" s="19">
        <v>2.314082</v>
      </c>
      <c r="J124" s="19">
        <v>4.6281629999999998</v>
      </c>
      <c r="K124" s="19">
        <v>12.26506</v>
      </c>
      <c r="L124" s="18">
        <v>268.05386900000002</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9" t="s">
        <v>261</v>
      </c>
      <c r="B125" s="10" t="s">
        <v>262</v>
      </c>
      <c r="C125" s="36"/>
      <c r="D125" s="5"/>
      <c r="E125" s="5"/>
      <c r="F125" s="13">
        <v>1.228763</v>
      </c>
      <c r="G125" s="12">
        <v>2.7570160000000001</v>
      </c>
      <c r="H125" s="11">
        <v>1.9928900000000001</v>
      </c>
      <c r="I125" s="13">
        <v>1.9928900000000001</v>
      </c>
      <c r="J125" s="13">
        <v>3.985779</v>
      </c>
      <c r="K125" s="13">
        <v>2.8162859999999998</v>
      </c>
      <c r="L125" s="12">
        <v>135.58722599999999</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15" t="s">
        <v>263</v>
      </c>
      <c r="B126" s="16" t="s">
        <v>264</v>
      </c>
      <c r="C126" s="61"/>
      <c r="D126" s="62"/>
      <c r="E126" s="62"/>
      <c r="F126" s="19">
        <v>2.8531559999999998</v>
      </c>
      <c r="G126" s="18">
        <v>0.79037000000000002</v>
      </c>
      <c r="H126" s="17">
        <v>1.821763</v>
      </c>
      <c r="I126" s="19">
        <v>1.821763</v>
      </c>
      <c r="J126" s="19">
        <v>3.643526</v>
      </c>
      <c r="K126" s="19">
        <v>7.0823919999999996</v>
      </c>
      <c r="L126" s="18">
        <v>217.76908900000001</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9" t="s">
        <v>265</v>
      </c>
      <c r="B127" s="10" t="s">
        <v>266</v>
      </c>
      <c r="C127" s="36"/>
      <c r="D127" s="5"/>
      <c r="E127" s="5"/>
      <c r="F127" s="13">
        <v>2.4791599999999998</v>
      </c>
      <c r="G127" s="12">
        <v>0.96461300000000005</v>
      </c>
      <c r="H127" s="11">
        <v>1.721886</v>
      </c>
      <c r="I127" s="13">
        <v>1.721886</v>
      </c>
      <c r="J127" s="13">
        <v>3.4437730000000002</v>
      </c>
      <c r="K127" s="13">
        <v>6.0325540000000002</v>
      </c>
      <c r="L127" s="12">
        <v>215.302121</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15" t="s">
        <v>267</v>
      </c>
      <c r="B128" s="16" t="s">
        <v>268</v>
      </c>
      <c r="C128" s="61"/>
      <c r="D128" s="62"/>
      <c r="E128" s="62"/>
      <c r="F128" s="19">
        <v>4.9751139999999996</v>
      </c>
      <c r="G128" s="18">
        <v>2.361758</v>
      </c>
      <c r="H128" s="17">
        <v>3.6684359999999998</v>
      </c>
      <c r="I128" s="19">
        <v>3.6684359999999998</v>
      </c>
      <c r="J128" s="19">
        <v>7.3368719999999996</v>
      </c>
      <c r="K128" s="19">
        <v>10.781934</v>
      </c>
      <c r="L128" s="18">
        <v>208.58326600000001</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9" t="s">
        <v>269</v>
      </c>
      <c r="B129" s="10" t="s">
        <v>270</v>
      </c>
      <c r="C129" s="36"/>
      <c r="D129" s="5"/>
      <c r="E129" s="5"/>
      <c r="F129" s="13">
        <v>11.331849999999999</v>
      </c>
      <c r="G129" s="12">
        <v>2.3400430000000001</v>
      </c>
      <c r="H129" s="11">
        <v>6.8359459999999999</v>
      </c>
      <c r="I129" s="13">
        <v>6.8359459999999999</v>
      </c>
      <c r="J129" s="13">
        <v>13.671893000000001</v>
      </c>
      <c r="K129" s="13">
        <v>11.331849999999999</v>
      </c>
      <c r="L129" s="12">
        <v>199.17140800000001</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15" t="s">
        <v>271</v>
      </c>
      <c r="B130" s="16" t="s">
        <v>272</v>
      </c>
      <c r="C130" s="61"/>
      <c r="D130" s="62"/>
      <c r="E130" s="62"/>
      <c r="F130" s="19">
        <v>1.5653980000000001</v>
      </c>
      <c r="G130" s="18">
        <v>0.67669599999999996</v>
      </c>
      <c r="H130" s="17">
        <v>1.1210469999999999</v>
      </c>
      <c r="I130" s="19">
        <v>1.1210469999999999</v>
      </c>
      <c r="J130" s="19">
        <v>2.2420939999999998</v>
      </c>
      <c r="K130" s="19">
        <v>10.415307</v>
      </c>
      <c r="L130" s="18">
        <v>183.325942</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9" t="s">
        <v>273</v>
      </c>
      <c r="B131" s="10" t="s">
        <v>274</v>
      </c>
      <c r="C131" s="36"/>
      <c r="D131" s="13">
        <v>0.183504</v>
      </c>
      <c r="E131" s="5"/>
      <c r="F131" s="13">
        <v>9.182086</v>
      </c>
      <c r="G131" s="12">
        <v>4.9159550000000003</v>
      </c>
      <c r="H131" s="11">
        <v>4.7605149999999998</v>
      </c>
      <c r="I131" s="13">
        <v>4.9159550000000003</v>
      </c>
      <c r="J131" s="13">
        <v>14.281544999999999</v>
      </c>
      <c r="K131" s="13">
        <v>18.630884000000002</v>
      </c>
      <c r="L131" s="12">
        <v>180.11094</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21" t="s">
        <v>275</v>
      </c>
      <c r="B132" s="22" t="s">
        <v>276</v>
      </c>
      <c r="C132" s="69"/>
      <c r="D132" s="66"/>
      <c r="E132" s="66"/>
      <c r="F132" s="25">
        <v>7.884328</v>
      </c>
      <c r="G132" s="24">
        <v>2.3447740000000001</v>
      </c>
      <c r="H132" s="23">
        <v>5.1145509999999996</v>
      </c>
      <c r="I132" s="25">
        <v>5.1145509999999996</v>
      </c>
      <c r="J132" s="25">
        <v>10.229101999999999</v>
      </c>
      <c r="K132" s="25">
        <v>16.614521</v>
      </c>
      <c r="L132" s="24">
        <v>380.42609900000002</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27" t="s">
        <v>253</v>
      </c>
      <c r="B133" s="28"/>
      <c r="C133" s="70"/>
      <c r="D133" s="31">
        <v>0.183504</v>
      </c>
      <c r="E133" s="31">
        <v>0.69225800000000004</v>
      </c>
      <c r="F133" s="31">
        <v>4.5676600000000001</v>
      </c>
      <c r="G133" s="30">
        <v>2.5673810000000001</v>
      </c>
      <c r="H133" s="29">
        <v>3.3256939999999999</v>
      </c>
      <c r="I133" s="31">
        <v>3.272265</v>
      </c>
      <c r="J133" s="31">
        <v>7.2146549999999996</v>
      </c>
      <c r="K133" s="31">
        <v>11.880261000000001</v>
      </c>
      <c r="L133" s="30">
        <v>220.44452100000001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32" t="s">
        <v>277</v>
      </c>
      <c r="B134" s="33"/>
      <c r="C134" s="36"/>
      <c r="D134" s="5"/>
      <c r="E134" s="5"/>
      <c r="F134" s="13">
        <v>11.547847125287671</v>
      </c>
      <c r="G134" s="12">
        <v>4.649977317484618</v>
      </c>
      <c r="H134" s="11">
        <v>3.9868300798852911</v>
      </c>
      <c r="I134" s="13">
        <v>4.3668967463785631</v>
      </c>
      <c r="J134" s="13">
        <v>19.7174786145242</v>
      </c>
      <c r="K134" s="13">
        <v>44.623537212746207</v>
      </c>
      <c r="L134" s="12">
        <v>4291.8294728589271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38" t="s">
        <v>278</v>
      </c>
      <c r="B135" s="39"/>
      <c r="C135" s="71"/>
      <c r="D135" s="68"/>
      <c r="E135" s="68"/>
      <c r="F135" s="42">
        <v>3.398212</v>
      </c>
      <c r="G135" s="41">
        <v>2.1563810000000001</v>
      </c>
      <c r="H135" s="40">
        <v>1.996705</v>
      </c>
      <c r="I135" s="42">
        <v>2.089712</v>
      </c>
      <c r="J135" s="42">
        <v>4.4404370000000002</v>
      </c>
      <c r="K135" s="42">
        <v>6.6800850000000001</v>
      </c>
      <c r="L135" s="41">
        <v>65.512056000000001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6" t="s">
        <v>617</v>
      </c>
      <c r="B138" s="7" t="s">
        <v>250</v>
      </c>
      <c r="C138" s="6" t="s">
        <v>295</v>
      </c>
      <c r="D138" s="8" t="s">
        <v>329</v>
      </c>
      <c r="E138" s="7" t="s">
        <v>330</v>
      </c>
      <c r="F138" s="6" t="s">
        <v>253</v>
      </c>
      <c r="G138" s="8" t="s">
        <v>254</v>
      </c>
      <c r="H138" s="8" t="s">
        <v>296</v>
      </c>
      <c r="I138" s="8" t="s">
        <v>256</v>
      </c>
      <c r="J138" s="7" t="s">
        <v>257</v>
      </c>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43" t="s">
        <v>281</v>
      </c>
      <c r="B139" s="44" t="s">
        <v>251</v>
      </c>
      <c r="C139" s="45">
        <v>1.6275569999999999</v>
      </c>
      <c r="D139" s="46">
        <v>2.0407690000000001</v>
      </c>
      <c r="E139" s="47">
        <v>0.51573400000000003</v>
      </c>
      <c r="F139" s="45">
        <v>1.394687</v>
      </c>
      <c r="G139" s="46">
        <v>1.6275569999999999</v>
      </c>
      <c r="H139" s="46">
        <v>4.1840599999999997</v>
      </c>
      <c r="I139" s="46">
        <v>10.481949999999999</v>
      </c>
      <c r="J139" s="47">
        <v>264.19275699999997</v>
      </c>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9" t="s">
        <v>258</v>
      </c>
      <c r="B140" s="10" t="s">
        <v>252</v>
      </c>
      <c r="C140" s="11">
        <v>0.466028</v>
      </c>
      <c r="D140" s="13">
        <v>2.0168010000000001</v>
      </c>
      <c r="E140" s="12">
        <v>1.214742</v>
      </c>
      <c r="F140" s="11">
        <v>1.232524</v>
      </c>
      <c r="G140" s="13">
        <v>1.214742</v>
      </c>
      <c r="H140" s="13">
        <v>3.6975709999999999</v>
      </c>
      <c r="I140" s="13">
        <v>4.5827200000000001</v>
      </c>
      <c r="J140" s="12">
        <v>172.367009</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15" t="s">
        <v>259</v>
      </c>
      <c r="B141" s="16" t="s">
        <v>260</v>
      </c>
      <c r="C141" s="17">
        <v>1.21488</v>
      </c>
      <c r="D141" s="19">
        <v>6.2867189999999997</v>
      </c>
      <c r="E141" s="18">
        <v>6.2034589999999996</v>
      </c>
      <c r="F141" s="17">
        <v>4.5683530000000001</v>
      </c>
      <c r="G141" s="19">
        <v>6.2034589999999996</v>
      </c>
      <c r="H141" s="19">
        <v>13.705057999999999</v>
      </c>
      <c r="I141" s="19">
        <v>20.580666000000001</v>
      </c>
      <c r="J141" s="18">
        <v>268.05386900000002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9" t="s">
        <v>261</v>
      </c>
      <c r="B142" s="10" t="s">
        <v>262</v>
      </c>
      <c r="C142" s="36"/>
      <c r="D142" s="13">
        <v>4.4208299999999996</v>
      </c>
      <c r="E142" s="12">
        <v>1.5614619999999999</v>
      </c>
      <c r="F142" s="11">
        <v>2.9911460000000001</v>
      </c>
      <c r="G142" s="13">
        <v>2.9911460000000001</v>
      </c>
      <c r="H142" s="13">
        <v>5.9822920000000002</v>
      </c>
      <c r="I142" s="13">
        <v>4.616072</v>
      </c>
      <c r="J142" s="12">
        <v>135.58722599999999</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15" t="s">
        <v>263</v>
      </c>
      <c r="B143" s="16" t="s">
        <v>264</v>
      </c>
      <c r="C143" s="17">
        <v>1.0149680000000001</v>
      </c>
      <c r="D143" s="19">
        <v>1.785498</v>
      </c>
      <c r="E143" s="18">
        <v>1.676801</v>
      </c>
      <c r="F143" s="17">
        <v>1.4924219999999999</v>
      </c>
      <c r="G143" s="19">
        <v>1.676801</v>
      </c>
      <c r="H143" s="19">
        <v>4.4772670000000003</v>
      </c>
      <c r="I143" s="19">
        <v>9.0654509999999995</v>
      </c>
      <c r="J143" s="18">
        <v>217.76908900000001</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9" t="s">
        <v>265</v>
      </c>
      <c r="B144" s="10" t="s">
        <v>266</v>
      </c>
      <c r="C144" s="36"/>
      <c r="D144" s="13">
        <v>4.0766640000000001</v>
      </c>
      <c r="E144" s="37"/>
      <c r="F144" s="11">
        <v>4.0766640000000001</v>
      </c>
      <c r="G144" s="13">
        <v>4.0766640000000001</v>
      </c>
      <c r="H144" s="13">
        <v>4.0766640000000001</v>
      </c>
      <c r="I144" s="13">
        <v>4.2327839999999997</v>
      </c>
      <c r="J144" s="12">
        <v>215.302121</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15" t="s">
        <v>267</v>
      </c>
      <c r="B145" s="16" t="s">
        <v>268</v>
      </c>
      <c r="C145" s="17">
        <v>0.20022100000000001</v>
      </c>
      <c r="D145" s="19">
        <v>3.1944170000000001</v>
      </c>
      <c r="E145" s="18">
        <v>2.1839</v>
      </c>
      <c r="F145" s="17">
        <v>1.859513</v>
      </c>
      <c r="G145" s="19">
        <v>2.1839</v>
      </c>
      <c r="H145" s="19">
        <v>5.578538</v>
      </c>
      <c r="I145" s="19">
        <v>10.281980000000001</v>
      </c>
      <c r="J145" s="18">
        <v>208.58326600000001</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9" t="s">
        <v>269</v>
      </c>
      <c r="B146" s="10" t="s">
        <v>270</v>
      </c>
      <c r="C146" s="36"/>
      <c r="D146" s="13">
        <v>11.25075</v>
      </c>
      <c r="E146" s="12">
        <v>1.177886</v>
      </c>
      <c r="F146" s="11">
        <v>6.2143179999999996</v>
      </c>
      <c r="G146" s="13">
        <v>6.2143179999999996</v>
      </c>
      <c r="H146" s="13">
        <v>12.428635999999999</v>
      </c>
      <c r="I146" s="13">
        <v>11.448524000000001</v>
      </c>
      <c r="J146" s="12">
        <v>199.17140800000001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15" t="s">
        <v>271</v>
      </c>
      <c r="B147" s="16" t="s">
        <v>272</v>
      </c>
      <c r="C147" s="17">
        <v>0.39929900000000002</v>
      </c>
      <c r="D147" s="19">
        <v>2.59728</v>
      </c>
      <c r="E147" s="18">
        <v>3.7603970000000002</v>
      </c>
      <c r="F147" s="17">
        <v>2.2523249999999999</v>
      </c>
      <c r="G147" s="19">
        <v>2.59728</v>
      </c>
      <c r="H147" s="19">
        <v>6.7569759999999999</v>
      </c>
      <c r="I147" s="19">
        <v>12.115067</v>
      </c>
      <c r="J147" s="18">
        <v>183.325942</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273</v>
      </c>
      <c r="B148" s="10" t="s">
        <v>274</v>
      </c>
      <c r="C148" s="11">
        <v>1.1370229999999999</v>
      </c>
      <c r="D148" s="13">
        <v>1.4133439999999999</v>
      </c>
      <c r="E148" s="12">
        <v>1.7138450000000001</v>
      </c>
      <c r="F148" s="11">
        <v>1.4214039999999999</v>
      </c>
      <c r="G148" s="13">
        <v>1.4133439999999999</v>
      </c>
      <c r="H148" s="13">
        <v>4.2642119999999997</v>
      </c>
      <c r="I148" s="13">
        <v>9.1488689999999995</v>
      </c>
      <c r="J148" s="12">
        <v>180.11094</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21" t="s">
        <v>275</v>
      </c>
      <c r="B149" s="22" t="s">
        <v>276</v>
      </c>
      <c r="C149" s="69"/>
      <c r="D149" s="25">
        <v>9.5489879999999996</v>
      </c>
      <c r="E149" s="24">
        <v>1.9843630000000001</v>
      </c>
      <c r="F149" s="23">
        <v>5.7666760000000004</v>
      </c>
      <c r="G149" s="25">
        <v>5.7666760000000004</v>
      </c>
      <c r="H149" s="25">
        <v>11.533351</v>
      </c>
      <c r="I149" s="25">
        <v>19.447451999999998</v>
      </c>
      <c r="J149" s="24">
        <v>380.42609900000002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27" t="s">
        <v>253</v>
      </c>
      <c r="B150" s="28"/>
      <c r="C150" s="29">
        <v>0.86571100000000001</v>
      </c>
      <c r="D150" s="31">
        <v>4.4210960000000004</v>
      </c>
      <c r="E150" s="30">
        <v>2.1992590000000001</v>
      </c>
      <c r="F150" s="29">
        <v>3.0245479999999998</v>
      </c>
      <c r="G150" s="31">
        <v>3.2696260000000001</v>
      </c>
      <c r="H150" s="31">
        <v>6.97133</v>
      </c>
      <c r="I150" s="31">
        <v>10.545593999999999</v>
      </c>
      <c r="J150" s="30">
        <v>220.44452100000001</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2" t="s">
        <v>277</v>
      </c>
      <c r="B151" s="33"/>
      <c r="C151" s="11">
        <v>0.26972996100047608</v>
      </c>
      <c r="D151" s="13">
        <v>10.880921893084659</v>
      </c>
      <c r="E151" s="12">
        <v>2.6976991961281001</v>
      </c>
      <c r="F151" s="11">
        <v>3.3924208843830548</v>
      </c>
      <c r="G151" s="13">
        <v>3.8775370482254909</v>
      </c>
      <c r="H151" s="13">
        <v>13.93156319265127</v>
      </c>
      <c r="I151" s="13">
        <v>29.800614849024289</v>
      </c>
      <c r="J151" s="12">
        <v>4291.8294728589271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38" t="s">
        <v>278</v>
      </c>
      <c r="B152" s="39"/>
      <c r="C152" s="40">
        <v>0.51935500000000001</v>
      </c>
      <c r="D152" s="42">
        <v>3.2986239999999998</v>
      </c>
      <c r="E152" s="41">
        <v>1.6424669999999999</v>
      </c>
      <c r="F152" s="40">
        <v>1.841853</v>
      </c>
      <c r="G152" s="42">
        <v>1.9691460000000001</v>
      </c>
      <c r="H152" s="42">
        <v>3.7325010000000001</v>
      </c>
      <c r="I152" s="42">
        <v>5.4589939999999997</v>
      </c>
      <c r="J152" s="41">
        <v>65.512056000000001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6" t="s">
        <v>617</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296</v>
      </c>
      <c r="AV155" s="8" t="s">
        <v>256</v>
      </c>
      <c r="AW155" s="7" t="s">
        <v>257</v>
      </c>
    </row>
    <row r="156" spans="1:49" ht="15.75" customHeight="1">
      <c r="A156" s="43" t="s">
        <v>281</v>
      </c>
      <c r="B156" s="44" t="s">
        <v>251</v>
      </c>
      <c r="C156" s="65"/>
      <c r="D156" s="46">
        <v>0.42922500000000002</v>
      </c>
      <c r="E156" s="46">
        <v>2.7502800000000001</v>
      </c>
      <c r="F156" s="46">
        <v>0.44911299999999998</v>
      </c>
      <c r="G156" s="64"/>
      <c r="H156" s="46">
        <v>0.70743100000000003</v>
      </c>
      <c r="I156" s="46">
        <v>0.412717</v>
      </c>
      <c r="J156" s="46">
        <v>0.565639</v>
      </c>
      <c r="K156" s="46">
        <v>0.166212</v>
      </c>
      <c r="L156" s="46">
        <v>0.47013199999999999</v>
      </c>
      <c r="M156" s="46">
        <v>1.0019</v>
      </c>
      <c r="N156" s="46">
        <v>1.5640970000000001</v>
      </c>
      <c r="O156" s="64"/>
      <c r="P156" s="46">
        <v>1.43249</v>
      </c>
      <c r="Q156" s="46">
        <v>0.72082500000000005</v>
      </c>
      <c r="R156" s="46">
        <v>1.0291570000000001</v>
      </c>
      <c r="S156" s="64"/>
      <c r="T156" s="46">
        <v>0.16639999999999999</v>
      </c>
      <c r="U156" s="46">
        <v>1.464423</v>
      </c>
      <c r="V156" s="64"/>
      <c r="W156" s="46">
        <v>0.44932800000000001</v>
      </c>
      <c r="X156" s="46">
        <v>0.56892399999999999</v>
      </c>
      <c r="Y156" s="64"/>
      <c r="Z156" s="64"/>
      <c r="AA156" s="64"/>
      <c r="AB156" s="46">
        <v>4.3836529999999998</v>
      </c>
      <c r="AC156" s="64"/>
      <c r="AD156" s="46">
        <v>0.91523399999999999</v>
      </c>
      <c r="AE156" s="46">
        <v>0.298956</v>
      </c>
      <c r="AF156" s="46">
        <v>0.34387000000000001</v>
      </c>
      <c r="AG156" s="46">
        <v>0.68776800000000005</v>
      </c>
      <c r="AH156" s="46">
        <v>0.91483499999999995</v>
      </c>
      <c r="AI156" s="46">
        <v>8.2873000000000002E-2</v>
      </c>
      <c r="AJ156" s="64"/>
      <c r="AK156" s="64"/>
      <c r="AL156" s="46">
        <v>0.69225800000000004</v>
      </c>
      <c r="AM156" s="46">
        <v>3.0017779999999998</v>
      </c>
      <c r="AN156" s="46">
        <v>0.61222399999999999</v>
      </c>
      <c r="AO156" s="46">
        <v>1.6275569999999999</v>
      </c>
      <c r="AP156" s="46">
        <v>0.84427600000000003</v>
      </c>
      <c r="AQ156" s="46">
        <v>2.0407690000000001</v>
      </c>
      <c r="AR156" s="47">
        <v>0.51573400000000003</v>
      </c>
      <c r="AS156" s="45">
        <v>1.010003</v>
      </c>
      <c r="AT156" s="46">
        <v>0.69225800000000004</v>
      </c>
      <c r="AU156" s="46">
        <v>31.310078000000001</v>
      </c>
      <c r="AV156" s="46">
        <v>264.19275699999997</v>
      </c>
      <c r="AW156" s="47">
        <v>264.19275699999997</v>
      </c>
    </row>
    <row r="157" spans="1:49" ht="15.75" customHeight="1">
      <c r="A157" s="9" t="s">
        <v>258</v>
      </c>
      <c r="B157" s="10" t="s">
        <v>252</v>
      </c>
      <c r="C157" s="36"/>
      <c r="D157" s="13">
        <v>0.59902999999999995</v>
      </c>
      <c r="E157" s="13">
        <v>4.1994420000000003</v>
      </c>
      <c r="F157" s="5"/>
      <c r="G157" s="5"/>
      <c r="H157" s="5"/>
      <c r="I157" s="5"/>
      <c r="J157" s="13">
        <v>0.26632899999999998</v>
      </c>
      <c r="K157" s="5"/>
      <c r="L157" s="13">
        <v>0.54093100000000005</v>
      </c>
      <c r="M157" s="13">
        <v>0.18726300000000001</v>
      </c>
      <c r="N157" s="13">
        <v>0.93354099999999995</v>
      </c>
      <c r="O157" s="5"/>
      <c r="P157" s="5"/>
      <c r="Q157" s="13">
        <v>0.338368</v>
      </c>
      <c r="R157" s="13">
        <v>4.1995279999999999</v>
      </c>
      <c r="S157" s="5"/>
      <c r="T157" s="5"/>
      <c r="U157" s="13">
        <v>4.1558820000000001</v>
      </c>
      <c r="V157" s="5"/>
      <c r="W157" s="5"/>
      <c r="X157" s="13">
        <v>0.87076399999999998</v>
      </c>
      <c r="Y157" s="5"/>
      <c r="Z157" s="5"/>
      <c r="AA157" s="13">
        <v>0.63295000000000001</v>
      </c>
      <c r="AB157" s="13">
        <v>3.9435769999999999</v>
      </c>
      <c r="AC157" s="13">
        <v>0.37365799999999999</v>
      </c>
      <c r="AD157" s="5"/>
      <c r="AE157" s="5"/>
      <c r="AF157" s="13">
        <v>0.92632099999999995</v>
      </c>
      <c r="AG157" s="13">
        <v>0.39103599999999999</v>
      </c>
      <c r="AH157" s="13">
        <v>1.7084459999999999</v>
      </c>
      <c r="AI157" s="13">
        <v>0.67527000000000004</v>
      </c>
      <c r="AJ157" s="5"/>
      <c r="AK157" s="5"/>
      <c r="AL157" s="5"/>
      <c r="AM157" s="13">
        <v>3.7642329999999999</v>
      </c>
      <c r="AN157" s="13">
        <v>7.8279649999999998</v>
      </c>
      <c r="AO157" s="13">
        <v>0.466028</v>
      </c>
      <c r="AP157" s="13">
        <v>0.30918499999999999</v>
      </c>
      <c r="AQ157" s="13">
        <v>2.0168010000000001</v>
      </c>
      <c r="AR157" s="12">
        <v>1.214742</v>
      </c>
      <c r="AS157" s="11">
        <v>1.7626649999999999</v>
      </c>
      <c r="AT157" s="13">
        <v>0.87076399999999998</v>
      </c>
      <c r="AU157" s="13">
        <v>40.541289999999996</v>
      </c>
      <c r="AV157" s="13">
        <v>172.367009</v>
      </c>
      <c r="AW157" s="12">
        <v>172.367009</v>
      </c>
    </row>
    <row r="158" spans="1:49" ht="15.75" customHeight="1">
      <c r="A158" s="15" t="s">
        <v>259</v>
      </c>
      <c r="B158" s="16" t="s">
        <v>260</v>
      </c>
      <c r="C158" s="61"/>
      <c r="D158" s="19">
        <v>2.1498010000000001</v>
      </c>
      <c r="E158" s="19">
        <v>7.9008929999999999</v>
      </c>
      <c r="F158" s="62"/>
      <c r="G158" s="62"/>
      <c r="H158" s="62"/>
      <c r="I158" s="62"/>
      <c r="J158" s="19">
        <v>0.432591</v>
      </c>
      <c r="K158" s="19">
        <v>0.31596600000000002</v>
      </c>
      <c r="L158" s="19">
        <v>0.615568</v>
      </c>
      <c r="M158" s="19">
        <v>0.532559</v>
      </c>
      <c r="N158" s="19">
        <v>1.9373750000000001</v>
      </c>
      <c r="O158" s="19">
        <v>5.5230000000000001E-3</v>
      </c>
      <c r="P158" s="19">
        <v>2.3128600000000001</v>
      </c>
      <c r="Q158" s="19">
        <v>0.45335199999999998</v>
      </c>
      <c r="R158" s="19">
        <v>1.8054859999999999</v>
      </c>
      <c r="S158" s="19">
        <v>0.28299400000000002</v>
      </c>
      <c r="T158" s="62"/>
      <c r="U158" s="19">
        <v>5.2992929999999996</v>
      </c>
      <c r="V158" s="62"/>
      <c r="W158" s="62"/>
      <c r="X158" s="19">
        <v>0.64738700000000005</v>
      </c>
      <c r="Y158" s="62"/>
      <c r="Z158" s="62"/>
      <c r="AA158" s="62"/>
      <c r="AB158" s="19">
        <v>9.2738960000000006</v>
      </c>
      <c r="AC158" s="19">
        <v>6.0732379999999999</v>
      </c>
      <c r="AD158" s="62"/>
      <c r="AE158" s="19">
        <v>0.29948900000000001</v>
      </c>
      <c r="AF158" s="19">
        <v>0.52242999999999995</v>
      </c>
      <c r="AG158" s="19">
        <v>0.88668499999999995</v>
      </c>
      <c r="AH158" s="19">
        <v>5.4326230000000004</v>
      </c>
      <c r="AI158" s="19">
        <v>2.450501</v>
      </c>
      <c r="AJ158" s="62"/>
      <c r="AK158" s="62"/>
      <c r="AL158" s="62"/>
      <c r="AM158" s="19">
        <v>1.978389</v>
      </c>
      <c r="AN158" s="19">
        <v>2.6497739999999999</v>
      </c>
      <c r="AO158" s="19">
        <v>1.21488</v>
      </c>
      <c r="AP158" s="19">
        <v>1.18964</v>
      </c>
      <c r="AQ158" s="19">
        <v>6.2867189999999997</v>
      </c>
      <c r="AR158" s="18">
        <v>6.2034589999999996</v>
      </c>
      <c r="AS158" s="17">
        <v>2.5612360000000001</v>
      </c>
      <c r="AT158" s="19">
        <v>1.8054859999999999</v>
      </c>
      <c r="AU158" s="19">
        <v>69.153371000000007</v>
      </c>
      <c r="AV158" s="19">
        <v>268.05386900000002</v>
      </c>
      <c r="AW158" s="18">
        <v>268.05386900000002</v>
      </c>
    </row>
    <row r="159" spans="1:49" ht="15.75" customHeight="1">
      <c r="A159" s="9" t="s">
        <v>261</v>
      </c>
      <c r="B159" s="10" t="s">
        <v>262</v>
      </c>
      <c r="C159" s="36"/>
      <c r="D159" s="13">
        <v>0.56158699999999995</v>
      </c>
      <c r="E159" s="13">
        <v>3.1329280000000002</v>
      </c>
      <c r="F159" s="5"/>
      <c r="G159" s="5"/>
      <c r="H159" s="5"/>
      <c r="I159" s="5"/>
      <c r="J159" s="5"/>
      <c r="K159" s="5"/>
      <c r="L159" s="13">
        <v>0.271706</v>
      </c>
      <c r="M159" s="13">
        <v>0.17679600000000001</v>
      </c>
      <c r="N159" s="13">
        <v>2.830301</v>
      </c>
      <c r="O159" s="5"/>
      <c r="P159" s="5"/>
      <c r="Q159" s="13">
        <v>0.30619000000000002</v>
      </c>
      <c r="R159" s="13">
        <v>2.6996199999999999</v>
      </c>
      <c r="S159" s="13">
        <v>0.16638800000000001</v>
      </c>
      <c r="T159" s="5"/>
      <c r="U159" s="13">
        <v>2.9662660000000001</v>
      </c>
      <c r="V159" s="5"/>
      <c r="W159" s="5"/>
      <c r="X159" s="13">
        <v>0.34943099999999999</v>
      </c>
      <c r="Y159" s="5"/>
      <c r="Z159" s="5"/>
      <c r="AA159" s="5"/>
      <c r="AB159" s="13">
        <v>3.01627</v>
      </c>
      <c r="AC159" s="13">
        <v>0.53254199999999996</v>
      </c>
      <c r="AD159" s="13">
        <v>0.19967299999999999</v>
      </c>
      <c r="AE159" s="5"/>
      <c r="AF159" s="13">
        <v>0.72417399999999998</v>
      </c>
      <c r="AG159" s="13">
        <v>0.24407699999999999</v>
      </c>
      <c r="AH159" s="13">
        <v>2.6272250000000001</v>
      </c>
      <c r="AI159" s="13">
        <v>0.61012</v>
      </c>
      <c r="AJ159" s="5"/>
      <c r="AK159" s="5"/>
      <c r="AL159" s="5"/>
      <c r="AM159" s="13">
        <v>1.228763</v>
      </c>
      <c r="AN159" s="13">
        <v>2.7570160000000001</v>
      </c>
      <c r="AO159" s="5"/>
      <c r="AP159" s="13">
        <v>0.26624199999999998</v>
      </c>
      <c r="AQ159" s="13">
        <v>4.4208299999999996</v>
      </c>
      <c r="AR159" s="12">
        <v>1.5614619999999999</v>
      </c>
      <c r="AS159" s="11">
        <v>1.438618</v>
      </c>
      <c r="AT159" s="13">
        <v>0.66714700000000005</v>
      </c>
      <c r="AU159" s="13">
        <v>31.649607</v>
      </c>
      <c r="AV159" s="13">
        <v>135.58722599999999</v>
      </c>
      <c r="AW159" s="12">
        <v>135.58722599999999</v>
      </c>
    </row>
    <row r="160" spans="1:49" ht="15.75" customHeight="1">
      <c r="A160" s="15" t="s">
        <v>263</v>
      </c>
      <c r="B160" s="16" t="s">
        <v>264</v>
      </c>
      <c r="C160" s="61"/>
      <c r="D160" s="19">
        <v>1.0699000000000001</v>
      </c>
      <c r="E160" s="19">
        <v>3.0766</v>
      </c>
      <c r="F160" s="62"/>
      <c r="G160" s="19">
        <v>0.38269599999999998</v>
      </c>
      <c r="H160" s="62"/>
      <c r="I160" s="19">
        <v>0.51607400000000003</v>
      </c>
      <c r="J160" s="62"/>
      <c r="K160" s="19">
        <v>1.1482600000000001</v>
      </c>
      <c r="L160" s="19">
        <v>0.34390199999999999</v>
      </c>
      <c r="M160" s="19">
        <v>0.39526699999999998</v>
      </c>
      <c r="N160" s="19">
        <v>5.0195239999999997</v>
      </c>
      <c r="O160" s="19">
        <v>9.9793000000000007E-2</v>
      </c>
      <c r="P160" s="19">
        <v>0.499172</v>
      </c>
      <c r="Q160" s="19">
        <v>0.58898700000000004</v>
      </c>
      <c r="R160" s="19">
        <v>5.433039</v>
      </c>
      <c r="S160" s="19">
        <v>6.6647999999999999E-2</v>
      </c>
      <c r="T160" s="62"/>
      <c r="U160" s="19">
        <v>8.8154959999999996</v>
      </c>
      <c r="V160" s="62"/>
      <c r="W160" s="62"/>
      <c r="X160" s="19">
        <v>1.06274</v>
      </c>
      <c r="Y160" s="62"/>
      <c r="Z160" s="19">
        <v>0.11624900000000001</v>
      </c>
      <c r="AA160" s="62"/>
      <c r="AB160" s="19">
        <v>2.311312</v>
      </c>
      <c r="AC160" s="19">
        <v>0.64059900000000003</v>
      </c>
      <c r="AD160" s="62"/>
      <c r="AE160" s="19">
        <v>0.26625100000000002</v>
      </c>
      <c r="AF160" s="19">
        <v>0.39381300000000002</v>
      </c>
      <c r="AG160" s="19">
        <v>0.55737000000000003</v>
      </c>
      <c r="AH160" s="19">
        <v>10.245768</v>
      </c>
      <c r="AI160" s="19">
        <v>0.80601800000000001</v>
      </c>
      <c r="AJ160" s="62"/>
      <c r="AK160" s="62"/>
      <c r="AL160" s="62"/>
      <c r="AM160" s="19">
        <v>2.8531559999999998</v>
      </c>
      <c r="AN160" s="19">
        <v>0.79037000000000002</v>
      </c>
      <c r="AO160" s="19">
        <v>1.0149680000000001</v>
      </c>
      <c r="AP160" s="19">
        <v>0.70199699999999998</v>
      </c>
      <c r="AQ160" s="19">
        <v>1.785498</v>
      </c>
      <c r="AR160" s="18">
        <v>1.676801</v>
      </c>
      <c r="AS160" s="17">
        <v>1.816492</v>
      </c>
      <c r="AT160" s="19">
        <v>0.79037000000000002</v>
      </c>
      <c r="AU160" s="19">
        <v>52.678268000000003</v>
      </c>
      <c r="AV160" s="19">
        <v>217.76908900000001</v>
      </c>
      <c r="AW160" s="18">
        <v>217.76908900000001</v>
      </c>
    </row>
    <row r="161" spans="1:49" ht="15.75" customHeight="1">
      <c r="A161" s="9" t="s">
        <v>265</v>
      </c>
      <c r="B161" s="10" t="s">
        <v>266</v>
      </c>
      <c r="C161" s="36"/>
      <c r="D161" s="13">
        <v>0.22631100000000001</v>
      </c>
      <c r="E161" s="13">
        <v>2.8289270000000002</v>
      </c>
      <c r="F161" s="5"/>
      <c r="G161" s="5"/>
      <c r="H161" s="5"/>
      <c r="I161" s="5"/>
      <c r="J161" s="13">
        <v>0.13292699999999999</v>
      </c>
      <c r="K161" s="5"/>
      <c r="L161" s="13">
        <v>0.42152200000000001</v>
      </c>
      <c r="M161" s="13">
        <v>0.40600599999999998</v>
      </c>
      <c r="N161" s="13">
        <v>1.791472</v>
      </c>
      <c r="O161" s="5"/>
      <c r="P161" s="5"/>
      <c r="Q161" s="13">
        <v>0.49586400000000003</v>
      </c>
      <c r="R161" s="13">
        <v>2.974736</v>
      </c>
      <c r="S161" s="5"/>
      <c r="T161" s="5"/>
      <c r="U161" s="13">
        <v>5.265962</v>
      </c>
      <c r="V161" s="5"/>
      <c r="W161" s="5"/>
      <c r="X161" s="13">
        <v>0.423344</v>
      </c>
      <c r="Y161" s="5"/>
      <c r="Z161" s="5"/>
      <c r="AA161" s="5"/>
      <c r="AB161" s="13">
        <v>4.4827349999999999</v>
      </c>
      <c r="AC161" s="5"/>
      <c r="AD161" s="5"/>
      <c r="AE161" s="5"/>
      <c r="AF161" s="13">
        <v>0.29955300000000001</v>
      </c>
      <c r="AG161" s="13">
        <v>0.29942299999999999</v>
      </c>
      <c r="AH161" s="13">
        <v>6.0492400000000002</v>
      </c>
      <c r="AI161" s="13">
        <v>2.0619990000000001</v>
      </c>
      <c r="AJ161" s="5"/>
      <c r="AK161" s="5"/>
      <c r="AL161" s="5"/>
      <c r="AM161" s="13">
        <v>2.4791599999999998</v>
      </c>
      <c r="AN161" s="13">
        <v>0.96461300000000005</v>
      </c>
      <c r="AO161" s="5"/>
      <c r="AP161" s="13">
        <v>0.55433299999999996</v>
      </c>
      <c r="AQ161" s="13">
        <v>4.0766640000000001</v>
      </c>
      <c r="AR161" s="37"/>
      <c r="AS161" s="11">
        <v>1.9070940000000001</v>
      </c>
      <c r="AT161" s="13">
        <v>0.96461300000000005</v>
      </c>
      <c r="AU161" s="13">
        <v>36.234791000000001</v>
      </c>
      <c r="AV161" s="13">
        <v>215.302121</v>
      </c>
      <c r="AW161" s="12">
        <v>215.302121</v>
      </c>
    </row>
    <row r="162" spans="1:49" ht="15.75" customHeight="1">
      <c r="A162" s="15" t="s">
        <v>267</v>
      </c>
      <c r="B162" s="16" t="s">
        <v>268</v>
      </c>
      <c r="C162" s="61"/>
      <c r="D162" s="19">
        <v>0.34271200000000002</v>
      </c>
      <c r="E162" s="19">
        <v>2.789164</v>
      </c>
      <c r="F162" s="62"/>
      <c r="G162" s="62"/>
      <c r="H162" s="19">
        <v>9.9876999999999994E-2</v>
      </c>
      <c r="I162" s="19">
        <v>0.18271599999999999</v>
      </c>
      <c r="J162" s="19">
        <v>0.46609099999999998</v>
      </c>
      <c r="K162" s="62"/>
      <c r="L162" s="19">
        <v>0.42264800000000002</v>
      </c>
      <c r="M162" s="19">
        <v>0.386517</v>
      </c>
      <c r="N162" s="19">
        <v>1.8554900000000001</v>
      </c>
      <c r="O162" s="62"/>
      <c r="P162" s="19">
        <v>0.75318600000000002</v>
      </c>
      <c r="Q162" s="19">
        <v>0.53203999999999996</v>
      </c>
      <c r="R162" s="19">
        <v>1.901141</v>
      </c>
      <c r="S162" s="62"/>
      <c r="T162" s="19">
        <v>6.6931000000000004E-2</v>
      </c>
      <c r="U162" s="19">
        <v>2.8851879999999999</v>
      </c>
      <c r="V162" s="62"/>
      <c r="W162" s="62"/>
      <c r="X162" s="19">
        <v>0.442299</v>
      </c>
      <c r="Y162" s="19">
        <v>0.233265</v>
      </c>
      <c r="Z162" s="19">
        <v>0.23248199999999999</v>
      </c>
      <c r="AA162" s="62"/>
      <c r="AB162" s="19">
        <v>2.4279500000000001</v>
      </c>
      <c r="AC162" s="19">
        <v>0.498311</v>
      </c>
      <c r="AD162" s="19">
        <v>0.117023</v>
      </c>
      <c r="AE162" s="19">
        <v>0.116892</v>
      </c>
      <c r="AF162" s="19">
        <v>0.38260100000000002</v>
      </c>
      <c r="AG162" s="19">
        <v>0.36042000000000002</v>
      </c>
      <c r="AH162" s="19">
        <v>9.6479339999999993</v>
      </c>
      <c r="AI162" s="19">
        <v>1.950528</v>
      </c>
      <c r="AJ162" s="62"/>
      <c r="AK162" s="62"/>
      <c r="AL162" s="62"/>
      <c r="AM162" s="19">
        <v>4.9751139999999996</v>
      </c>
      <c r="AN162" s="19">
        <v>2.361758</v>
      </c>
      <c r="AO162" s="19">
        <v>0.20022100000000001</v>
      </c>
      <c r="AP162" s="19">
        <v>0.26612999999999998</v>
      </c>
      <c r="AQ162" s="19">
        <v>3.1944170000000001</v>
      </c>
      <c r="AR162" s="18">
        <v>2.1839</v>
      </c>
      <c r="AS162" s="17">
        <v>1.409165</v>
      </c>
      <c r="AT162" s="19">
        <v>0.45419500000000002</v>
      </c>
      <c r="AU162" s="19">
        <v>42.274946</v>
      </c>
      <c r="AV162" s="19">
        <v>208.58326600000001</v>
      </c>
      <c r="AW162" s="18">
        <v>208.58326600000001</v>
      </c>
    </row>
    <row r="163" spans="1:49" ht="15.75" customHeight="1">
      <c r="A163" s="9" t="s">
        <v>269</v>
      </c>
      <c r="B163" s="10" t="s">
        <v>270</v>
      </c>
      <c r="C163" s="36"/>
      <c r="D163" s="13">
        <v>0.35145100000000001</v>
      </c>
      <c r="E163" s="13">
        <v>1.8505879999999999</v>
      </c>
      <c r="F163" s="13">
        <v>0.88159200000000004</v>
      </c>
      <c r="G163" s="5"/>
      <c r="H163" s="13">
        <v>0.24107200000000001</v>
      </c>
      <c r="I163" s="13">
        <v>1.697182</v>
      </c>
      <c r="J163" s="13">
        <v>0.665655</v>
      </c>
      <c r="K163" s="13">
        <v>0.54896999999999996</v>
      </c>
      <c r="L163" s="13">
        <v>0.30787900000000001</v>
      </c>
      <c r="M163" s="13">
        <v>0.40415499999999999</v>
      </c>
      <c r="N163" s="13">
        <v>0.72834299999999996</v>
      </c>
      <c r="O163" s="13">
        <v>0.51575400000000005</v>
      </c>
      <c r="P163" s="13">
        <v>0.58226999999999995</v>
      </c>
      <c r="Q163" s="13">
        <v>0.38267699999999999</v>
      </c>
      <c r="R163" s="13">
        <v>0.91828699999999996</v>
      </c>
      <c r="S163" s="13">
        <v>0.55726699999999996</v>
      </c>
      <c r="T163" s="5"/>
      <c r="U163" s="13">
        <v>1.9927330000000001</v>
      </c>
      <c r="V163" s="13">
        <v>0.46584799999999998</v>
      </c>
      <c r="W163" s="13">
        <v>0.79868700000000004</v>
      </c>
      <c r="X163" s="13">
        <v>0.38936799999999999</v>
      </c>
      <c r="Y163" s="13">
        <v>0.38256000000000001</v>
      </c>
      <c r="Z163" s="5"/>
      <c r="AA163" s="13">
        <v>0.80688800000000005</v>
      </c>
      <c r="AB163" s="13">
        <v>2.129982</v>
      </c>
      <c r="AC163" s="13">
        <v>0.871892</v>
      </c>
      <c r="AD163" s="13">
        <v>0.50483500000000003</v>
      </c>
      <c r="AE163" s="13">
        <v>0.50740300000000005</v>
      </c>
      <c r="AF163" s="13">
        <v>0.347084</v>
      </c>
      <c r="AG163" s="13">
        <v>0.43504599999999999</v>
      </c>
      <c r="AH163" s="13">
        <v>1.372682</v>
      </c>
      <c r="AI163" s="13">
        <v>1.4447129999999999</v>
      </c>
      <c r="AJ163" s="5"/>
      <c r="AK163" s="5"/>
      <c r="AL163" s="5"/>
      <c r="AM163" s="13">
        <v>11.331849999999999</v>
      </c>
      <c r="AN163" s="13">
        <v>2.3400430000000001</v>
      </c>
      <c r="AO163" s="5"/>
      <c r="AP163" s="13">
        <v>0.434419</v>
      </c>
      <c r="AQ163" s="13">
        <v>11.25075</v>
      </c>
      <c r="AR163" s="12">
        <v>1.177886</v>
      </c>
      <c r="AS163" s="11">
        <v>1.4593469999999999</v>
      </c>
      <c r="AT163" s="13">
        <v>0.62396200000000002</v>
      </c>
      <c r="AU163" s="13">
        <v>49.617811000000003</v>
      </c>
      <c r="AV163" s="13">
        <v>199.17140800000001</v>
      </c>
      <c r="AW163" s="12">
        <v>199.17140800000001</v>
      </c>
    </row>
    <row r="164" spans="1:49" ht="15.75" customHeight="1">
      <c r="A164" s="15" t="s">
        <v>271</v>
      </c>
      <c r="B164" s="16" t="s">
        <v>272</v>
      </c>
      <c r="C164" s="61"/>
      <c r="D164" s="19">
        <v>0.42316799999999999</v>
      </c>
      <c r="E164" s="19">
        <v>1.2294909999999999</v>
      </c>
      <c r="F164" s="19">
        <v>6.6433000000000006E-2</v>
      </c>
      <c r="G164" s="19">
        <v>0.174544</v>
      </c>
      <c r="H164" s="19">
        <v>0.41259200000000001</v>
      </c>
      <c r="I164" s="19">
        <v>0.26631199999999999</v>
      </c>
      <c r="J164" s="19">
        <v>0.382602</v>
      </c>
      <c r="K164" s="62"/>
      <c r="L164" s="19">
        <v>0.432645</v>
      </c>
      <c r="M164" s="19">
        <v>0.34115400000000001</v>
      </c>
      <c r="N164" s="19">
        <v>0.92227099999999995</v>
      </c>
      <c r="O164" s="19">
        <v>6.6476999999999994E-2</v>
      </c>
      <c r="P164" s="19">
        <v>0.39370300000000003</v>
      </c>
      <c r="Q164" s="19">
        <v>0.40763100000000002</v>
      </c>
      <c r="R164" s="19">
        <v>1.1286309999999999</v>
      </c>
      <c r="S164" s="62"/>
      <c r="T164" s="62"/>
      <c r="U164" s="19">
        <v>1.0812649999999999</v>
      </c>
      <c r="V164" s="62"/>
      <c r="W164" s="62"/>
      <c r="X164" s="19">
        <v>0.44923400000000002</v>
      </c>
      <c r="Y164" s="62"/>
      <c r="Z164" s="62"/>
      <c r="AA164" s="62"/>
      <c r="AB164" s="19">
        <v>6.900328</v>
      </c>
      <c r="AC164" s="62"/>
      <c r="AD164" s="19">
        <v>0.57410099999999997</v>
      </c>
      <c r="AE164" s="19">
        <v>0.23308999999999999</v>
      </c>
      <c r="AF164" s="19">
        <v>0.129028</v>
      </c>
      <c r="AG164" s="19">
        <v>0.199627</v>
      </c>
      <c r="AH164" s="19">
        <v>2.0413060000000001</v>
      </c>
      <c r="AI164" s="19">
        <v>0.29942400000000002</v>
      </c>
      <c r="AJ164" s="62"/>
      <c r="AK164" s="62"/>
      <c r="AL164" s="62"/>
      <c r="AM164" s="19">
        <v>1.5653980000000001</v>
      </c>
      <c r="AN164" s="19">
        <v>0.67669599999999996</v>
      </c>
      <c r="AO164" s="19">
        <v>0.39929900000000002</v>
      </c>
      <c r="AP164" s="19">
        <v>0.32535399999999998</v>
      </c>
      <c r="AQ164" s="19">
        <v>2.59728</v>
      </c>
      <c r="AR164" s="18">
        <v>3.7603970000000002</v>
      </c>
      <c r="AS164" s="17">
        <v>0.96136100000000002</v>
      </c>
      <c r="AT164" s="19">
        <v>0.41259200000000001</v>
      </c>
      <c r="AU164" s="19">
        <v>27.879480999999998</v>
      </c>
      <c r="AV164" s="19">
        <v>183.325942</v>
      </c>
      <c r="AW164" s="18">
        <v>183.325942</v>
      </c>
    </row>
    <row r="165" spans="1:49" ht="15.75" customHeight="1">
      <c r="A165" s="9" t="s">
        <v>273</v>
      </c>
      <c r="B165" s="10" t="s">
        <v>274</v>
      </c>
      <c r="C165" s="11">
        <v>1.0150079999999999</v>
      </c>
      <c r="D165" s="13">
        <v>0.39933299999999999</v>
      </c>
      <c r="E165" s="13">
        <v>1.166444</v>
      </c>
      <c r="F165" s="13">
        <v>1.247959</v>
      </c>
      <c r="G165" s="5"/>
      <c r="H165" s="13">
        <v>0.28257100000000002</v>
      </c>
      <c r="I165" s="13">
        <v>0.438413</v>
      </c>
      <c r="J165" s="5"/>
      <c r="K165" s="13">
        <v>0.265932</v>
      </c>
      <c r="L165" s="13">
        <v>0.48266100000000001</v>
      </c>
      <c r="M165" s="13">
        <v>0.44115799999999999</v>
      </c>
      <c r="N165" s="13">
        <v>5.4935780000000003</v>
      </c>
      <c r="O165" s="13">
        <v>1.0482819999999999</v>
      </c>
      <c r="P165" s="13">
        <v>1.214682</v>
      </c>
      <c r="Q165" s="13">
        <v>0.43257600000000002</v>
      </c>
      <c r="R165" s="13">
        <v>3.1952180000000001</v>
      </c>
      <c r="S165" s="5"/>
      <c r="T165" s="5"/>
      <c r="U165" s="13">
        <v>10.715320999999999</v>
      </c>
      <c r="V165" s="5"/>
      <c r="W165" s="5"/>
      <c r="X165" s="13">
        <v>0.81255599999999994</v>
      </c>
      <c r="Y165" s="5"/>
      <c r="Z165" s="5"/>
      <c r="AA165" s="5"/>
      <c r="AB165" s="13">
        <v>2.9335490000000002</v>
      </c>
      <c r="AC165" s="13">
        <v>0.47815800000000003</v>
      </c>
      <c r="AD165" s="13">
        <v>0.554755</v>
      </c>
      <c r="AE165" s="13">
        <v>0.78205199999999997</v>
      </c>
      <c r="AF165" s="13">
        <v>0.49087599999999998</v>
      </c>
      <c r="AG165" s="13">
        <v>0.213562</v>
      </c>
      <c r="AH165" s="13">
        <v>9.1821260000000002</v>
      </c>
      <c r="AI165" s="13">
        <v>0.97124200000000005</v>
      </c>
      <c r="AJ165" s="5"/>
      <c r="AK165" s="13">
        <v>0.183504</v>
      </c>
      <c r="AL165" s="5"/>
      <c r="AM165" s="13">
        <v>9.182086</v>
      </c>
      <c r="AN165" s="13">
        <v>4.9159550000000003</v>
      </c>
      <c r="AO165" s="13">
        <v>1.1370229999999999</v>
      </c>
      <c r="AP165" s="13">
        <v>0.55278700000000003</v>
      </c>
      <c r="AQ165" s="13">
        <v>1.4133439999999999</v>
      </c>
      <c r="AR165" s="12">
        <v>1.7138450000000001</v>
      </c>
      <c r="AS165" s="11">
        <v>2.0437599999999998</v>
      </c>
      <c r="AT165" s="13">
        <v>0.97124200000000005</v>
      </c>
      <c r="AU165" s="13">
        <v>63.356555999999998</v>
      </c>
      <c r="AV165" s="13">
        <v>180.11094</v>
      </c>
      <c r="AW165" s="12">
        <v>180.11094</v>
      </c>
    </row>
    <row r="166" spans="1:49" ht="15.75" customHeight="1">
      <c r="A166" s="21" t="s">
        <v>275</v>
      </c>
      <c r="B166" s="22" t="s">
        <v>276</v>
      </c>
      <c r="C166" s="23">
        <v>0.88186200000000003</v>
      </c>
      <c r="D166" s="25">
        <v>0.36613800000000002</v>
      </c>
      <c r="E166" s="25">
        <v>1.393551</v>
      </c>
      <c r="F166" s="25">
        <v>0.35777799999999998</v>
      </c>
      <c r="G166" s="25">
        <v>0.38266600000000001</v>
      </c>
      <c r="H166" s="25">
        <v>0.49916199999999999</v>
      </c>
      <c r="I166" s="25">
        <v>0.14153399999999999</v>
      </c>
      <c r="J166" s="25">
        <v>1.464018</v>
      </c>
      <c r="K166" s="25">
        <v>0.29953600000000002</v>
      </c>
      <c r="L166" s="25">
        <v>0.74328000000000005</v>
      </c>
      <c r="M166" s="25">
        <v>0.43471799999999999</v>
      </c>
      <c r="N166" s="25">
        <v>2.3921160000000001</v>
      </c>
      <c r="O166" s="25">
        <v>0.403368</v>
      </c>
      <c r="P166" s="25">
        <v>0.19972500000000001</v>
      </c>
      <c r="Q166" s="25">
        <v>1.479295</v>
      </c>
      <c r="R166" s="25">
        <v>4.9500840000000004</v>
      </c>
      <c r="S166" s="25">
        <v>0.39933099999999999</v>
      </c>
      <c r="T166" s="25">
        <v>0.24961</v>
      </c>
      <c r="U166" s="25">
        <v>4.0469900000000001</v>
      </c>
      <c r="V166" s="66"/>
      <c r="W166" s="66"/>
      <c r="X166" s="25">
        <v>0.66555299999999995</v>
      </c>
      <c r="Y166" s="25">
        <v>0.28278599999999998</v>
      </c>
      <c r="Z166" s="25">
        <v>0.22464999999999999</v>
      </c>
      <c r="AA166" s="25">
        <v>0.76114000000000004</v>
      </c>
      <c r="AB166" s="25">
        <v>2.370479</v>
      </c>
      <c r="AC166" s="25">
        <v>1.106047</v>
      </c>
      <c r="AD166" s="66"/>
      <c r="AE166" s="25">
        <v>0.29955199999999998</v>
      </c>
      <c r="AF166" s="25">
        <v>0.83740899999999996</v>
      </c>
      <c r="AG166" s="25">
        <v>1.227034</v>
      </c>
      <c r="AH166" s="25">
        <v>19.597428000000001</v>
      </c>
      <c r="AI166" s="25">
        <v>1.040065</v>
      </c>
      <c r="AJ166" s="66"/>
      <c r="AK166" s="66"/>
      <c r="AL166" s="66"/>
      <c r="AM166" s="25">
        <v>7.884328</v>
      </c>
      <c r="AN166" s="25">
        <v>2.3447740000000001</v>
      </c>
      <c r="AO166" s="66"/>
      <c r="AP166" s="25">
        <v>0.83029399999999998</v>
      </c>
      <c r="AQ166" s="25">
        <v>9.5489879999999996</v>
      </c>
      <c r="AR166" s="24">
        <v>1.9843630000000001</v>
      </c>
      <c r="AS166" s="23">
        <v>2.059704</v>
      </c>
      <c r="AT166" s="25">
        <v>0.83029399999999998</v>
      </c>
      <c r="AU166" s="25">
        <v>72.089652000000001</v>
      </c>
      <c r="AV166" s="25">
        <v>380.42609900000002</v>
      </c>
      <c r="AW166" s="24">
        <v>380.42609900000002</v>
      </c>
    </row>
    <row r="167" spans="1:49" ht="15.75" customHeight="1">
      <c r="A167" s="27" t="s">
        <v>253</v>
      </c>
      <c r="B167" s="28"/>
      <c r="C167" s="29">
        <v>0.94843500000000003</v>
      </c>
      <c r="D167" s="31">
        <v>0.628969</v>
      </c>
      <c r="E167" s="31">
        <v>2.9380280000000001</v>
      </c>
      <c r="F167" s="31">
        <v>0.60057499999999997</v>
      </c>
      <c r="G167" s="31">
        <v>0.31330200000000002</v>
      </c>
      <c r="H167" s="31">
        <v>0.37378400000000001</v>
      </c>
      <c r="I167" s="31">
        <v>0.52213500000000002</v>
      </c>
      <c r="J167" s="31">
        <v>0.54698199999999997</v>
      </c>
      <c r="K167" s="31">
        <v>0.45747900000000002</v>
      </c>
      <c r="L167" s="31">
        <v>0.45935199999999998</v>
      </c>
      <c r="M167" s="31">
        <v>0.427954</v>
      </c>
      <c r="N167" s="31">
        <v>2.315283</v>
      </c>
      <c r="O167" s="31">
        <v>0.35653299999999999</v>
      </c>
      <c r="P167" s="31">
        <v>0.92351099999999997</v>
      </c>
      <c r="Q167" s="31">
        <v>0.55798199999999998</v>
      </c>
      <c r="R167" s="31">
        <v>2.7486299999999999</v>
      </c>
      <c r="S167" s="31">
        <v>0.29452600000000001</v>
      </c>
      <c r="T167" s="31">
        <v>0.16098000000000001</v>
      </c>
      <c r="U167" s="31">
        <v>4.4262560000000004</v>
      </c>
      <c r="V167" s="31">
        <v>0.46584799999999998</v>
      </c>
      <c r="W167" s="31">
        <v>0.62400800000000001</v>
      </c>
      <c r="X167" s="31">
        <v>0.60741800000000001</v>
      </c>
      <c r="Y167" s="31">
        <v>0.299537</v>
      </c>
      <c r="Z167" s="31">
        <v>0.19112699999999999</v>
      </c>
      <c r="AA167" s="31">
        <v>0.73365899999999995</v>
      </c>
      <c r="AB167" s="31">
        <v>4.0157939999999996</v>
      </c>
      <c r="AC167" s="31">
        <v>1.321806</v>
      </c>
      <c r="AD167" s="31">
        <v>0.47760399999999997</v>
      </c>
      <c r="AE167" s="31">
        <v>0.35046100000000002</v>
      </c>
      <c r="AF167" s="31">
        <v>0.490651</v>
      </c>
      <c r="AG167" s="31">
        <v>0.50018600000000002</v>
      </c>
      <c r="AH167" s="31">
        <v>6.2563279999999999</v>
      </c>
      <c r="AI167" s="31">
        <v>1.126614</v>
      </c>
      <c r="AJ167" s="72"/>
      <c r="AK167" s="31">
        <v>0.183504</v>
      </c>
      <c r="AL167" s="31">
        <v>0.69225800000000004</v>
      </c>
      <c r="AM167" s="31">
        <v>4.5676600000000001</v>
      </c>
      <c r="AN167" s="31">
        <v>2.5673810000000001</v>
      </c>
      <c r="AO167" s="31">
        <v>0.86571100000000001</v>
      </c>
      <c r="AP167" s="31">
        <v>0.57042300000000001</v>
      </c>
      <c r="AQ167" s="31">
        <v>4.4210960000000004</v>
      </c>
      <c r="AR167" s="30">
        <v>2.1992590000000001</v>
      </c>
      <c r="AS167" s="29">
        <v>1.6754039999999999</v>
      </c>
      <c r="AT167" s="31">
        <v>0.82572000000000001</v>
      </c>
      <c r="AU167" s="31">
        <v>46.980531999999997</v>
      </c>
      <c r="AV167" s="31">
        <v>220.44452100000001</v>
      </c>
      <c r="AW167" s="30">
        <v>220.44452100000001</v>
      </c>
    </row>
    <row r="168" spans="1:49" ht="15.75" customHeight="1">
      <c r="A168" s="32" t="s">
        <v>277</v>
      </c>
      <c r="B168" s="33"/>
      <c r="C168" s="11">
        <v>8.8639286579999758E-3</v>
      </c>
      <c r="D168" s="13">
        <v>0.30379441161601822</v>
      </c>
      <c r="E168" s="13">
        <v>3.5973238833559988</v>
      </c>
      <c r="F168" s="13">
        <v>0.21631884864049999</v>
      </c>
      <c r="G168" s="13">
        <v>1.4440337148E-2</v>
      </c>
      <c r="H168" s="13">
        <v>4.590067106376667E-2</v>
      </c>
      <c r="I168" s="13">
        <v>0.28754360767128567</v>
      </c>
      <c r="J168" s="13">
        <v>0.1646062112097143</v>
      </c>
      <c r="K168" s="13">
        <v>0.13040952639146669</v>
      </c>
      <c r="L168" s="13">
        <v>1.8730854887163639E-2</v>
      </c>
      <c r="M168" s="13">
        <v>4.7295662474090908E-2</v>
      </c>
      <c r="N168" s="13">
        <v>2.524657972325473</v>
      </c>
      <c r="O168" s="13">
        <v>0.15586349078056669</v>
      </c>
      <c r="P168" s="13">
        <v>0.48631616011000001</v>
      </c>
      <c r="Q168" s="13">
        <v>0.1072469318152182</v>
      </c>
      <c r="R168" s="13">
        <v>2.4949421010116191</v>
      </c>
      <c r="S168" s="13">
        <v>3.7124409514299989E-2</v>
      </c>
      <c r="T168" s="13">
        <v>8.364933850333333E-3</v>
      </c>
      <c r="U168" s="13">
        <v>9.0891926002484169</v>
      </c>
      <c r="V168" s="5"/>
      <c r="W168" s="13">
        <v>6.1025855440500001E-2</v>
      </c>
      <c r="X168" s="13">
        <v>5.2548261982763633E-2</v>
      </c>
      <c r="Y168" s="13">
        <v>5.7826962569999998E-3</v>
      </c>
      <c r="Z168" s="13">
        <v>4.2203712189999984E-3</v>
      </c>
      <c r="AA168" s="13">
        <v>8.1299972413333439E-3</v>
      </c>
      <c r="AB168" s="13">
        <v>5.0186900747840184</v>
      </c>
      <c r="AC168" s="13">
        <v>3.7429902622111251</v>
      </c>
      <c r="AD168" s="13">
        <v>8.2957958078300018E-2</v>
      </c>
      <c r="AE168" s="13">
        <v>4.2023710319410712E-2</v>
      </c>
      <c r="AF168" s="13">
        <v>5.9609059238563619E-2</v>
      </c>
      <c r="AG168" s="13">
        <v>0.10302246174476359</v>
      </c>
      <c r="AH168" s="13">
        <v>31.86868167397888</v>
      </c>
      <c r="AI168" s="13">
        <v>0.57861721527449084</v>
      </c>
      <c r="AJ168" s="5"/>
      <c r="AK168" s="5"/>
      <c r="AL168" s="5"/>
      <c r="AM168" s="13">
        <v>11.547847125287671</v>
      </c>
      <c r="AN168" s="13">
        <v>4.649977317484618</v>
      </c>
      <c r="AO168" s="13">
        <v>0.26972996100047608</v>
      </c>
      <c r="AP168" s="13">
        <v>8.7576123544054557E-2</v>
      </c>
      <c r="AQ168" s="13">
        <v>10.880921893084659</v>
      </c>
      <c r="AR168" s="12">
        <v>2.6976991961281001</v>
      </c>
      <c r="AS168" s="11">
        <v>0.22755188657409089</v>
      </c>
      <c r="AT168" s="13">
        <v>0.1396078200946182</v>
      </c>
      <c r="AU168" s="13">
        <v>245.42241605958179</v>
      </c>
      <c r="AV168" s="13">
        <v>4291.8294728589271</v>
      </c>
      <c r="AW168" s="12">
        <v>4291.8294728589271</v>
      </c>
    </row>
    <row r="169" spans="1:49" ht="15.75" customHeight="1">
      <c r="A169" s="38" t="s">
        <v>278</v>
      </c>
      <c r="B169" s="39"/>
      <c r="C169" s="40">
        <v>9.4147999999999996E-2</v>
      </c>
      <c r="D169" s="42">
        <v>0.55117499999999997</v>
      </c>
      <c r="E169" s="42">
        <v>1.8966609999999999</v>
      </c>
      <c r="F169" s="42">
        <v>0.46510099999999999</v>
      </c>
      <c r="G169" s="42">
        <v>0.120168</v>
      </c>
      <c r="H169" s="42">
        <v>0.21424399999999999</v>
      </c>
      <c r="I169" s="42">
        <v>0.53623100000000001</v>
      </c>
      <c r="J169" s="42">
        <v>0.40571699999999999</v>
      </c>
      <c r="K169" s="42">
        <v>0.36112300000000003</v>
      </c>
      <c r="L169" s="42">
        <v>0.13686100000000001</v>
      </c>
      <c r="M169" s="42">
        <v>0.217476</v>
      </c>
      <c r="N169" s="42">
        <v>1.5889169999999999</v>
      </c>
      <c r="O169" s="42">
        <v>0.39479599999999998</v>
      </c>
      <c r="P169" s="42">
        <v>0.69736399999999998</v>
      </c>
      <c r="Q169" s="42">
        <v>0.327486</v>
      </c>
      <c r="R169" s="42">
        <v>1.579539</v>
      </c>
      <c r="S169" s="42">
        <v>0.19267699999999999</v>
      </c>
      <c r="T169" s="42">
        <v>9.146E-2</v>
      </c>
      <c r="U169" s="42">
        <v>3.0148290000000002</v>
      </c>
      <c r="V169" s="68"/>
      <c r="W169" s="42">
        <v>0.247034</v>
      </c>
      <c r="X169" s="42">
        <v>0.22923399999999999</v>
      </c>
      <c r="Y169" s="42">
        <v>7.6044E-2</v>
      </c>
      <c r="Z169" s="42">
        <v>6.4963999999999994E-2</v>
      </c>
      <c r="AA169" s="42">
        <v>9.0165999999999996E-2</v>
      </c>
      <c r="AB169" s="42">
        <v>2.240243</v>
      </c>
      <c r="AC169" s="42">
        <v>1.9346810000000001</v>
      </c>
      <c r="AD169" s="42">
        <v>0.288024</v>
      </c>
      <c r="AE169" s="42">
        <v>0.20499700000000001</v>
      </c>
      <c r="AF169" s="42">
        <v>0.24415000000000001</v>
      </c>
      <c r="AG169" s="42">
        <v>0.32097100000000001</v>
      </c>
      <c r="AH169" s="42">
        <v>5.6452349999999996</v>
      </c>
      <c r="AI169" s="42">
        <v>0.76066900000000004</v>
      </c>
      <c r="AJ169" s="68"/>
      <c r="AK169" s="68"/>
      <c r="AL169" s="68"/>
      <c r="AM169" s="42">
        <v>3.398212</v>
      </c>
      <c r="AN169" s="42">
        <v>2.1563810000000001</v>
      </c>
      <c r="AO169" s="42">
        <v>0.51935500000000001</v>
      </c>
      <c r="AP169" s="42">
        <v>0.295933</v>
      </c>
      <c r="AQ169" s="42">
        <v>3.2986239999999998</v>
      </c>
      <c r="AR169" s="41">
        <v>1.6424669999999999</v>
      </c>
      <c r="AS169" s="40">
        <v>0.477024</v>
      </c>
      <c r="AT169" s="42">
        <v>0.373641</v>
      </c>
      <c r="AU169" s="42">
        <v>15.665964000000001</v>
      </c>
      <c r="AV169" s="42">
        <v>65.512056000000001</v>
      </c>
      <c r="AW169" s="41">
        <v>65.512056000000001</v>
      </c>
    </row>
    <row r="170" spans="1:4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row r="173" spans="1:49" ht="15.75" customHeight="1"/>
    <row r="174" spans="1:49" ht="15.75" customHeight="1"/>
    <row r="175" spans="1:49" ht="15.75" customHeight="1"/>
    <row r="176" spans="1:4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618</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618</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60"/>
      <c r="G21" s="45">
        <v>2.333333333333333</v>
      </c>
      <c r="H21" s="47">
        <v>2</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5"/>
      <c r="E22" s="14">
        <v>3</v>
      </c>
      <c r="F22" s="37"/>
      <c r="G22" s="11">
        <v>2</v>
      </c>
      <c r="H22" s="12">
        <v>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14">
        <v>1</v>
      </c>
      <c r="F24" s="37"/>
      <c r="G24" s="11">
        <v>1</v>
      </c>
      <c r="H24" s="12">
        <v>1</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20">
        <v>1</v>
      </c>
      <c r="E25" s="20">
        <v>2</v>
      </c>
      <c r="F25" s="74">
        <v>1</v>
      </c>
      <c r="G25" s="17">
        <v>1.333333333333333</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5"/>
      <c r="E26" s="14">
        <v>2</v>
      </c>
      <c r="F26" s="37"/>
      <c r="G26" s="11">
        <v>1.5</v>
      </c>
      <c r="H26" s="12">
        <v>1.5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62"/>
      <c r="E27" s="20">
        <v>4</v>
      </c>
      <c r="F27" s="63"/>
      <c r="G27" s="17">
        <v>3</v>
      </c>
      <c r="H27" s="18">
        <v>3</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62"/>
      <c r="E29" s="20">
        <v>3</v>
      </c>
      <c r="F29" s="74">
        <v>1</v>
      </c>
      <c r="G29" s="17">
        <v>1.666666666666667</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14">
        <v>1</v>
      </c>
      <c r="E30" s="14">
        <v>2</v>
      </c>
      <c r="F30" s="35">
        <v>1</v>
      </c>
      <c r="G30" s="11">
        <v>1.333333333333333</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1.375</v>
      </c>
      <c r="D32" s="31">
        <v>1.666666666666667</v>
      </c>
      <c r="E32" s="31">
        <v>3.2727272727272729</v>
      </c>
      <c r="F32" s="30">
        <v>1.666666666666667</v>
      </c>
      <c r="G32" s="29">
        <v>2.0378787878787881</v>
      </c>
      <c r="H32" s="30">
        <v>1.7727272727272729</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0.2678571428571429</v>
      </c>
      <c r="D34" s="13">
        <v>2.666666666666667</v>
      </c>
      <c r="E34" s="13">
        <v>2.6181818181818182</v>
      </c>
      <c r="F34" s="12">
        <v>1.466666666666667</v>
      </c>
      <c r="G34" s="11">
        <v>0.7657828282828284</v>
      </c>
      <c r="H34" s="12">
        <v>0.81818181818181812</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0.51754916950676566</v>
      </c>
      <c r="D35" s="42">
        <v>1.6329931618554521</v>
      </c>
      <c r="E35" s="42">
        <v>1.618079669911781</v>
      </c>
      <c r="F35" s="41">
        <v>1.211060141638997</v>
      </c>
      <c r="G35" s="40">
        <v>0.87509018294278018</v>
      </c>
      <c r="H35" s="41">
        <v>0.90453403373329089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618</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64"/>
      <c r="F39" s="48">
        <v>2</v>
      </c>
      <c r="G39" s="73">
        <v>3</v>
      </c>
      <c r="H39" s="45">
        <v>2</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5"/>
      <c r="E40" s="5"/>
      <c r="F40" s="5"/>
      <c r="G40" s="37"/>
      <c r="H40" s="11">
        <v>1</v>
      </c>
      <c r="I40" s="12">
        <v>1</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62"/>
      <c r="E41" s="62"/>
      <c r="F41" s="62"/>
      <c r="G41" s="63"/>
      <c r="H41" s="17">
        <v>1</v>
      </c>
      <c r="I41" s="18">
        <v>1</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5"/>
      <c r="E42" s="5"/>
      <c r="F42" s="5"/>
      <c r="G42" s="37"/>
      <c r="H42" s="11">
        <v>1</v>
      </c>
      <c r="I42" s="12">
        <v>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62"/>
      <c r="E43" s="20">
        <v>2</v>
      </c>
      <c r="F43" s="62"/>
      <c r="G43" s="74">
        <v>1</v>
      </c>
      <c r="H43" s="17">
        <v>2.333333333333333</v>
      </c>
      <c r="I43" s="18">
        <v>2</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5"/>
      <c r="E44" s="5"/>
      <c r="F44" s="5"/>
      <c r="G44" s="37"/>
      <c r="H44" s="11">
        <v>1</v>
      </c>
      <c r="I44" s="12">
        <v>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62"/>
      <c r="E45" s="62"/>
      <c r="F45" s="20">
        <v>1</v>
      </c>
      <c r="G45" s="74">
        <v>1</v>
      </c>
      <c r="H45" s="17">
        <v>1.666666666666667</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5"/>
      <c r="F46" s="14">
        <v>2</v>
      </c>
      <c r="G46" s="35">
        <v>1</v>
      </c>
      <c r="H46" s="11">
        <v>2</v>
      </c>
      <c r="I46" s="12">
        <v>1.5</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5"/>
      <c r="F48" s="14">
        <v>1</v>
      </c>
      <c r="G48" s="35">
        <v>4</v>
      </c>
      <c r="H48" s="11">
        <v>3</v>
      </c>
      <c r="I48" s="12">
        <v>2.5</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1.2</v>
      </c>
      <c r="E50" s="31">
        <v>1.666666666666667</v>
      </c>
      <c r="F50" s="31">
        <v>2.333333333333333</v>
      </c>
      <c r="G50" s="30">
        <v>1.857142857142857</v>
      </c>
      <c r="H50" s="29">
        <v>1.9818181818181819</v>
      </c>
      <c r="I50" s="30">
        <v>1.545454545454545</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0.2</v>
      </c>
      <c r="E52" s="13">
        <v>0.33333333333333343</v>
      </c>
      <c r="F52" s="13">
        <v>2.2666666666666671</v>
      </c>
      <c r="G52" s="12">
        <v>1.4761904761904761</v>
      </c>
      <c r="H52" s="11">
        <v>0.92185858585858571</v>
      </c>
      <c r="I52" s="12">
        <v>0.32272727272727281</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0.44721359549995793</v>
      </c>
      <c r="E53" s="42">
        <v>0.57735026918962584</v>
      </c>
      <c r="F53" s="42">
        <v>1.505545305418162</v>
      </c>
      <c r="G53" s="41">
        <v>1.214985792587912</v>
      </c>
      <c r="H53" s="40">
        <v>0.96013467068874547</v>
      </c>
      <c r="I53" s="41">
        <v>0.56809090181701793</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618</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48">
        <v>2</v>
      </c>
      <c r="E57" s="48">
        <v>14</v>
      </c>
      <c r="F57" s="64"/>
      <c r="G57" s="73">
        <v>9</v>
      </c>
      <c r="H57" s="45">
        <v>8.3333333333333339</v>
      </c>
      <c r="I57" s="47">
        <v>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14">
        <v>1</v>
      </c>
      <c r="F58" s="5"/>
      <c r="G58" s="37"/>
      <c r="H58" s="11">
        <v>1</v>
      </c>
      <c r="I58" s="12">
        <v>1</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20">
        <v>1</v>
      </c>
      <c r="F59" s="62"/>
      <c r="G59" s="63"/>
      <c r="H59" s="17">
        <v>1</v>
      </c>
      <c r="I59" s="18">
        <v>1</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14">
        <v>1</v>
      </c>
      <c r="F60" s="5"/>
      <c r="G60" s="37"/>
      <c r="H60" s="11">
        <v>1</v>
      </c>
      <c r="I60" s="12">
        <v>1</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20">
        <v>1</v>
      </c>
      <c r="F61" s="62"/>
      <c r="G61" s="63"/>
      <c r="H61" s="17">
        <v>1</v>
      </c>
      <c r="I61" s="18">
        <v>1</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14">
        <v>1</v>
      </c>
      <c r="F62" s="5"/>
      <c r="G62" s="37"/>
      <c r="H62" s="11">
        <v>1</v>
      </c>
      <c r="I62" s="12">
        <v>1</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20">
        <v>1</v>
      </c>
      <c r="E63" s="20">
        <v>2</v>
      </c>
      <c r="F63" s="62"/>
      <c r="G63" s="63"/>
      <c r="H63" s="17">
        <v>1.5</v>
      </c>
      <c r="I63" s="18">
        <v>1.5</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14">
        <v>4</v>
      </c>
      <c r="F64" s="14">
        <v>1</v>
      </c>
      <c r="G64" s="35">
        <v>1</v>
      </c>
      <c r="H64" s="11">
        <v>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20">
        <v>1</v>
      </c>
      <c r="F65" s="62"/>
      <c r="G65" s="63"/>
      <c r="H65" s="17">
        <v>1</v>
      </c>
      <c r="I65" s="18">
        <v>1</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5"/>
      <c r="E66" s="14">
        <v>1</v>
      </c>
      <c r="F66" s="5"/>
      <c r="G66" s="37"/>
      <c r="H66" s="11">
        <v>1.5</v>
      </c>
      <c r="I66" s="12">
        <v>1.5</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66"/>
      <c r="G67" s="67"/>
      <c r="H67" s="23">
        <v>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1.5</v>
      </c>
      <c r="D68" s="31">
        <v>1.333333333333333</v>
      </c>
      <c r="E68" s="31">
        <v>2.8181818181818179</v>
      </c>
      <c r="F68" s="31">
        <v>1</v>
      </c>
      <c r="G68" s="30">
        <v>5</v>
      </c>
      <c r="H68" s="29">
        <v>1.9393939393939399</v>
      </c>
      <c r="I68" s="30">
        <v>1.8181818181818179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0.5</v>
      </c>
      <c r="D70" s="13">
        <v>0.33333333333333331</v>
      </c>
      <c r="E70" s="13">
        <v>15.16363636363636</v>
      </c>
      <c r="F70" s="5"/>
      <c r="G70" s="12">
        <v>32</v>
      </c>
      <c r="H70" s="11">
        <v>4.6570707070707069</v>
      </c>
      <c r="I70" s="12">
        <v>5.7136363636363638</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0.70710678118654757</v>
      </c>
      <c r="D71" s="42">
        <v>0.57735026918962573</v>
      </c>
      <c r="E71" s="42">
        <v>3.8940514074208572</v>
      </c>
      <c r="F71" s="68"/>
      <c r="G71" s="41">
        <v>5.6568542494923806</v>
      </c>
      <c r="H71" s="40">
        <v>2.1580247234614132</v>
      </c>
      <c r="I71" s="41">
        <v>2.3903213933771261</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618</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60"/>
      <c r="F75" s="45">
        <v>3</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14">
        <v>1</v>
      </c>
      <c r="E76" s="37"/>
      <c r="F76" s="11">
        <v>1</v>
      </c>
      <c r="G76" s="12">
        <v>1</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14">
        <v>1</v>
      </c>
      <c r="E78" s="35">
        <v>1</v>
      </c>
      <c r="F78" s="11">
        <v>1</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14">
        <v>1</v>
      </c>
      <c r="E80" s="37"/>
      <c r="F80" s="11">
        <v>1</v>
      </c>
      <c r="G80" s="12">
        <v>1</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63"/>
      <c r="F81" s="17">
        <v>4</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63"/>
      <c r="F83" s="17">
        <v>4</v>
      </c>
      <c r="G83" s="18">
        <v>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7"/>
      <c r="F84" s="11">
        <v>2.5</v>
      </c>
      <c r="G84" s="12">
        <v>2.5</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2.25</v>
      </c>
      <c r="D86" s="31">
        <v>3.1818181818181821</v>
      </c>
      <c r="E86" s="30">
        <v>1.2</v>
      </c>
      <c r="F86" s="29">
        <v>2.3484848484848491</v>
      </c>
      <c r="G86" s="30">
        <v>2.045454545454545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1.357142857142857</v>
      </c>
      <c r="D88" s="13">
        <v>4.3636363636363642</v>
      </c>
      <c r="E88" s="12">
        <v>0.2</v>
      </c>
      <c r="F88" s="11">
        <v>1.691414141414141</v>
      </c>
      <c r="G88" s="12">
        <v>1.622727272727273</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1.1649647450214351</v>
      </c>
      <c r="D89" s="42">
        <v>2.088931871468374</v>
      </c>
      <c r="E89" s="41">
        <v>0.44721359549995793</v>
      </c>
      <c r="F89" s="40">
        <v>1.300543786811555</v>
      </c>
      <c r="G89" s="41">
        <v>1.273863129510888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618</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48">
        <v>1</v>
      </c>
      <c r="G93" s="60"/>
      <c r="H93" s="45">
        <v>1</v>
      </c>
      <c r="I93" s="47">
        <v>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14">
        <v>1</v>
      </c>
      <c r="F94" s="14">
        <v>1</v>
      </c>
      <c r="G94" s="35">
        <v>3</v>
      </c>
      <c r="H94" s="11">
        <v>1.666666666666667</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20">
        <v>2</v>
      </c>
      <c r="G95" s="74">
        <v>3</v>
      </c>
      <c r="H95" s="17">
        <v>2.5</v>
      </c>
      <c r="I95" s="18">
        <v>2.5</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14">
        <v>1</v>
      </c>
      <c r="G96" s="35">
        <v>2</v>
      </c>
      <c r="H96" s="11">
        <v>1.5</v>
      </c>
      <c r="I96" s="12">
        <v>1.5</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20">
        <v>1</v>
      </c>
      <c r="E97" s="62"/>
      <c r="F97" s="20">
        <v>3</v>
      </c>
      <c r="G97" s="74">
        <v>2</v>
      </c>
      <c r="H97" s="17">
        <v>2</v>
      </c>
      <c r="I97" s="18">
        <v>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14">
        <v>1</v>
      </c>
      <c r="G98" s="37"/>
      <c r="H98" s="11">
        <v>1</v>
      </c>
      <c r="I98" s="12">
        <v>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62"/>
      <c r="F99" s="20">
        <v>4</v>
      </c>
      <c r="G99" s="74">
        <v>7</v>
      </c>
      <c r="H99" s="17">
        <v>3.25</v>
      </c>
      <c r="I99" s="18">
        <v>2.5</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5"/>
      <c r="E100" s="14">
        <v>2</v>
      </c>
      <c r="F100" s="14">
        <v>4</v>
      </c>
      <c r="G100" s="35">
        <v>4</v>
      </c>
      <c r="H100" s="11">
        <v>3</v>
      </c>
      <c r="I100" s="12">
        <v>3</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20">
        <v>1</v>
      </c>
      <c r="G101" s="63"/>
      <c r="H101" s="17">
        <v>1</v>
      </c>
      <c r="I101" s="18">
        <v>1</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14">
        <v>3</v>
      </c>
      <c r="G102" s="35">
        <v>3</v>
      </c>
      <c r="H102" s="11">
        <v>3</v>
      </c>
      <c r="I102" s="12">
        <v>3</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1.666666666666667</v>
      </c>
      <c r="D104" s="31">
        <v>1.333333333333333</v>
      </c>
      <c r="E104" s="31">
        <v>2.333333333333333</v>
      </c>
      <c r="F104" s="31">
        <v>2.8181818181818179</v>
      </c>
      <c r="G104" s="30">
        <v>4.625</v>
      </c>
      <c r="H104" s="29">
        <v>2.374242424242424</v>
      </c>
      <c r="I104" s="30">
        <v>2.045454545454545</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0.33333333333333331</v>
      </c>
      <c r="D106" s="13">
        <v>0.33333333333333343</v>
      </c>
      <c r="E106" s="13">
        <v>2.333333333333333</v>
      </c>
      <c r="F106" s="13">
        <v>7.163636363636364</v>
      </c>
      <c r="G106" s="12">
        <v>13.982142857142859</v>
      </c>
      <c r="H106" s="11">
        <v>2.3272979797979798</v>
      </c>
      <c r="I106" s="12">
        <v>1.072727272727273</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0.57735026918962573</v>
      </c>
      <c r="D107" s="42">
        <v>0.57735026918962584</v>
      </c>
      <c r="E107" s="42">
        <v>1.527525231651947</v>
      </c>
      <c r="F107" s="42">
        <v>2.6764970322487498</v>
      </c>
      <c r="G107" s="41">
        <v>3.7392703642746752</v>
      </c>
      <c r="H107" s="40">
        <v>1.525548419355472</v>
      </c>
      <c r="I107" s="41">
        <v>1.0357254813546259</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618</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14">
        <v>2</v>
      </c>
      <c r="F112" s="35">
        <v>4</v>
      </c>
      <c r="G112" s="11">
        <v>3</v>
      </c>
      <c r="H112" s="12">
        <v>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20">
        <v>1</v>
      </c>
      <c r="E113" s="20">
        <v>1</v>
      </c>
      <c r="F113" s="74">
        <v>2</v>
      </c>
      <c r="G113" s="17">
        <v>1.333333333333333</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5"/>
      <c r="E114" s="14">
        <v>1</v>
      </c>
      <c r="F114" s="35">
        <v>3</v>
      </c>
      <c r="G114" s="11">
        <v>1.666666666666667</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20">
        <v>1</v>
      </c>
      <c r="E115" s="20">
        <v>1</v>
      </c>
      <c r="F115" s="74">
        <v>4</v>
      </c>
      <c r="G115" s="17">
        <v>2</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14">
        <v>1</v>
      </c>
      <c r="F116" s="35">
        <v>2</v>
      </c>
      <c r="G116" s="11">
        <v>1.5</v>
      </c>
      <c r="H116" s="12">
        <v>1.5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26">
        <v>1</v>
      </c>
      <c r="E121" s="26">
        <v>1</v>
      </c>
      <c r="F121" s="75">
        <v>11</v>
      </c>
      <c r="G121" s="23">
        <v>4.333333333333333</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2.333333333333333</v>
      </c>
      <c r="D122" s="31">
        <v>1.25</v>
      </c>
      <c r="E122" s="31">
        <v>2.0909090909090908</v>
      </c>
      <c r="F122" s="30">
        <v>4</v>
      </c>
      <c r="G122" s="29">
        <v>2.4848484848484849</v>
      </c>
      <c r="H122" s="30">
        <v>1.9090909090909089</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1.466666666666667</v>
      </c>
      <c r="D124" s="13">
        <v>0.2142857142857143</v>
      </c>
      <c r="E124" s="13">
        <v>3.0909090909090908</v>
      </c>
      <c r="F124" s="12">
        <v>6.8</v>
      </c>
      <c r="G124" s="11">
        <v>0.96641414141414117</v>
      </c>
      <c r="H124" s="12">
        <v>1.240909090909091</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1.211060141638997</v>
      </c>
      <c r="D125" s="42">
        <v>0.46291004988627571</v>
      </c>
      <c r="E125" s="42">
        <v>1.7580981459830649</v>
      </c>
      <c r="F125" s="41">
        <v>2.607680962081059</v>
      </c>
      <c r="G125" s="40">
        <v>0.98306365074401014</v>
      </c>
      <c r="H125" s="41">
        <v>1.113960991646068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618</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48">
        <v>5</v>
      </c>
      <c r="F129" s="48">
        <v>7</v>
      </c>
      <c r="G129" s="73">
        <v>5</v>
      </c>
      <c r="H129" s="45">
        <v>5.666666666666667</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14">
        <v>2</v>
      </c>
      <c r="G130" s="35">
        <v>1</v>
      </c>
      <c r="H130" s="11">
        <v>1.5</v>
      </c>
      <c r="I130" s="12">
        <v>1.5</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20">
        <v>5</v>
      </c>
      <c r="G131" s="74">
        <v>4</v>
      </c>
      <c r="H131" s="17">
        <v>4.5</v>
      </c>
      <c r="I131" s="18">
        <v>4.5</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14">
        <v>2</v>
      </c>
      <c r="G132" s="35">
        <v>1</v>
      </c>
      <c r="H132" s="11">
        <v>1.5</v>
      </c>
      <c r="I132" s="12">
        <v>1.5</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20">
        <v>2</v>
      </c>
      <c r="G133" s="74">
        <v>2</v>
      </c>
      <c r="H133" s="17">
        <v>2</v>
      </c>
      <c r="I133" s="18">
        <v>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14">
        <v>1</v>
      </c>
      <c r="G134" s="35">
        <v>1</v>
      </c>
      <c r="H134" s="11">
        <v>1</v>
      </c>
      <c r="I134" s="12">
        <v>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20">
        <v>2</v>
      </c>
      <c r="G135" s="74">
        <v>4</v>
      </c>
      <c r="H135" s="17">
        <v>3</v>
      </c>
      <c r="I135" s="18">
        <v>3</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14">
        <v>1</v>
      </c>
      <c r="G136" s="35">
        <v>4</v>
      </c>
      <c r="H136" s="11">
        <v>2.5</v>
      </c>
      <c r="I136" s="12">
        <v>2.5</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20">
        <v>4</v>
      </c>
      <c r="G137" s="74">
        <v>3</v>
      </c>
      <c r="H137" s="17">
        <v>3.5</v>
      </c>
      <c r="I137" s="18">
        <v>3.5</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14">
        <v>1</v>
      </c>
      <c r="E138" s="5"/>
      <c r="F138" s="14">
        <v>2</v>
      </c>
      <c r="G138" s="35">
        <v>3</v>
      </c>
      <c r="H138" s="11">
        <v>2</v>
      </c>
      <c r="I138" s="12">
        <v>2</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26">
        <v>2</v>
      </c>
      <c r="G139" s="75">
        <v>6</v>
      </c>
      <c r="H139" s="23">
        <v>4</v>
      </c>
      <c r="I139" s="24">
        <v>4</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31">
        <v>1</v>
      </c>
      <c r="E140" s="31">
        <v>5</v>
      </c>
      <c r="F140" s="31">
        <v>2.7272727272727271</v>
      </c>
      <c r="G140" s="30">
        <v>3.0909090909090908</v>
      </c>
      <c r="H140" s="29">
        <v>2.833333333333333</v>
      </c>
      <c r="I140" s="30">
        <v>2.7727272727272729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13">
        <v>3.4181818181818189</v>
      </c>
      <c r="G142" s="12">
        <v>2.8909090909090911</v>
      </c>
      <c r="H142" s="11">
        <v>2.1055555555555561</v>
      </c>
      <c r="I142" s="12">
        <v>1.7681818181818181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42">
        <v>1.848832555474351</v>
      </c>
      <c r="G143" s="41">
        <v>1.700267358655424</v>
      </c>
      <c r="H143" s="40">
        <v>1.4510532573119279</v>
      </c>
      <c r="I143" s="41">
        <v>1.3297299794250781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618</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14">
        <v>1</v>
      </c>
      <c r="E150" s="35">
        <v>2</v>
      </c>
      <c r="F150" s="11">
        <v>1.5</v>
      </c>
      <c r="G150" s="12">
        <v>1.5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14">
        <v>1</v>
      </c>
      <c r="E152" s="37"/>
      <c r="F152" s="11">
        <v>1</v>
      </c>
      <c r="G152" s="12">
        <v>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14">
        <v>1</v>
      </c>
      <c r="E154" s="35">
        <v>4</v>
      </c>
      <c r="F154" s="11">
        <v>2.5</v>
      </c>
      <c r="G154" s="12">
        <v>2.5</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26">
        <v>2</v>
      </c>
      <c r="E157" s="75">
        <v>7</v>
      </c>
      <c r="F157" s="23">
        <v>4.5</v>
      </c>
      <c r="G157" s="24">
        <v>4.5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1.857142857142857</v>
      </c>
      <c r="D158" s="31">
        <v>2.545454545454545</v>
      </c>
      <c r="E158" s="30">
        <v>3.1</v>
      </c>
      <c r="F158" s="29">
        <v>2.5</v>
      </c>
      <c r="G158" s="30">
        <v>2.6818181818181821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0.80952380952380965</v>
      </c>
      <c r="D160" s="13">
        <v>1.4727272727272731</v>
      </c>
      <c r="E160" s="12">
        <v>2.9888888888888889</v>
      </c>
      <c r="F160" s="11">
        <v>0.87777777777777788</v>
      </c>
      <c r="G160" s="12">
        <v>1.0636363636363639</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0.89973541084243747</v>
      </c>
      <c r="D161" s="42">
        <v>1.213559752433836</v>
      </c>
      <c r="E161" s="41">
        <v>1.7288403306519919</v>
      </c>
      <c r="F161" s="40">
        <v>0.9368979548370131</v>
      </c>
      <c r="G161" s="41">
        <v>1.031327476428493</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618</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48">
        <v>5</v>
      </c>
      <c r="E165" s="48">
        <v>2</v>
      </c>
      <c r="F165" s="48">
        <v>1</v>
      </c>
      <c r="G165" s="64"/>
      <c r="H165" s="48">
        <v>2</v>
      </c>
      <c r="I165" s="48">
        <v>3</v>
      </c>
      <c r="J165" s="48">
        <v>2</v>
      </c>
      <c r="K165" s="48">
        <v>1</v>
      </c>
      <c r="L165" s="48">
        <v>4</v>
      </c>
      <c r="M165" s="48">
        <v>9</v>
      </c>
      <c r="N165" s="48">
        <v>4</v>
      </c>
      <c r="O165" s="64"/>
      <c r="P165" s="48">
        <v>3</v>
      </c>
      <c r="Q165" s="48">
        <v>11</v>
      </c>
      <c r="R165" s="48">
        <v>3</v>
      </c>
      <c r="S165" s="64"/>
      <c r="T165" s="48">
        <v>2</v>
      </c>
      <c r="U165" s="48">
        <v>14</v>
      </c>
      <c r="V165" s="64"/>
      <c r="W165" s="48">
        <v>9</v>
      </c>
      <c r="X165" s="48">
        <v>5</v>
      </c>
      <c r="Y165" s="64"/>
      <c r="Z165" s="64"/>
      <c r="AA165" s="64"/>
      <c r="AB165" s="48">
        <v>1</v>
      </c>
      <c r="AC165" s="64"/>
      <c r="AD165" s="48">
        <v>2</v>
      </c>
      <c r="AE165" s="48">
        <v>2</v>
      </c>
      <c r="AF165" s="48">
        <v>3</v>
      </c>
      <c r="AG165" s="48">
        <v>6</v>
      </c>
      <c r="AH165" s="48">
        <v>4</v>
      </c>
      <c r="AI165" s="48">
        <v>1</v>
      </c>
      <c r="AJ165" s="64"/>
      <c r="AK165" s="64"/>
      <c r="AL165" s="48">
        <v>5</v>
      </c>
      <c r="AM165" s="48">
        <v>7</v>
      </c>
      <c r="AN165" s="48">
        <v>5</v>
      </c>
      <c r="AO165" s="48">
        <v>3</v>
      </c>
      <c r="AP165" s="48">
        <v>4</v>
      </c>
      <c r="AQ165" s="48">
        <v>3</v>
      </c>
      <c r="AR165" s="73">
        <v>2</v>
      </c>
      <c r="AS165" s="45">
        <v>4.129032258064516</v>
      </c>
      <c r="AT165" s="47">
        <v>3</v>
      </c>
    </row>
    <row r="166" spans="1:46" ht="15.75" customHeight="1">
      <c r="A166" s="9" t="s">
        <v>258</v>
      </c>
      <c r="B166" s="10" t="s">
        <v>252</v>
      </c>
      <c r="C166" s="36"/>
      <c r="D166" s="14">
        <v>1</v>
      </c>
      <c r="E166" s="14">
        <v>1</v>
      </c>
      <c r="F166" s="5"/>
      <c r="G166" s="5"/>
      <c r="H166" s="5"/>
      <c r="I166" s="5"/>
      <c r="J166" s="14">
        <v>1</v>
      </c>
      <c r="K166" s="5"/>
      <c r="L166" s="14">
        <v>2</v>
      </c>
      <c r="M166" s="14">
        <v>4</v>
      </c>
      <c r="N166" s="14">
        <v>3</v>
      </c>
      <c r="O166" s="5"/>
      <c r="P166" s="5"/>
      <c r="Q166" s="14">
        <v>3</v>
      </c>
      <c r="R166" s="14">
        <v>1</v>
      </c>
      <c r="S166" s="5"/>
      <c r="T166" s="5"/>
      <c r="U166" s="14">
        <v>1</v>
      </c>
      <c r="V166" s="5"/>
      <c r="W166" s="5"/>
      <c r="X166" s="14">
        <v>6</v>
      </c>
      <c r="Y166" s="5"/>
      <c r="Z166" s="5"/>
      <c r="AA166" s="14">
        <v>1</v>
      </c>
      <c r="AB166" s="14">
        <v>1</v>
      </c>
      <c r="AC166" s="14">
        <v>3</v>
      </c>
      <c r="AD166" s="5"/>
      <c r="AE166" s="5"/>
      <c r="AF166" s="14">
        <v>6</v>
      </c>
      <c r="AG166" s="14">
        <v>8</v>
      </c>
      <c r="AH166" s="14">
        <v>2</v>
      </c>
      <c r="AI166" s="14">
        <v>4</v>
      </c>
      <c r="AJ166" s="5"/>
      <c r="AK166" s="5"/>
      <c r="AL166" s="5"/>
      <c r="AM166" s="14">
        <v>2</v>
      </c>
      <c r="AN166" s="14">
        <v>1</v>
      </c>
      <c r="AO166" s="14">
        <v>1</v>
      </c>
      <c r="AP166" s="14">
        <v>10</v>
      </c>
      <c r="AQ166" s="14">
        <v>2</v>
      </c>
      <c r="AR166" s="35">
        <v>2</v>
      </c>
      <c r="AS166" s="11">
        <v>2.8695652173913042</v>
      </c>
      <c r="AT166" s="12">
        <v>2</v>
      </c>
    </row>
    <row r="167" spans="1:46" ht="15.75" customHeight="1">
      <c r="A167" s="15" t="s">
        <v>259</v>
      </c>
      <c r="B167" s="16" t="s">
        <v>260</v>
      </c>
      <c r="C167" s="61"/>
      <c r="D167" s="20">
        <v>5</v>
      </c>
      <c r="E167" s="20">
        <v>1</v>
      </c>
      <c r="F167" s="62"/>
      <c r="G167" s="62"/>
      <c r="H167" s="62"/>
      <c r="I167" s="62"/>
      <c r="J167" s="20">
        <v>1</v>
      </c>
      <c r="K167" s="20">
        <v>1</v>
      </c>
      <c r="L167" s="20">
        <v>2</v>
      </c>
      <c r="M167" s="20">
        <v>3</v>
      </c>
      <c r="N167" s="20">
        <v>3</v>
      </c>
      <c r="O167" s="20">
        <v>1</v>
      </c>
      <c r="P167" s="20">
        <v>1</v>
      </c>
      <c r="Q167" s="20">
        <v>4</v>
      </c>
      <c r="R167" s="20">
        <v>4</v>
      </c>
      <c r="S167" s="20">
        <v>1</v>
      </c>
      <c r="T167" s="62"/>
      <c r="U167" s="20">
        <v>1</v>
      </c>
      <c r="V167" s="62"/>
      <c r="W167" s="62"/>
      <c r="X167" s="20">
        <v>11</v>
      </c>
      <c r="Y167" s="62"/>
      <c r="Z167" s="62"/>
      <c r="AA167" s="62"/>
      <c r="AB167" s="20">
        <v>2</v>
      </c>
      <c r="AC167" s="20">
        <v>3</v>
      </c>
      <c r="AD167" s="62"/>
      <c r="AE167" s="20">
        <v>1</v>
      </c>
      <c r="AF167" s="20">
        <v>5</v>
      </c>
      <c r="AG167" s="20">
        <v>14</v>
      </c>
      <c r="AH167" s="20">
        <v>1</v>
      </c>
      <c r="AI167" s="20">
        <v>2</v>
      </c>
      <c r="AJ167" s="62"/>
      <c r="AK167" s="62"/>
      <c r="AL167" s="62"/>
      <c r="AM167" s="20">
        <v>5</v>
      </c>
      <c r="AN167" s="20">
        <v>4</v>
      </c>
      <c r="AO167" s="20">
        <v>1</v>
      </c>
      <c r="AP167" s="20">
        <v>18</v>
      </c>
      <c r="AQ167" s="20">
        <v>3</v>
      </c>
      <c r="AR167" s="74">
        <v>3</v>
      </c>
      <c r="AS167" s="17">
        <v>3.7407407407407409</v>
      </c>
      <c r="AT167" s="18">
        <v>3</v>
      </c>
    </row>
    <row r="168" spans="1:46" ht="15.75" customHeight="1">
      <c r="A168" s="9" t="s">
        <v>261</v>
      </c>
      <c r="B168" s="10" t="s">
        <v>262</v>
      </c>
      <c r="C168" s="36"/>
      <c r="D168" s="14">
        <v>4</v>
      </c>
      <c r="E168" s="14">
        <v>1</v>
      </c>
      <c r="F168" s="5"/>
      <c r="G168" s="5"/>
      <c r="H168" s="5"/>
      <c r="I168" s="5"/>
      <c r="J168" s="5"/>
      <c r="K168" s="5"/>
      <c r="L168" s="14">
        <v>3</v>
      </c>
      <c r="M168" s="14">
        <v>8</v>
      </c>
      <c r="N168" s="14">
        <v>1</v>
      </c>
      <c r="O168" s="5"/>
      <c r="P168" s="5"/>
      <c r="Q168" s="14">
        <v>5</v>
      </c>
      <c r="R168" s="14">
        <v>1</v>
      </c>
      <c r="S168" s="14">
        <v>1</v>
      </c>
      <c r="T168" s="5"/>
      <c r="U168" s="14">
        <v>1</v>
      </c>
      <c r="V168" s="5"/>
      <c r="W168" s="5"/>
      <c r="X168" s="14">
        <v>4</v>
      </c>
      <c r="Y168" s="5"/>
      <c r="Z168" s="5"/>
      <c r="AA168" s="5"/>
      <c r="AB168" s="14">
        <v>1</v>
      </c>
      <c r="AC168" s="14">
        <v>2</v>
      </c>
      <c r="AD168" s="14">
        <v>1</v>
      </c>
      <c r="AE168" s="5"/>
      <c r="AF168" s="14">
        <v>6</v>
      </c>
      <c r="AG168" s="14">
        <v>9</v>
      </c>
      <c r="AH168" s="14">
        <v>1</v>
      </c>
      <c r="AI168" s="14">
        <v>3</v>
      </c>
      <c r="AJ168" s="5"/>
      <c r="AK168" s="5"/>
      <c r="AL168" s="5"/>
      <c r="AM168" s="14">
        <v>2</v>
      </c>
      <c r="AN168" s="14">
        <v>1</v>
      </c>
      <c r="AO168" s="5"/>
      <c r="AP168" s="14">
        <v>7</v>
      </c>
      <c r="AQ168" s="14">
        <v>1</v>
      </c>
      <c r="AR168" s="35">
        <v>2</v>
      </c>
      <c r="AS168" s="11">
        <v>2.954545454545455</v>
      </c>
      <c r="AT168" s="12">
        <v>2</v>
      </c>
    </row>
    <row r="169" spans="1:46" ht="15.75" customHeight="1">
      <c r="A169" s="15" t="s">
        <v>263</v>
      </c>
      <c r="B169" s="16" t="s">
        <v>264</v>
      </c>
      <c r="C169" s="61"/>
      <c r="D169" s="20">
        <v>4</v>
      </c>
      <c r="E169" s="20">
        <v>4</v>
      </c>
      <c r="F169" s="62"/>
      <c r="G169" s="20">
        <v>2</v>
      </c>
      <c r="H169" s="62"/>
      <c r="I169" s="20">
        <v>1</v>
      </c>
      <c r="J169" s="62"/>
      <c r="K169" s="20">
        <v>1</v>
      </c>
      <c r="L169" s="20">
        <v>3</v>
      </c>
      <c r="M169" s="20">
        <v>4</v>
      </c>
      <c r="N169" s="20">
        <v>2</v>
      </c>
      <c r="O169" s="20">
        <v>1</v>
      </c>
      <c r="P169" s="20">
        <v>1</v>
      </c>
      <c r="Q169" s="20">
        <v>4</v>
      </c>
      <c r="R169" s="20">
        <v>2</v>
      </c>
      <c r="S169" s="20">
        <v>1</v>
      </c>
      <c r="T169" s="62"/>
      <c r="U169" s="20">
        <v>1</v>
      </c>
      <c r="V169" s="62"/>
      <c r="W169" s="62"/>
      <c r="X169" s="20">
        <v>5</v>
      </c>
      <c r="Y169" s="62"/>
      <c r="Z169" s="20">
        <v>1</v>
      </c>
      <c r="AA169" s="62"/>
      <c r="AB169" s="20">
        <v>3</v>
      </c>
      <c r="AC169" s="20">
        <v>2</v>
      </c>
      <c r="AD169" s="62"/>
      <c r="AE169" s="20">
        <v>1</v>
      </c>
      <c r="AF169" s="20">
        <v>3</v>
      </c>
      <c r="AG169" s="20">
        <v>4</v>
      </c>
      <c r="AH169" s="20">
        <v>1</v>
      </c>
      <c r="AI169" s="20">
        <v>4</v>
      </c>
      <c r="AJ169" s="62"/>
      <c r="AK169" s="62"/>
      <c r="AL169" s="62"/>
      <c r="AM169" s="20">
        <v>2</v>
      </c>
      <c r="AN169" s="20">
        <v>2</v>
      </c>
      <c r="AO169" s="20">
        <v>1</v>
      </c>
      <c r="AP169" s="20">
        <v>5</v>
      </c>
      <c r="AQ169" s="20">
        <v>4</v>
      </c>
      <c r="AR169" s="74">
        <v>4</v>
      </c>
      <c r="AS169" s="17">
        <v>2.5172413793103452</v>
      </c>
      <c r="AT169" s="18">
        <v>2</v>
      </c>
    </row>
    <row r="170" spans="1:46" ht="15.75" customHeight="1">
      <c r="A170" s="9" t="s">
        <v>265</v>
      </c>
      <c r="B170" s="10" t="s">
        <v>266</v>
      </c>
      <c r="C170" s="36"/>
      <c r="D170" s="14">
        <v>5</v>
      </c>
      <c r="E170" s="14">
        <v>1</v>
      </c>
      <c r="F170" s="5"/>
      <c r="G170" s="5"/>
      <c r="H170" s="5"/>
      <c r="I170" s="5"/>
      <c r="J170" s="14">
        <v>1</v>
      </c>
      <c r="K170" s="5"/>
      <c r="L170" s="14">
        <v>3</v>
      </c>
      <c r="M170" s="14">
        <v>5</v>
      </c>
      <c r="N170" s="14">
        <v>2</v>
      </c>
      <c r="O170" s="5"/>
      <c r="P170" s="5"/>
      <c r="Q170" s="14">
        <v>10</v>
      </c>
      <c r="R170" s="14">
        <v>1</v>
      </c>
      <c r="S170" s="5"/>
      <c r="T170" s="5"/>
      <c r="U170" s="14">
        <v>1</v>
      </c>
      <c r="V170" s="5"/>
      <c r="W170" s="5"/>
      <c r="X170" s="14">
        <v>9</v>
      </c>
      <c r="Y170" s="5"/>
      <c r="Z170" s="5"/>
      <c r="AA170" s="5"/>
      <c r="AB170" s="14">
        <v>1</v>
      </c>
      <c r="AC170" s="5"/>
      <c r="AD170" s="5"/>
      <c r="AE170" s="5"/>
      <c r="AF170" s="14">
        <v>3</v>
      </c>
      <c r="AG170" s="14">
        <v>5</v>
      </c>
      <c r="AH170" s="14">
        <v>1</v>
      </c>
      <c r="AI170" s="14">
        <v>2</v>
      </c>
      <c r="AJ170" s="5"/>
      <c r="AK170" s="5"/>
      <c r="AL170" s="5"/>
      <c r="AM170" s="14">
        <v>1</v>
      </c>
      <c r="AN170" s="14">
        <v>1</v>
      </c>
      <c r="AO170" s="5"/>
      <c r="AP170" s="14">
        <v>17</v>
      </c>
      <c r="AQ170" s="14">
        <v>1</v>
      </c>
      <c r="AR170" s="37"/>
      <c r="AS170" s="11">
        <v>3.6842105263157889</v>
      </c>
      <c r="AT170" s="12">
        <v>2</v>
      </c>
    </row>
    <row r="171" spans="1:46" ht="15.75" customHeight="1">
      <c r="A171" s="15" t="s">
        <v>267</v>
      </c>
      <c r="B171" s="16" t="s">
        <v>268</v>
      </c>
      <c r="C171" s="61"/>
      <c r="D171" s="20">
        <v>14</v>
      </c>
      <c r="E171" s="20">
        <v>3</v>
      </c>
      <c r="F171" s="62"/>
      <c r="G171" s="62"/>
      <c r="H171" s="20">
        <v>1</v>
      </c>
      <c r="I171" s="20">
        <v>1</v>
      </c>
      <c r="J171" s="20">
        <v>2</v>
      </c>
      <c r="K171" s="62"/>
      <c r="L171" s="20">
        <v>5</v>
      </c>
      <c r="M171" s="20">
        <v>9</v>
      </c>
      <c r="N171" s="20">
        <v>4</v>
      </c>
      <c r="O171" s="62"/>
      <c r="P171" s="20">
        <v>4</v>
      </c>
      <c r="Q171" s="20">
        <v>14</v>
      </c>
      <c r="R171" s="20">
        <v>4</v>
      </c>
      <c r="S171" s="62"/>
      <c r="T171" s="20">
        <v>1</v>
      </c>
      <c r="U171" s="20">
        <v>2</v>
      </c>
      <c r="V171" s="62"/>
      <c r="W171" s="62"/>
      <c r="X171" s="20">
        <v>9</v>
      </c>
      <c r="Y171" s="20">
        <v>1</v>
      </c>
      <c r="Z171" s="20">
        <v>1</v>
      </c>
      <c r="AA171" s="62"/>
      <c r="AB171" s="20">
        <v>4</v>
      </c>
      <c r="AC171" s="20">
        <v>7</v>
      </c>
      <c r="AD171" s="20">
        <v>1</v>
      </c>
      <c r="AE171" s="20">
        <v>1</v>
      </c>
      <c r="AF171" s="20">
        <v>6</v>
      </c>
      <c r="AG171" s="20">
        <v>9</v>
      </c>
      <c r="AH171" s="20">
        <v>1</v>
      </c>
      <c r="AI171" s="20">
        <v>4</v>
      </c>
      <c r="AJ171" s="62"/>
      <c r="AK171" s="62"/>
      <c r="AL171" s="62"/>
      <c r="AM171" s="20">
        <v>2</v>
      </c>
      <c r="AN171" s="20">
        <v>4</v>
      </c>
      <c r="AO171" s="20">
        <v>2</v>
      </c>
      <c r="AP171" s="20">
        <v>10</v>
      </c>
      <c r="AQ171" s="20">
        <v>3</v>
      </c>
      <c r="AR171" s="74">
        <v>4</v>
      </c>
      <c r="AS171" s="17">
        <v>4.4333333333333336</v>
      </c>
      <c r="AT171" s="18">
        <v>4</v>
      </c>
    </row>
    <row r="172" spans="1:46" ht="15.75" customHeight="1">
      <c r="A172" s="9" t="s">
        <v>269</v>
      </c>
      <c r="B172" s="10" t="s">
        <v>270</v>
      </c>
      <c r="C172" s="36"/>
      <c r="D172" s="14">
        <v>8</v>
      </c>
      <c r="E172" s="14">
        <v>4</v>
      </c>
      <c r="F172" s="14">
        <v>1</v>
      </c>
      <c r="G172" s="5"/>
      <c r="H172" s="14">
        <v>2</v>
      </c>
      <c r="I172" s="14">
        <v>1</v>
      </c>
      <c r="J172" s="14">
        <v>2</v>
      </c>
      <c r="K172" s="14">
        <v>5</v>
      </c>
      <c r="L172" s="14">
        <v>4</v>
      </c>
      <c r="M172" s="14">
        <v>7</v>
      </c>
      <c r="N172" s="14">
        <v>6</v>
      </c>
      <c r="O172" s="14">
        <v>2</v>
      </c>
      <c r="P172" s="14">
        <v>3</v>
      </c>
      <c r="Q172" s="14">
        <v>6</v>
      </c>
      <c r="R172" s="14">
        <v>8</v>
      </c>
      <c r="S172" s="14">
        <v>2</v>
      </c>
      <c r="T172" s="5"/>
      <c r="U172" s="14">
        <v>4</v>
      </c>
      <c r="V172" s="14">
        <v>1</v>
      </c>
      <c r="W172" s="14">
        <v>1</v>
      </c>
      <c r="X172" s="14">
        <v>5</v>
      </c>
      <c r="Y172" s="14">
        <v>2</v>
      </c>
      <c r="Z172" s="5"/>
      <c r="AA172" s="14">
        <v>2</v>
      </c>
      <c r="AB172" s="14">
        <v>4</v>
      </c>
      <c r="AC172" s="14">
        <v>4</v>
      </c>
      <c r="AD172" s="14">
        <v>3</v>
      </c>
      <c r="AE172" s="14">
        <v>2</v>
      </c>
      <c r="AF172" s="14">
        <v>7</v>
      </c>
      <c r="AG172" s="14">
        <v>6</v>
      </c>
      <c r="AH172" s="14">
        <v>6</v>
      </c>
      <c r="AI172" s="14">
        <v>4</v>
      </c>
      <c r="AJ172" s="5"/>
      <c r="AK172" s="5"/>
      <c r="AL172" s="5"/>
      <c r="AM172" s="14">
        <v>1</v>
      </c>
      <c r="AN172" s="14">
        <v>4</v>
      </c>
      <c r="AO172" s="5"/>
      <c r="AP172" s="14">
        <v>9</v>
      </c>
      <c r="AQ172" s="14">
        <v>1</v>
      </c>
      <c r="AR172" s="35">
        <v>4</v>
      </c>
      <c r="AS172" s="11">
        <v>3.8529411764705879</v>
      </c>
      <c r="AT172" s="12">
        <v>4</v>
      </c>
    </row>
    <row r="173" spans="1:46" ht="15.75" customHeight="1">
      <c r="A173" s="15" t="s">
        <v>271</v>
      </c>
      <c r="B173" s="16" t="s">
        <v>272</v>
      </c>
      <c r="C173" s="61"/>
      <c r="D173" s="20">
        <v>4</v>
      </c>
      <c r="E173" s="20">
        <v>9</v>
      </c>
      <c r="F173" s="20">
        <v>1</v>
      </c>
      <c r="G173" s="20">
        <v>2</v>
      </c>
      <c r="H173" s="20">
        <v>5</v>
      </c>
      <c r="I173" s="20">
        <v>1</v>
      </c>
      <c r="J173" s="20">
        <v>1</v>
      </c>
      <c r="K173" s="62"/>
      <c r="L173" s="20">
        <v>6</v>
      </c>
      <c r="M173" s="20">
        <v>6</v>
      </c>
      <c r="N173" s="20">
        <v>3</v>
      </c>
      <c r="O173" s="20">
        <v>1</v>
      </c>
      <c r="P173" s="20">
        <v>3</v>
      </c>
      <c r="Q173" s="20">
        <v>6</v>
      </c>
      <c r="R173" s="20">
        <v>5</v>
      </c>
      <c r="S173" s="62"/>
      <c r="T173" s="62"/>
      <c r="U173" s="20">
        <v>1</v>
      </c>
      <c r="V173" s="62"/>
      <c r="W173" s="62"/>
      <c r="X173" s="20">
        <v>4</v>
      </c>
      <c r="Y173" s="62"/>
      <c r="Z173" s="62"/>
      <c r="AA173" s="62"/>
      <c r="AB173" s="20">
        <v>1</v>
      </c>
      <c r="AC173" s="62"/>
      <c r="AD173" s="20">
        <v>4</v>
      </c>
      <c r="AE173" s="20">
        <v>1</v>
      </c>
      <c r="AF173" s="20">
        <v>4</v>
      </c>
      <c r="AG173" s="20">
        <v>6</v>
      </c>
      <c r="AH173" s="20">
        <v>4</v>
      </c>
      <c r="AI173" s="20">
        <v>4</v>
      </c>
      <c r="AJ173" s="62"/>
      <c r="AK173" s="62"/>
      <c r="AL173" s="62"/>
      <c r="AM173" s="20">
        <v>4</v>
      </c>
      <c r="AN173" s="20">
        <v>3</v>
      </c>
      <c r="AO173" s="20">
        <v>2</v>
      </c>
      <c r="AP173" s="20">
        <v>9</v>
      </c>
      <c r="AQ173" s="20">
        <v>4</v>
      </c>
      <c r="AR173" s="74">
        <v>1</v>
      </c>
      <c r="AS173" s="17">
        <v>3.6206896551724141</v>
      </c>
      <c r="AT173" s="18">
        <v>4</v>
      </c>
    </row>
    <row r="174" spans="1:46" ht="15.75" customHeight="1">
      <c r="A174" s="9" t="s">
        <v>273</v>
      </c>
      <c r="B174" s="10" t="s">
        <v>274</v>
      </c>
      <c r="C174" s="34">
        <v>2</v>
      </c>
      <c r="D174" s="14">
        <v>3</v>
      </c>
      <c r="E174" s="14">
        <v>6</v>
      </c>
      <c r="F174" s="14">
        <v>1</v>
      </c>
      <c r="G174" s="5"/>
      <c r="H174" s="14">
        <v>1</v>
      </c>
      <c r="I174" s="14">
        <v>4</v>
      </c>
      <c r="J174" s="5"/>
      <c r="K174" s="14">
        <v>1</v>
      </c>
      <c r="L174" s="14">
        <v>2</v>
      </c>
      <c r="M174" s="14">
        <v>4</v>
      </c>
      <c r="N174" s="14">
        <v>2</v>
      </c>
      <c r="O174" s="14">
        <v>1</v>
      </c>
      <c r="P174" s="14">
        <v>2</v>
      </c>
      <c r="Q174" s="14">
        <v>4</v>
      </c>
      <c r="R174" s="14">
        <v>3</v>
      </c>
      <c r="S174" s="5"/>
      <c r="T174" s="5"/>
      <c r="U174" s="14">
        <v>1</v>
      </c>
      <c r="V174" s="5"/>
      <c r="W174" s="5"/>
      <c r="X174" s="14">
        <v>6</v>
      </c>
      <c r="Y174" s="5"/>
      <c r="Z174" s="5"/>
      <c r="AA174" s="5"/>
      <c r="AB174" s="14">
        <v>3</v>
      </c>
      <c r="AC174" s="14">
        <v>3</v>
      </c>
      <c r="AD174" s="14">
        <v>3</v>
      </c>
      <c r="AE174" s="14">
        <v>1</v>
      </c>
      <c r="AF174" s="14">
        <v>4</v>
      </c>
      <c r="AG174" s="14">
        <v>6</v>
      </c>
      <c r="AH174" s="14">
        <v>1</v>
      </c>
      <c r="AI174" s="14">
        <v>5</v>
      </c>
      <c r="AJ174" s="5"/>
      <c r="AK174" s="14">
        <v>1</v>
      </c>
      <c r="AL174" s="5"/>
      <c r="AM174" s="14">
        <v>2</v>
      </c>
      <c r="AN174" s="14">
        <v>3</v>
      </c>
      <c r="AO174" s="14">
        <v>3</v>
      </c>
      <c r="AP174" s="14">
        <v>6</v>
      </c>
      <c r="AQ174" s="14">
        <v>4</v>
      </c>
      <c r="AR174" s="35">
        <v>2</v>
      </c>
      <c r="AS174" s="11">
        <v>2.903225806451613</v>
      </c>
      <c r="AT174" s="12">
        <v>3</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66"/>
      <c r="W175" s="66"/>
      <c r="X175" s="26">
        <v>3</v>
      </c>
      <c r="Y175" s="26">
        <v>2</v>
      </c>
      <c r="Z175" s="26">
        <v>2</v>
      </c>
      <c r="AA175" s="26">
        <v>4</v>
      </c>
      <c r="AB175" s="26">
        <v>10</v>
      </c>
      <c r="AC175" s="26">
        <v>13</v>
      </c>
      <c r="AD175" s="66"/>
      <c r="AE175" s="26">
        <v>1</v>
      </c>
      <c r="AF175" s="26">
        <v>3</v>
      </c>
      <c r="AG175" s="26">
        <v>8</v>
      </c>
      <c r="AH175" s="26">
        <v>1</v>
      </c>
      <c r="AI175" s="26">
        <v>11</v>
      </c>
      <c r="AJ175" s="66"/>
      <c r="AK175" s="66"/>
      <c r="AL175" s="66"/>
      <c r="AM175" s="26">
        <v>2</v>
      </c>
      <c r="AN175" s="26">
        <v>6</v>
      </c>
      <c r="AO175" s="66"/>
      <c r="AP175" s="26">
        <v>10</v>
      </c>
      <c r="AQ175" s="26">
        <v>2</v>
      </c>
      <c r="AR175" s="75">
        <v>7</v>
      </c>
      <c r="AS175" s="23">
        <v>4.2285714285714286</v>
      </c>
      <c r="AT175" s="24">
        <v>3</v>
      </c>
    </row>
    <row r="176" spans="1:46" ht="15.75" customHeight="1">
      <c r="A176" s="27" t="s">
        <v>253</v>
      </c>
      <c r="B176" s="28"/>
      <c r="C176" s="29">
        <v>1.5</v>
      </c>
      <c r="D176" s="31">
        <v>5.0909090909090908</v>
      </c>
      <c r="E176" s="31">
        <v>3.6363636363636358</v>
      </c>
      <c r="F176" s="31">
        <v>1.2</v>
      </c>
      <c r="G176" s="31">
        <v>1.666666666666667</v>
      </c>
      <c r="H176" s="31">
        <v>2.333333333333333</v>
      </c>
      <c r="I176" s="31">
        <v>1.857142857142857</v>
      </c>
      <c r="J176" s="31">
        <v>1.375</v>
      </c>
      <c r="K176" s="31">
        <v>1.666666666666667</v>
      </c>
      <c r="L176" s="31">
        <v>3.3636363636363642</v>
      </c>
      <c r="M176" s="31">
        <v>6.0909090909090908</v>
      </c>
      <c r="N176" s="31">
        <v>3.2727272727272729</v>
      </c>
      <c r="O176" s="31">
        <v>1.666666666666667</v>
      </c>
      <c r="P176" s="31">
        <v>2.25</v>
      </c>
      <c r="Q176" s="31">
        <v>7</v>
      </c>
      <c r="R176" s="31">
        <v>3.1818181818181821</v>
      </c>
      <c r="S176" s="31">
        <v>1.2</v>
      </c>
      <c r="T176" s="31">
        <v>1.333333333333333</v>
      </c>
      <c r="U176" s="31">
        <v>2.8181818181818179</v>
      </c>
      <c r="V176" s="31">
        <v>1</v>
      </c>
      <c r="W176" s="31">
        <v>5</v>
      </c>
      <c r="X176" s="31">
        <v>6.0909090909090908</v>
      </c>
      <c r="Y176" s="31">
        <v>1.666666666666667</v>
      </c>
      <c r="Z176" s="31">
        <v>1.333333333333333</v>
      </c>
      <c r="AA176" s="31">
        <v>2.333333333333333</v>
      </c>
      <c r="AB176" s="31">
        <v>2.8181818181818179</v>
      </c>
      <c r="AC176" s="31">
        <v>4.625</v>
      </c>
      <c r="AD176" s="31">
        <v>2.333333333333333</v>
      </c>
      <c r="AE176" s="31">
        <v>1.25</v>
      </c>
      <c r="AF176" s="31">
        <v>4.5454545454545459</v>
      </c>
      <c r="AG176" s="31">
        <v>7.3636363636363633</v>
      </c>
      <c r="AH176" s="31">
        <v>2.0909090909090908</v>
      </c>
      <c r="AI176" s="31">
        <v>4</v>
      </c>
      <c r="AJ176" s="72"/>
      <c r="AK176" s="31">
        <v>1</v>
      </c>
      <c r="AL176" s="31">
        <v>5</v>
      </c>
      <c r="AM176" s="31">
        <v>2.7272727272727271</v>
      </c>
      <c r="AN176" s="31">
        <v>3.0909090909090908</v>
      </c>
      <c r="AO176" s="31">
        <v>1.857142857142857</v>
      </c>
      <c r="AP176" s="31">
        <v>9.545454545454545</v>
      </c>
      <c r="AQ176" s="31">
        <v>2.545454545454545</v>
      </c>
      <c r="AR176" s="30">
        <v>3.1</v>
      </c>
      <c r="AS176" s="29">
        <v>3.539463361487956</v>
      </c>
      <c r="AT176" s="30">
        <v>2.9090909090909092</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0.5</v>
      </c>
      <c r="D178" s="13">
        <v>11.69090909090909</v>
      </c>
      <c r="E178" s="13">
        <v>8.4545454545454533</v>
      </c>
      <c r="F178" s="13">
        <v>0.2</v>
      </c>
      <c r="G178" s="13">
        <v>0.33333333333333343</v>
      </c>
      <c r="H178" s="13">
        <v>2.2666666666666671</v>
      </c>
      <c r="I178" s="13">
        <v>1.4761904761904761</v>
      </c>
      <c r="J178" s="13">
        <v>0.2678571428571429</v>
      </c>
      <c r="K178" s="13">
        <v>2.666666666666667</v>
      </c>
      <c r="L178" s="13">
        <v>1.654545454545455</v>
      </c>
      <c r="M178" s="13">
        <v>4.8909090909090898</v>
      </c>
      <c r="N178" s="13">
        <v>2.6181818181818182</v>
      </c>
      <c r="O178" s="13">
        <v>1.466666666666667</v>
      </c>
      <c r="P178" s="13">
        <v>1.357142857142857</v>
      </c>
      <c r="Q178" s="13">
        <v>13.2</v>
      </c>
      <c r="R178" s="13">
        <v>4.3636363636363642</v>
      </c>
      <c r="S178" s="13">
        <v>0.2</v>
      </c>
      <c r="T178" s="13">
        <v>0.33333333333333331</v>
      </c>
      <c r="U178" s="13">
        <v>15.16363636363636</v>
      </c>
      <c r="V178" s="5"/>
      <c r="W178" s="13">
        <v>32</v>
      </c>
      <c r="X178" s="13">
        <v>6.290909090909091</v>
      </c>
      <c r="Y178" s="13">
        <v>0.33333333333333331</v>
      </c>
      <c r="Z178" s="13">
        <v>0.33333333333333343</v>
      </c>
      <c r="AA178" s="13">
        <v>2.333333333333333</v>
      </c>
      <c r="AB178" s="13">
        <v>7.163636363636364</v>
      </c>
      <c r="AC178" s="13">
        <v>13.982142857142859</v>
      </c>
      <c r="AD178" s="13">
        <v>1.466666666666667</v>
      </c>
      <c r="AE178" s="13">
        <v>0.2142857142857143</v>
      </c>
      <c r="AF178" s="13">
        <v>2.2727272727272729</v>
      </c>
      <c r="AG178" s="13">
        <v>7.454545454545455</v>
      </c>
      <c r="AH178" s="13">
        <v>3.0909090909090908</v>
      </c>
      <c r="AI178" s="13">
        <v>6.8</v>
      </c>
      <c r="AJ178" s="5"/>
      <c r="AK178" s="5"/>
      <c r="AL178" s="5"/>
      <c r="AM178" s="13">
        <v>3.4181818181818189</v>
      </c>
      <c r="AN178" s="13">
        <v>2.8909090909090911</v>
      </c>
      <c r="AO178" s="13">
        <v>0.80952380952380965</v>
      </c>
      <c r="AP178" s="13">
        <v>19.872727272727271</v>
      </c>
      <c r="AQ178" s="13">
        <v>1.4727272727272731</v>
      </c>
      <c r="AR178" s="12">
        <v>2.9888888888888889</v>
      </c>
      <c r="AS178" s="11">
        <v>0.40284238035053249</v>
      </c>
      <c r="AT178" s="12">
        <v>0.69090909090909092</v>
      </c>
    </row>
    <row r="179" spans="1:46" ht="15.75" customHeight="1">
      <c r="A179" s="38" t="s">
        <v>278</v>
      </c>
      <c r="B179" s="39"/>
      <c r="C179" s="40">
        <v>0.70710678118654757</v>
      </c>
      <c r="D179" s="42">
        <v>3.419197141275871</v>
      </c>
      <c r="E179" s="42">
        <v>2.9076701075853588</v>
      </c>
      <c r="F179" s="42">
        <v>0.44721359549995793</v>
      </c>
      <c r="G179" s="42">
        <v>0.57735026918962584</v>
      </c>
      <c r="H179" s="42">
        <v>1.505545305418162</v>
      </c>
      <c r="I179" s="42">
        <v>1.214985792587912</v>
      </c>
      <c r="J179" s="42">
        <v>0.51754916950676566</v>
      </c>
      <c r="K179" s="42">
        <v>1.6329931618554521</v>
      </c>
      <c r="L179" s="42">
        <v>1.2862913567872001</v>
      </c>
      <c r="M179" s="42">
        <v>2.2115399817568502</v>
      </c>
      <c r="N179" s="42">
        <v>1.618079669911781</v>
      </c>
      <c r="O179" s="42">
        <v>1.211060141638997</v>
      </c>
      <c r="P179" s="42">
        <v>1.1649647450214351</v>
      </c>
      <c r="Q179" s="42">
        <v>3.6331804249169899</v>
      </c>
      <c r="R179" s="42">
        <v>2.088931871468374</v>
      </c>
      <c r="S179" s="42">
        <v>0.44721359549995793</v>
      </c>
      <c r="T179" s="42">
        <v>0.57735026918962573</v>
      </c>
      <c r="U179" s="42">
        <v>3.8940514074208572</v>
      </c>
      <c r="V179" s="68"/>
      <c r="W179" s="42">
        <v>5.6568542494923806</v>
      </c>
      <c r="X179" s="42">
        <v>2.5081684733903131</v>
      </c>
      <c r="Y179" s="42">
        <v>0.57735026918962573</v>
      </c>
      <c r="Z179" s="42">
        <v>0.57735026918962584</v>
      </c>
      <c r="AA179" s="42">
        <v>1.527525231651947</v>
      </c>
      <c r="AB179" s="42">
        <v>2.6764970322487498</v>
      </c>
      <c r="AC179" s="42">
        <v>3.7392703642746752</v>
      </c>
      <c r="AD179" s="42">
        <v>1.211060141638997</v>
      </c>
      <c r="AE179" s="42">
        <v>0.46291004988627571</v>
      </c>
      <c r="AF179" s="42">
        <v>1.507556722888818</v>
      </c>
      <c r="AG179" s="42">
        <v>2.7303013486693102</v>
      </c>
      <c r="AH179" s="42">
        <v>1.7580981459830649</v>
      </c>
      <c r="AI179" s="42">
        <v>2.607680962081059</v>
      </c>
      <c r="AJ179" s="68"/>
      <c r="AK179" s="68"/>
      <c r="AL179" s="68"/>
      <c r="AM179" s="42">
        <v>1.848832555474351</v>
      </c>
      <c r="AN179" s="42">
        <v>1.700267358655424</v>
      </c>
      <c r="AO179" s="42">
        <v>0.89973541084243747</v>
      </c>
      <c r="AP179" s="42">
        <v>4.4578837213107372</v>
      </c>
      <c r="AQ179" s="42">
        <v>1.213559752433836</v>
      </c>
      <c r="AR179" s="41">
        <v>1.7288403306519919</v>
      </c>
      <c r="AS179" s="40">
        <v>0.63469865318159657</v>
      </c>
      <c r="AT179" s="41">
        <v>0.83120941459363351</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619</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619</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73">
        <v>0</v>
      </c>
      <c r="G21" s="45">
        <v>1.75</v>
      </c>
      <c r="H21" s="47">
        <v>1.5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14">
        <v>0</v>
      </c>
      <c r="E22" s="14">
        <v>3</v>
      </c>
      <c r="F22" s="35">
        <v>0</v>
      </c>
      <c r="G22" s="11">
        <v>1</v>
      </c>
      <c r="H22" s="12">
        <v>0.5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1</v>
      </c>
      <c r="F24" s="35">
        <v>0</v>
      </c>
      <c r="G24" s="11">
        <v>0.25</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1</v>
      </c>
      <c r="E25" s="20">
        <v>2</v>
      </c>
      <c r="F25" s="74">
        <v>1</v>
      </c>
      <c r="G25" s="17">
        <v>1</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14">
        <v>0</v>
      </c>
      <c r="E26" s="14">
        <v>2</v>
      </c>
      <c r="F26" s="35">
        <v>0</v>
      </c>
      <c r="G26" s="11">
        <v>0.75</v>
      </c>
      <c r="H26" s="12">
        <v>0.5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20">
        <v>0</v>
      </c>
      <c r="E27" s="20">
        <v>4</v>
      </c>
      <c r="F27" s="74">
        <v>0</v>
      </c>
      <c r="G27" s="17">
        <v>1.5</v>
      </c>
      <c r="H27" s="18">
        <v>1</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20">
        <v>0</v>
      </c>
      <c r="E29" s="20">
        <v>3</v>
      </c>
      <c r="F29" s="74">
        <v>1</v>
      </c>
      <c r="G29" s="17">
        <v>1.25</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1</v>
      </c>
      <c r="E30" s="14">
        <v>2</v>
      </c>
      <c r="F30" s="35">
        <v>1</v>
      </c>
      <c r="G30" s="11">
        <v>1</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v>
      </c>
      <c r="D32" s="31">
        <v>0.90909090909090906</v>
      </c>
      <c r="E32" s="31">
        <v>3.2727272727272729</v>
      </c>
      <c r="F32" s="30">
        <v>0.90909090909090906</v>
      </c>
      <c r="G32" s="29">
        <v>1.5227272727272729</v>
      </c>
      <c r="H32" s="30">
        <v>1.2272727272727271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0.6</v>
      </c>
      <c r="D34" s="13">
        <v>2.0909090909090908</v>
      </c>
      <c r="E34" s="13">
        <v>2.6181818181818182</v>
      </c>
      <c r="F34" s="12">
        <v>1.490909090909091</v>
      </c>
      <c r="G34" s="11">
        <v>1.030681818181818</v>
      </c>
      <c r="H34" s="12">
        <v>0.96818181818181837</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0.7745966692414834</v>
      </c>
      <c r="D35" s="42">
        <v>1.4459976109624419</v>
      </c>
      <c r="E35" s="42">
        <v>1.618079669911781</v>
      </c>
      <c r="F35" s="41">
        <v>1.221027882936786</v>
      </c>
      <c r="G35" s="40">
        <v>1.015225008646762</v>
      </c>
      <c r="H35" s="41">
        <v>0.98396230526469786</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619</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48">
        <v>0</v>
      </c>
      <c r="F39" s="48">
        <v>2</v>
      </c>
      <c r="G39" s="73">
        <v>3</v>
      </c>
      <c r="H39" s="45">
        <v>1.6</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14">
        <v>0</v>
      </c>
      <c r="E40" s="14">
        <v>0</v>
      </c>
      <c r="F40" s="14">
        <v>0</v>
      </c>
      <c r="G40" s="35">
        <v>0</v>
      </c>
      <c r="H40" s="11">
        <v>0.2</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20">
        <v>0</v>
      </c>
      <c r="E41" s="20">
        <v>0</v>
      </c>
      <c r="F41" s="20">
        <v>0</v>
      </c>
      <c r="G41" s="74">
        <v>0</v>
      </c>
      <c r="H41" s="17">
        <v>0.2</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14">
        <v>0</v>
      </c>
      <c r="E42" s="14">
        <v>0</v>
      </c>
      <c r="F42" s="14">
        <v>0</v>
      </c>
      <c r="G42" s="35">
        <v>0</v>
      </c>
      <c r="H42" s="11">
        <v>0.2</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20">
        <v>0</v>
      </c>
      <c r="E43" s="20">
        <v>2</v>
      </c>
      <c r="F43" s="20">
        <v>0</v>
      </c>
      <c r="G43" s="74">
        <v>1</v>
      </c>
      <c r="H43" s="17">
        <v>1.4</v>
      </c>
      <c r="I43" s="18">
        <v>1</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14">
        <v>0</v>
      </c>
      <c r="E44" s="14">
        <v>0</v>
      </c>
      <c r="F44" s="14">
        <v>0</v>
      </c>
      <c r="G44" s="35">
        <v>0</v>
      </c>
      <c r="H44" s="11">
        <v>0.2</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20">
        <v>0</v>
      </c>
      <c r="E45" s="20">
        <v>0</v>
      </c>
      <c r="F45" s="20">
        <v>1</v>
      </c>
      <c r="G45" s="74">
        <v>1</v>
      </c>
      <c r="H45" s="17">
        <v>1</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14">
        <v>0</v>
      </c>
      <c r="F46" s="14">
        <v>2</v>
      </c>
      <c r="G46" s="35">
        <v>1</v>
      </c>
      <c r="H46" s="11">
        <v>1.6</v>
      </c>
      <c r="I46" s="12">
        <v>1</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14">
        <v>0</v>
      </c>
      <c r="F48" s="14">
        <v>1</v>
      </c>
      <c r="G48" s="35">
        <v>4</v>
      </c>
      <c r="H48" s="11">
        <v>2.4</v>
      </c>
      <c r="I48" s="12">
        <v>1</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0.54545454545454541</v>
      </c>
      <c r="E50" s="31">
        <v>0.45454545454545447</v>
      </c>
      <c r="F50" s="31">
        <v>1.2727272727272729</v>
      </c>
      <c r="G50" s="30">
        <v>1.1818181818181821</v>
      </c>
      <c r="H50" s="29">
        <v>1.418181818181818</v>
      </c>
      <c r="I50" s="30">
        <v>0.90909090909090906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0.47272727272727277</v>
      </c>
      <c r="E52" s="13">
        <v>0.67272727272727273</v>
      </c>
      <c r="F52" s="13">
        <v>2.6181818181818182</v>
      </c>
      <c r="G52" s="12">
        <v>1.763636363636363</v>
      </c>
      <c r="H52" s="11">
        <v>1.5076363636363641</v>
      </c>
      <c r="I52" s="12">
        <v>0.69090909090909092</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0.68755165095232862</v>
      </c>
      <c r="E53" s="42">
        <v>0.82019953226472442</v>
      </c>
      <c r="F53" s="42">
        <v>1.618079669911781</v>
      </c>
      <c r="G53" s="41">
        <v>1.3280197150781921</v>
      </c>
      <c r="H53" s="40">
        <v>1.2278584460907389</v>
      </c>
      <c r="I53" s="41">
        <v>0.83120941459363351</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619</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2</v>
      </c>
      <c r="E57" s="48">
        <v>14</v>
      </c>
      <c r="F57" s="48">
        <v>0</v>
      </c>
      <c r="G57" s="73">
        <v>9</v>
      </c>
      <c r="H57" s="45">
        <v>5</v>
      </c>
      <c r="I57" s="47">
        <v>2</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1</v>
      </c>
      <c r="F58" s="14">
        <v>0</v>
      </c>
      <c r="G58" s="35">
        <v>0</v>
      </c>
      <c r="H58" s="11">
        <v>0.2</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1</v>
      </c>
      <c r="F59" s="20">
        <v>0</v>
      </c>
      <c r="G59" s="74">
        <v>0</v>
      </c>
      <c r="H59" s="17">
        <v>0.2</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1</v>
      </c>
      <c r="F60" s="14">
        <v>0</v>
      </c>
      <c r="G60" s="35">
        <v>0</v>
      </c>
      <c r="H60" s="11">
        <v>0.2</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1</v>
      </c>
      <c r="F61" s="20">
        <v>0</v>
      </c>
      <c r="G61" s="74">
        <v>0</v>
      </c>
      <c r="H61" s="17">
        <v>0.2</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1</v>
      </c>
      <c r="F62" s="14">
        <v>0</v>
      </c>
      <c r="G62" s="35">
        <v>0</v>
      </c>
      <c r="H62" s="11">
        <v>0.2</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1</v>
      </c>
      <c r="E63" s="20">
        <v>2</v>
      </c>
      <c r="F63" s="20">
        <v>0</v>
      </c>
      <c r="G63" s="74">
        <v>0</v>
      </c>
      <c r="H63" s="17">
        <v>0.6</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4</v>
      </c>
      <c r="F64" s="14">
        <v>1</v>
      </c>
      <c r="G64" s="35">
        <v>1</v>
      </c>
      <c r="H64" s="11">
        <v>1.2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1</v>
      </c>
      <c r="F65" s="20">
        <v>0</v>
      </c>
      <c r="G65" s="74">
        <v>0</v>
      </c>
      <c r="H65" s="17">
        <v>0.2</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14">
        <v>0</v>
      </c>
      <c r="E66" s="14">
        <v>1</v>
      </c>
      <c r="F66" s="14">
        <v>0</v>
      </c>
      <c r="G66" s="35">
        <v>0</v>
      </c>
      <c r="H66" s="11">
        <v>0.6</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26">
        <v>0</v>
      </c>
      <c r="G67" s="75">
        <v>0</v>
      </c>
      <c r="H67" s="23">
        <v>1.2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0.27272727272727271</v>
      </c>
      <c r="D68" s="31">
        <v>0.36363636363636359</v>
      </c>
      <c r="E68" s="31">
        <v>2.8181818181818179</v>
      </c>
      <c r="F68" s="31">
        <v>9.0909090909090912E-2</v>
      </c>
      <c r="G68" s="30">
        <v>0.90909090909090906</v>
      </c>
      <c r="H68" s="29">
        <v>0.89090909090909076</v>
      </c>
      <c r="I68" s="30">
        <v>0.36363636363636359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0.41818181818181821</v>
      </c>
      <c r="D70" s="13">
        <v>0.45454545454545447</v>
      </c>
      <c r="E70" s="13">
        <v>15.16363636363636</v>
      </c>
      <c r="F70" s="13">
        <v>9.0909090909090898E-2</v>
      </c>
      <c r="G70" s="12">
        <v>7.290909090909091</v>
      </c>
      <c r="H70" s="11">
        <v>2.0109090909090912</v>
      </c>
      <c r="I70" s="12">
        <v>0.45454545454545459</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0.64666979068286323</v>
      </c>
      <c r="D71" s="42">
        <v>0.67419986246324204</v>
      </c>
      <c r="E71" s="42">
        <v>3.8940514074208572</v>
      </c>
      <c r="F71" s="42">
        <v>0.30151134457776357</v>
      </c>
      <c r="G71" s="41">
        <v>2.7001683449202001</v>
      </c>
      <c r="H71" s="40">
        <v>1.418065263275669</v>
      </c>
      <c r="I71" s="41">
        <v>0.67419986246324215</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619</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73">
        <v>0</v>
      </c>
      <c r="F75" s="45">
        <v>2</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1</v>
      </c>
      <c r="E76" s="35">
        <v>0</v>
      </c>
      <c r="F76" s="11">
        <v>0.33333333333333331</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1</v>
      </c>
      <c r="E78" s="35">
        <v>1</v>
      </c>
      <c r="F78" s="11">
        <v>0.66666666666666663</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1</v>
      </c>
      <c r="E80" s="35">
        <v>0</v>
      </c>
      <c r="F80" s="11">
        <v>0.33333333333333331</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74">
        <v>0</v>
      </c>
      <c r="F81" s="17">
        <v>2.666666666666667</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74">
        <v>0</v>
      </c>
      <c r="F83" s="17">
        <v>2.666666666666667</v>
      </c>
      <c r="G83" s="18">
        <v>3</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5">
        <v>0</v>
      </c>
      <c r="F84" s="11">
        <v>1.666666666666667</v>
      </c>
      <c r="G84" s="12">
        <v>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1.636363636363636</v>
      </c>
      <c r="D86" s="31">
        <v>3.1818181818181821</v>
      </c>
      <c r="E86" s="30">
        <v>0.54545454545454541</v>
      </c>
      <c r="F86" s="29">
        <v>1.7878787878787881</v>
      </c>
      <c r="G86" s="30">
        <v>1.7272727272727271</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2.0545454545454551</v>
      </c>
      <c r="D88" s="13">
        <v>4.3636363636363642</v>
      </c>
      <c r="E88" s="12">
        <v>0.47272727272727277</v>
      </c>
      <c r="F88" s="11">
        <v>1.3838383838383841</v>
      </c>
      <c r="G88" s="12">
        <v>1.8181818181818179</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1.4333685689819819</v>
      </c>
      <c r="D89" s="42">
        <v>2.088931871468374</v>
      </c>
      <c r="E89" s="41">
        <v>0.68755165095232862</v>
      </c>
      <c r="F89" s="40">
        <v>1.176366602653435</v>
      </c>
      <c r="G89" s="41">
        <v>1.3483997249264841</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619</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1</v>
      </c>
      <c r="G93" s="73">
        <v>0</v>
      </c>
      <c r="H93" s="45">
        <v>0.2</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1</v>
      </c>
      <c r="F94" s="14">
        <v>1</v>
      </c>
      <c r="G94" s="35">
        <v>3</v>
      </c>
      <c r="H94" s="11">
        <v>1</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2</v>
      </c>
      <c r="G95" s="74">
        <v>3</v>
      </c>
      <c r="H95" s="17">
        <v>1</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1</v>
      </c>
      <c r="G96" s="35">
        <v>2</v>
      </c>
      <c r="H96" s="11">
        <v>0.6</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1</v>
      </c>
      <c r="E97" s="20">
        <v>0</v>
      </c>
      <c r="F97" s="20">
        <v>3</v>
      </c>
      <c r="G97" s="74">
        <v>2</v>
      </c>
      <c r="H97" s="17">
        <v>1.2</v>
      </c>
      <c r="I97" s="18">
        <v>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1</v>
      </c>
      <c r="G98" s="35">
        <v>0</v>
      </c>
      <c r="H98" s="11">
        <v>0.2</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20">
        <v>0</v>
      </c>
      <c r="F99" s="20">
        <v>4</v>
      </c>
      <c r="G99" s="74">
        <v>7</v>
      </c>
      <c r="H99" s="17">
        <v>2.6</v>
      </c>
      <c r="I99" s="18">
        <v>1</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14">
        <v>0</v>
      </c>
      <c r="E100" s="14">
        <v>2</v>
      </c>
      <c r="F100" s="14">
        <v>4</v>
      </c>
      <c r="G100" s="35">
        <v>4</v>
      </c>
      <c r="H100" s="11">
        <v>2.4</v>
      </c>
      <c r="I100" s="12">
        <v>2</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1</v>
      </c>
      <c r="G101" s="74">
        <v>0</v>
      </c>
      <c r="H101" s="17">
        <v>0.2</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3</v>
      </c>
      <c r="G102" s="35">
        <v>3</v>
      </c>
      <c r="H102" s="11">
        <v>1.2</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0.45454545454545447</v>
      </c>
      <c r="D104" s="31">
        <v>0.36363636363636359</v>
      </c>
      <c r="E104" s="31">
        <v>0.63636363636363635</v>
      </c>
      <c r="F104" s="31">
        <v>2.8181818181818179</v>
      </c>
      <c r="G104" s="30">
        <v>3.3636363636363642</v>
      </c>
      <c r="H104" s="29">
        <v>1.5272727272727269</v>
      </c>
      <c r="I104" s="30">
        <v>0.81818181818181823</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0.67272727272727262</v>
      </c>
      <c r="D106" s="13">
        <v>0.45454545454545447</v>
      </c>
      <c r="E106" s="13">
        <v>1.654545454545455</v>
      </c>
      <c r="F106" s="13">
        <v>7.163636363636364</v>
      </c>
      <c r="G106" s="12">
        <v>14.45454545454545</v>
      </c>
      <c r="H106" s="11">
        <v>3.066181818181819</v>
      </c>
      <c r="I106" s="12">
        <v>1.5636363636363639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0.82019953226472431</v>
      </c>
      <c r="D107" s="42">
        <v>0.67419986246324204</v>
      </c>
      <c r="E107" s="42">
        <v>1.2862913567872001</v>
      </c>
      <c r="F107" s="42">
        <v>2.6764970322487498</v>
      </c>
      <c r="G107" s="41">
        <v>3.801913393877542</v>
      </c>
      <c r="H107" s="40">
        <v>1.751051632071944</v>
      </c>
      <c r="I107" s="41">
        <v>1.2504544628399561</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619</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2</v>
      </c>
      <c r="F112" s="35">
        <v>4</v>
      </c>
      <c r="G112" s="11">
        <v>1.5</v>
      </c>
      <c r="H112" s="12">
        <v>1</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1</v>
      </c>
      <c r="E113" s="20">
        <v>1</v>
      </c>
      <c r="F113" s="74">
        <v>2</v>
      </c>
      <c r="G113" s="17">
        <v>1</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14">
        <v>0</v>
      </c>
      <c r="E114" s="14">
        <v>1</v>
      </c>
      <c r="F114" s="35">
        <v>3</v>
      </c>
      <c r="G114" s="11">
        <v>1.25</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1</v>
      </c>
      <c r="E115" s="20">
        <v>1</v>
      </c>
      <c r="F115" s="74">
        <v>4</v>
      </c>
      <c r="G115" s="17">
        <v>1.5</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1</v>
      </c>
      <c r="F116" s="35">
        <v>2</v>
      </c>
      <c r="G116" s="11">
        <v>0.75</v>
      </c>
      <c r="H116" s="12">
        <v>0.5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1</v>
      </c>
      <c r="E121" s="26">
        <v>1</v>
      </c>
      <c r="F121" s="75">
        <v>11</v>
      </c>
      <c r="G121" s="23">
        <v>3.25</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1.2727272727272729</v>
      </c>
      <c r="D122" s="31">
        <v>0.90909090909090906</v>
      </c>
      <c r="E122" s="31">
        <v>2.0909090909090908</v>
      </c>
      <c r="F122" s="30">
        <v>4</v>
      </c>
      <c r="G122" s="29">
        <v>2.0681818181818179</v>
      </c>
      <c r="H122" s="30">
        <v>1.636363636363636</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2.2181818181818178</v>
      </c>
      <c r="D124" s="13">
        <v>0.49090909090909091</v>
      </c>
      <c r="E124" s="13">
        <v>3.0909090909090908</v>
      </c>
      <c r="F124" s="12">
        <v>6.8</v>
      </c>
      <c r="G124" s="11">
        <v>1.0136363636363639</v>
      </c>
      <c r="H124" s="12">
        <v>1.304545454545454</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1.4893561757289011</v>
      </c>
      <c r="D125" s="42">
        <v>0.70064904974537068</v>
      </c>
      <c r="E125" s="42">
        <v>1.7580981459830649</v>
      </c>
      <c r="F125" s="41">
        <v>2.607680962081059</v>
      </c>
      <c r="G125" s="40">
        <v>1.006795095159071</v>
      </c>
      <c r="H125" s="41">
        <v>1.142166999411844</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619</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5</v>
      </c>
      <c r="F129" s="48">
        <v>7</v>
      </c>
      <c r="G129" s="73">
        <v>5</v>
      </c>
      <c r="H129" s="45">
        <v>3.4</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2</v>
      </c>
      <c r="G130" s="35">
        <v>1</v>
      </c>
      <c r="H130" s="11">
        <v>0.6</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5</v>
      </c>
      <c r="G131" s="74">
        <v>4</v>
      </c>
      <c r="H131" s="17">
        <v>1.8</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2</v>
      </c>
      <c r="G132" s="35">
        <v>1</v>
      </c>
      <c r="H132" s="11">
        <v>0.6</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2</v>
      </c>
      <c r="G133" s="74">
        <v>2</v>
      </c>
      <c r="H133" s="17">
        <v>0.8</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1</v>
      </c>
      <c r="G134" s="35">
        <v>1</v>
      </c>
      <c r="H134" s="11">
        <v>0.4</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2</v>
      </c>
      <c r="G135" s="74">
        <v>4</v>
      </c>
      <c r="H135" s="17">
        <v>1.2</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1</v>
      </c>
      <c r="G136" s="35">
        <v>4</v>
      </c>
      <c r="H136" s="11">
        <v>1</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4</v>
      </c>
      <c r="G137" s="74">
        <v>3</v>
      </c>
      <c r="H137" s="17">
        <v>1.4</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1</v>
      </c>
      <c r="E138" s="14">
        <v>0</v>
      </c>
      <c r="F138" s="14">
        <v>2</v>
      </c>
      <c r="G138" s="35">
        <v>3</v>
      </c>
      <c r="H138" s="11">
        <v>1.2</v>
      </c>
      <c r="I138" s="12">
        <v>1</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2</v>
      </c>
      <c r="G139" s="75">
        <v>6</v>
      </c>
      <c r="H139" s="23">
        <v>1.6</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9.0909090909090912E-2</v>
      </c>
      <c r="E140" s="31">
        <v>0.45454545454545447</v>
      </c>
      <c r="F140" s="31">
        <v>2.7272727272727271</v>
      </c>
      <c r="G140" s="30">
        <v>3.0909090909090908</v>
      </c>
      <c r="H140" s="29">
        <v>1.272727272727272</v>
      </c>
      <c r="I140" s="30">
        <v>0.54545454545454541</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9.0909090909090912E-2</v>
      </c>
      <c r="E142" s="13">
        <v>2.272727272727272</v>
      </c>
      <c r="F142" s="13">
        <v>3.4181818181818189</v>
      </c>
      <c r="G142" s="12">
        <v>2.8909090909090911</v>
      </c>
      <c r="H142" s="11">
        <v>0.69018181818181823</v>
      </c>
      <c r="I142" s="12">
        <v>2.272727272727272</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0.30151134457776357</v>
      </c>
      <c r="E143" s="42">
        <v>1.507556722888818</v>
      </c>
      <c r="F143" s="42">
        <v>1.848832555474351</v>
      </c>
      <c r="G143" s="41">
        <v>1.700267358655424</v>
      </c>
      <c r="H143" s="40">
        <v>0.83077182076778355</v>
      </c>
      <c r="I143" s="41">
        <v>1.507556722888818</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619</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1</v>
      </c>
      <c r="E150" s="35">
        <v>2</v>
      </c>
      <c r="F150" s="11">
        <v>1</v>
      </c>
      <c r="G150" s="12">
        <v>1</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1</v>
      </c>
      <c r="E152" s="35">
        <v>0</v>
      </c>
      <c r="F152" s="11">
        <v>0.33333333333333331</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1</v>
      </c>
      <c r="E154" s="35">
        <v>4</v>
      </c>
      <c r="F154" s="11">
        <v>1.666666666666667</v>
      </c>
      <c r="G154" s="12">
        <v>1</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2</v>
      </c>
      <c r="E157" s="75">
        <v>7</v>
      </c>
      <c r="F157" s="23">
        <v>3</v>
      </c>
      <c r="G157" s="24">
        <v>2</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1.1818181818181821</v>
      </c>
      <c r="D158" s="31">
        <v>2.545454545454545</v>
      </c>
      <c r="E158" s="30">
        <v>2.8181818181818179</v>
      </c>
      <c r="F158" s="29">
        <v>2.1818181818181821</v>
      </c>
      <c r="G158" s="30">
        <v>2.1818181818181821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1.363636363636364</v>
      </c>
      <c r="D160" s="13">
        <v>1.4727272727272731</v>
      </c>
      <c r="E160" s="12">
        <v>3.563636363636363</v>
      </c>
      <c r="F160" s="11">
        <v>0.83030303030303032</v>
      </c>
      <c r="G160" s="12">
        <v>1.363636363636364</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1.167748416242284</v>
      </c>
      <c r="D161" s="42">
        <v>1.213559752433836</v>
      </c>
      <c r="E161" s="41">
        <v>1.8877596148970781</v>
      </c>
      <c r="F161" s="40">
        <v>0.91120965222227002</v>
      </c>
      <c r="G161" s="41">
        <v>1.167748416242284</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5</v>
      </c>
      <c r="E165" s="48">
        <v>2</v>
      </c>
      <c r="F165" s="48">
        <v>1</v>
      </c>
      <c r="G165" s="48">
        <v>0</v>
      </c>
      <c r="H165" s="48">
        <v>2</v>
      </c>
      <c r="I165" s="48">
        <v>3</v>
      </c>
      <c r="J165" s="48">
        <v>2</v>
      </c>
      <c r="K165" s="48">
        <v>1</v>
      </c>
      <c r="L165" s="48">
        <v>4</v>
      </c>
      <c r="M165" s="48">
        <v>9</v>
      </c>
      <c r="N165" s="48">
        <v>4</v>
      </c>
      <c r="O165" s="48">
        <v>0</v>
      </c>
      <c r="P165" s="48">
        <v>3</v>
      </c>
      <c r="Q165" s="48">
        <v>11</v>
      </c>
      <c r="R165" s="48">
        <v>3</v>
      </c>
      <c r="S165" s="48">
        <v>0</v>
      </c>
      <c r="T165" s="48">
        <v>2</v>
      </c>
      <c r="U165" s="48">
        <v>14</v>
      </c>
      <c r="V165" s="48">
        <v>0</v>
      </c>
      <c r="W165" s="48">
        <v>9</v>
      </c>
      <c r="X165" s="48">
        <v>5</v>
      </c>
      <c r="Y165" s="48">
        <v>0</v>
      </c>
      <c r="Z165" s="48">
        <v>0</v>
      </c>
      <c r="AA165" s="48">
        <v>0</v>
      </c>
      <c r="AB165" s="48">
        <v>1</v>
      </c>
      <c r="AC165" s="48">
        <v>0</v>
      </c>
      <c r="AD165" s="48">
        <v>2</v>
      </c>
      <c r="AE165" s="48">
        <v>2</v>
      </c>
      <c r="AF165" s="48">
        <v>3</v>
      </c>
      <c r="AG165" s="48">
        <v>6</v>
      </c>
      <c r="AH165" s="48">
        <v>4</v>
      </c>
      <c r="AI165" s="48">
        <v>1</v>
      </c>
      <c r="AJ165" s="48">
        <v>0</v>
      </c>
      <c r="AK165" s="48">
        <v>0</v>
      </c>
      <c r="AL165" s="48">
        <v>5</v>
      </c>
      <c r="AM165" s="48">
        <v>7</v>
      </c>
      <c r="AN165" s="48">
        <v>5</v>
      </c>
      <c r="AO165" s="48">
        <v>3</v>
      </c>
      <c r="AP165" s="48">
        <v>4</v>
      </c>
      <c r="AQ165" s="48">
        <v>3</v>
      </c>
      <c r="AR165" s="73">
        <v>2</v>
      </c>
      <c r="AS165" s="45">
        <v>3.047619047619047</v>
      </c>
      <c r="AT165" s="47">
        <v>2</v>
      </c>
    </row>
    <row r="166" spans="1:46" ht="15.75" customHeight="1">
      <c r="A166" s="9" t="s">
        <v>258</v>
      </c>
      <c r="B166" s="10" t="s">
        <v>252</v>
      </c>
      <c r="C166" s="34">
        <v>0</v>
      </c>
      <c r="D166" s="14">
        <v>1</v>
      </c>
      <c r="E166" s="14">
        <v>1</v>
      </c>
      <c r="F166" s="14">
        <v>0</v>
      </c>
      <c r="G166" s="14">
        <v>0</v>
      </c>
      <c r="H166" s="14">
        <v>0</v>
      </c>
      <c r="I166" s="14">
        <v>0</v>
      </c>
      <c r="J166" s="14">
        <v>1</v>
      </c>
      <c r="K166" s="14">
        <v>0</v>
      </c>
      <c r="L166" s="14">
        <v>2</v>
      </c>
      <c r="M166" s="14">
        <v>4</v>
      </c>
      <c r="N166" s="14">
        <v>3</v>
      </c>
      <c r="O166" s="14">
        <v>0</v>
      </c>
      <c r="P166" s="14">
        <v>0</v>
      </c>
      <c r="Q166" s="14">
        <v>3</v>
      </c>
      <c r="R166" s="14">
        <v>1</v>
      </c>
      <c r="S166" s="14">
        <v>0</v>
      </c>
      <c r="T166" s="14">
        <v>0</v>
      </c>
      <c r="U166" s="14">
        <v>1</v>
      </c>
      <c r="V166" s="14">
        <v>0</v>
      </c>
      <c r="W166" s="14">
        <v>0</v>
      </c>
      <c r="X166" s="14">
        <v>6</v>
      </c>
      <c r="Y166" s="14">
        <v>0</v>
      </c>
      <c r="Z166" s="14">
        <v>0</v>
      </c>
      <c r="AA166" s="14">
        <v>1</v>
      </c>
      <c r="AB166" s="14">
        <v>1</v>
      </c>
      <c r="AC166" s="14">
        <v>3</v>
      </c>
      <c r="AD166" s="14">
        <v>0</v>
      </c>
      <c r="AE166" s="14">
        <v>0</v>
      </c>
      <c r="AF166" s="14">
        <v>6</v>
      </c>
      <c r="AG166" s="14">
        <v>8</v>
      </c>
      <c r="AH166" s="14">
        <v>2</v>
      </c>
      <c r="AI166" s="14">
        <v>4</v>
      </c>
      <c r="AJ166" s="14">
        <v>0</v>
      </c>
      <c r="AK166" s="14">
        <v>0</v>
      </c>
      <c r="AL166" s="14">
        <v>0</v>
      </c>
      <c r="AM166" s="14">
        <v>2</v>
      </c>
      <c r="AN166" s="14">
        <v>1</v>
      </c>
      <c r="AO166" s="14">
        <v>1</v>
      </c>
      <c r="AP166" s="14">
        <v>10</v>
      </c>
      <c r="AQ166" s="14">
        <v>2</v>
      </c>
      <c r="AR166" s="35">
        <v>2</v>
      </c>
      <c r="AS166" s="11">
        <v>1.571428571428571</v>
      </c>
      <c r="AT166" s="12">
        <v>1</v>
      </c>
    </row>
    <row r="167" spans="1:46" ht="15.75" customHeight="1">
      <c r="A167" s="15" t="s">
        <v>259</v>
      </c>
      <c r="B167" s="16" t="s">
        <v>260</v>
      </c>
      <c r="C167" s="58">
        <v>0</v>
      </c>
      <c r="D167" s="20">
        <v>5</v>
      </c>
      <c r="E167" s="20">
        <v>1</v>
      </c>
      <c r="F167" s="20">
        <v>0</v>
      </c>
      <c r="G167" s="20">
        <v>0</v>
      </c>
      <c r="H167" s="20">
        <v>0</v>
      </c>
      <c r="I167" s="20">
        <v>0</v>
      </c>
      <c r="J167" s="20">
        <v>1</v>
      </c>
      <c r="K167" s="20">
        <v>1</v>
      </c>
      <c r="L167" s="20">
        <v>2</v>
      </c>
      <c r="M167" s="20">
        <v>3</v>
      </c>
      <c r="N167" s="20">
        <v>3</v>
      </c>
      <c r="O167" s="20">
        <v>1</v>
      </c>
      <c r="P167" s="20">
        <v>1</v>
      </c>
      <c r="Q167" s="20">
        <v>4</v>
      </c>
      <c r="R167" s="20">
        <v>4</v>
      </c>
      <c r="S167" s="20">
        <v>1</v>
      </c>
      <c r="T167" s="20">
        <v>0</v>
      </c>
      <c r="U167" s="20">
        <v>1</v>
      </c>
      <c r="V167" s="20">
        <v>0</v>
      </c>
      <c r="W167" s="20">
        <v>0</v>
      </c>
      <c r="X167" s="20">
        <v>11</v>
      </c>
      <c r="Y167" s="20">
        <v>0</v>
      </c>
      <c r="Z167" s="20">
        <v>0</v>
      </c>
      <c r="AA167" s="20">
        <v>0</v>
      </c>
      <c r="AB167" s="20">
        <v>2</v>
      </c>
      <c r="AC167" s="20">
        <v>3</v>
      </c>
      <c r="AD167" s="20">
        <v>0</v>
      </c>
      <c r="AE167" s="20">
        <v>1</v>
      </c>
      <c r="AF167" s="20">
        <v>5</v>
      </c>
      <c r="AG167" s="20">
        <v>14</v>
      </c>
      <c r="AH167" s="20">
        <v>1</v>
      </c>
      <c r="AI167" s="20">
        <v>2</v>
      </c>
      <c r="AJ167" s="20">
        <v>0</v>
      </c>
      <c r="AK167" s="20">
        <v>0</v>
      </c>
      <c r="AL167" s="20">
        <v>0</v>
      </c>
      <c r="AM167" s="20">
        <v>5</v>
      </c>
      <c r="AN167" s="20">
        <v>4</v>
      </c>
      <c r="AO167" s="20">
        <v>1</v>
      </c>
      <c r="AP167" s="20">
        <v>18</v>
      </c>
      <c r="AQ167" s="20">
        <v>3</v>
      </c>
      <c r="AR167" s="74">
        <v>3</v>
      </c>
      <c r="AS167" s="17">
        <v>2.4047619047619051</v>
      </c>
      <c r="AT167" s="18">
        <v>1</v>
      </c>
    </row>
    <row r="168" spans="1:46" ht="15.75" customHeight="1">
      <c r="A168" s="9" t="s">
        <v>261</v>
      </c>
      <c r="B168" s="10" t="s">
        <v>262</v>
      </c>
      <c r="C168" s="34">
        <v>0</v>
      </c>
      <c r="D168" s="14">
        <v>4</v>
      </c>
      <c r="E168" s="14">
        <v>1</v>
      </c>
      <c r="F168" s="14">
        <v>0</v>
      </c>
      <c r="G168" s="14">
        <v>0</v>
      </c>
      <c r="H168" s="14">
        <v>0</v>
      </c>
      <c r="I168" s="14">
        <v>0</v>
      </c>
      <c r="J168" s="14">
        <v>0</v>
      </c>
      <c r="K168" s="14">
        <v>0</v>
      </c>
      <c r="L168" s="14">
        <v>3</v>
      </c>
      <c r="M168" s="14">
        <v>8</v>
      </c>
      <c r="N168" s="14">
        <v>1</v>
      </c>
      <c r="O168" s="14">
        <v>0</v>
      </c>
      <c r="P168" s="14">
        <v>0</v>
      </c>
      <c r="Q168" s="14">
        <v>5</v>
      </c>
      <c r="R168" s="14">
        <v>1</v>
      </c>
      <c r="S168" s="14">
        <v>1</v>
      </c>
      <c r="T168" s="14">
        <v>0</v>
      </c>
      <c r="U168" s="14">
        <v>1</v>
      </c>
      <c r="V168" s="14">
        <v>0</v>
      </c>
      <c r="W168" s="14">
        <v>0</v>
      </c>
      <c r="X168" s="14">
        <v>4</v>
      </c>
      <c r="Y168" s="14">
        <v>0</v>
      </c>
      <c r="Z168" s="14">
        <v>0</v>
      </c>
      <c r="AA168" s="14">
        <v>0</v>
      </c>
      <c r="AB168" s="14">
        <v>1</v>
      </c>
      <c r="AC168" s="14">
        <v>2</v>
      </c>
      <c r="AD168" s="14">
        <v>1</v>
      </c>
      <c r="AE168" s="14">
        <v>0</v>
      </c>
      <c r="AF168" s="14">
        <v>6</v>
      </c>
      <c r="AG168" s="14">
        <v>9</v>
      </c>
      <c r="AH168" s="14">
        <v>1</v>
      </c>
      <c r="AI168" s="14">
        <v>3</v>
      </c>
      <c r="AJ168" s="14">
        <v>0</v>
      </c>
      <c r="AK168" s="14">
        <v>0</v>
      </c>
      <c r="AL168" s="14">
        <v>0</v>
      </c>
      <c r="AM168" s="14">
        <v>2</v>
      </c>
      <c r="AN168" s="14">
        <v>1</v>
      </c>
      <c r="AO168" s="14">
        <v>0</v>
      </c>
      <c r="AP168" s="14">
        <v>7</v>
      </c>
      <c r="AQ168" s="14">
        <v>1</v>
      </c>
      <c r="AR168" s="35">
        <v>2</v>
      </c>
      <c r="AS168" s="11">
        <v>1.5476190476190479</v>
      </c>
      <c r="AT168" s="12">
        <v>1</v>
      </c>
    </row>
    <row r="169" spans="1:46" ht="15.75" customHeight="1">
      <c r="A169" s="15" t="s">
        <v>263</v>
      </c>
      <c r="B169" s="16" t="s">
        <v>264</v>
      </c>
      <c r="C169" s="58">
        <v>0</v>
      </c>
      <c r="D169" s="20">
        <v>4</v>
      </c>
      <c r="E169" s="20">
        <v>4</v>
      </c>
      <c r="F169" s="20">
        <v>0</v>
      </c>
      <c r="G169" s="20">
        <v>2</v>
      </c>
      <c r="H169" s="20">
        <v>0</v>
      </c>
      <c r="I169" s="20">
        <v>1</v>
      </c>
      <c r="J169" s="20">
        <v>0</v>
      </c>
      <c r="K169" s="20">
        <v>1</v>
      </c>
      <c r="L169" s="20">
        <v>3</v>
      </c>
      <c r="M169" s="20">
        <v>4</v>
      </c>
      <c r="N169" s="20">
        <v>2</v>
      </c>
      <c r="O169" s="20">
        <v>1</v>
      </c>
      <c r="P169" s="20">
        <v>1</v>
      </c>
      <c r="Q169" s="20">
        <v>4</v>
      </c>
      <c r="R169" s="20">
        <v>2</v>
      </c>
      <c r="S169" s="20">
        <v>1</v>
      </c>
      <c r="T169" s="20">
        <v>0</v>
      </c>
      <c r="U169" s="20">
        <v>1</v>
      </c>
      <c r="V169" s="20">
        <v>0</v>
      </c>
      <c r="W169" s="20">
        <v>0</v>
      </c>
      <c r="X169" s="20">
        <v>5</v>
      </c>
      <c r="Y169" s="20">
        <v>0</v>
      </c>
      <c r="Z169" s="20">
        <v>1</v>
      </c>
      <c r="AA169" s="20">
        <v>0</v>
      </c>
      <c r="AB169" s="20">
        <v>3</v>
      </c>
      <c r="AC169" s="20">
        <v>2</v>
      </c>
      <c r="AD169" s="20">
        <v>0</v>
      </c>
      <c r="AE169" s="20">
        <v>1</v>
      </c>
      <c r="AF169" s="20">
        <v>3</v>
      </c>
      <c r="AG169" s="20">
        <v>4</v>
      </c>
      <c r="AH169" s="20">
        <v>1</v>
      </c>
      <c r="AI169" s="20">
        <v>4</v>
      </c>
      <c r="AJ169" s="20">
        <v>0</v>
      </c>
      <c r="AK169" s="20">
        <v>0</v>
      </c>
      <c r="AL169" s="20">
        <v>0</v>
      </c>
      <c r="AM169" s="20">
        <v>2</v>
      </c>
      <c r="AN169" s="20">
        <v>2</v>
      </c>
      <c r="AO169" s="20">
        <v>1</v>
      </c>
      <c r="AP169" s="20">
        <v>5</v>
      </c>
      <c r="AQ169" s="20">
        <v>4</v>
      </c>
      <c r="AR169" s="74">
        <v>4</v>
      </c>
      <c r="AS169" s="17">
        <v>1.7380952380952379</v>
      </c>
      <c r="AT169" s="18">
        <v>1</v>
      </c>
    </row>
    <row r="170" spans="1:46" ht="15.75" customHeight="1">
      <c r="A170" s="9" t="s">
        <v>265</v>
      </c>
      <c r="B170" s="10" t="s">
        <v>266</v>
      </c>
      <c r="C170" s="34">
        <v>0</v>
      </c>
      <c r="D170" s="14">
        <v>5</v>
      </c>
      <c r="E170" s="14">
        <v>1</v>
      </c>
      <c r="F170" s="14">
        <v>0</v>
      </c>
      <c r="G170" s="14">
        <v>0</v>
      </c>
      <c r="H170" s="14">
        <v>0</v>
      </c>
      <c r="I170" s="14">
        <v>0</v>
      </c>
      <c r="J170" s="14">
        <v>1</v>
      </c>
      <c r="K170" s="14">
        <v>0</v>
      </c>
      <c r="L170" s="14">
        <v>3</v>
      </c>
      <c r="M170" s="14">
        <v>5</v>
      </c>
      <c r="N170" s="14">
        <v>2</v>
      </c>
      <c r="O170" s="14">
        <v>0</v>
      </c>
      <c r="P170" s="14">
        <v>0</v>
      </c>
      <c r="Q170" s="14">
        <v>10</v>
      </c>
      <c r="R170" s="14">
        <v>1</v>
      </c>
      <c r="S170" s="14">
        <v>0</v>
      </c>
      <c r="T170" s="14">
        <v>0</v>
      </c>
      <c r="U170" s="14">
        <v>1</v>
      </c>
      <c r="V170" s="14">
        <v>0</v>
      </c>
      <c r="W170" s="14">
        <v>0</v>
      </c>
      <c r="X170" s="14">
        <v>9</v>
      </c>
      <c r="Y170" s="14">
        <v>0</v>
      </c>
      <c r="Z170" s="14">
        <v>0</v>
      </c>
      <c r="AA170" s="14">
        <v>0</v>
      </c>
      <c r="AB170" s="14">
        <v>1</v>
      </c>
      <c r="AC170" s="14">
        <v>0</v>
      </c>
      <c r="AD170" s="14">
        <v>0</v>
      </c>
      <c r="AE170" s="14">
        <v>0</v>
      </c>
      <c r="AF170" s="14">
        <v>3</v>
      </c>
      <c r="AG170" s="14">
        <v>5</v>
      </c>
      <c r="AH170" s="14">
        <v>1</v>
      </c>
      <c r="AI170" s="14">
        <v>2</v>
      </c>
      <c r="AJ170" s="14">
        <v>0</v>
      </c>
      <c r="AK170" s="14">
        <v>0</v>
      </c>
      <c r="AL170" s="14">
        <v>0</v>
      </c>
      <c r="AM170" s="14">
        <v>1</v>
      </c>
      <c r="AN170" s="14">
        <v>1</v>
      </c>
      <c r="AO170" s="14">
        <v>0</v>
      </c>
      <c r="AP170" s="14">
        <v>17</v>
      </c>
      <c r="AQ170" s="14">
        <v>1</v>
      </c>
      <c r="AR170" s="35">
        <v>0</v>
      </c>
      <c r="AS170" s="11">
        <v>1.666666666666667</v>
      </c>
      <c r="AT170" s="12">
        <v>0</v>
      </c>
    </row>
    <row r="171" spans="1:46" ht="15.75" customHeight="1">
      <c r="A171" s="15" t="s">
        <v>267</v>
      </c>
      <c r="B171" s="16" t="s">
        <v>268</v>
      </c>
      <c r="C171" s="58">
        <v>0</v>
      </c>
      <c r="D171" s="20">
        <v>14</v>
      </c>
      <c r="E171" s="20">
        <v>3</v>
      </c>
      <c r="F171" s="20">
        <v>0</v>
      </c>
      <c r="G171" s="20">
        <v>0</v>
      </c>
      <c r="H171" s="20">
        <v>1</v>
      </c>
      <c r="I171" s="20">
        <v>1</v>
      </c>
      <c r="J171" s="20">
        <v>2</v>
      </c>
      <c r="K171" s="20">
        <v>0</v>
      </c>
      <c r="L171" s="20">
        <v>5</v>
      </c>
      <c r="M171" s="20">
        <v>9</v>
      </c>
      <c r="N171" s="20">
        <v>4</v>
      </c>
      <c r="O171" s="20">
        <v>0</v>
      </c>
      <c r="P171" s="20">
        <v>4</v>
      </c>
      <c r="Q171" s="20">
        <v>14</v>
      </c>
      <c r="R171" s="20">
        <v>4</v>
      </c>
      <c r="S171" s="20">
        <v>0</v>
      </c>
      <c r="T171" s="20">
        <v>1</v>
      </c>
      <c r="U171" s="20">
        <v>2</v>
      </c>
      <c r="V171" s="20">
        <v>0</v>
      </c>
      <c r="W171" s="20">
        <v>0</v>
      </c>
      <c r="X171" s="20">
        <v>9</v>
      </c>
      <c r="Y171" s="20">
        <v>1</v>
      </c>
      <c r="Z171" s="20">
        <v>1</v>
      </c>
      <c r="AA171" s="20">
        <v>0</v>
      </c>
      <c r="AB171" s="20">
        <v>4</v>
      </c>
      <c r="AC171" s="20">
        <v>7</v>
      </c>
      <c r="AD171" s="20">
        <v>1</v>
      </c>
      <c r="AE171" s="20">
        <v>1</v>
      </c>
      <c r="AF171" s="20">
        <v>6</v>
      </c>
      <c r="AG171" s="20">
        <v>9</v>
      </c>
      <c r="AH171" s="20">
        <v>1</v>
      </c>
      <c r="AI171" s="20">
        <v>4</v>
      </c>
      <c r="AJ171" s="20">
        <v>0</v>
      </c>
      <c r="AK171" s="20">
        <v>0</v>
      </c>
      <c r="AL171" s="20">
        <v>0</v>
      </c>
      <c r="AM171" s="20">
        <v>2</v>
      </c>
      <c r="AN171" s="20">
        <v>4</v>
      </c>
      <c r="AO171" s="20">
        <v>2</v>
      </c>
      <c r="AP171" s="20">
        <v>10</v>
      </c>
      <c r="AQ171" s="20">
        <v>3</v>
      </c>
      <c r="AR171" s="74">
        <v>4</v>
      </c>
      <c r="AS171" s="17">
        <v>3.166666666666667</v>
      </c>
      <c r="AT171" s="18">
        <v>2</v>
      </c>
    </row>
    <row r="172" spans="1:46" ht="15.75" customHeight="1">
      <c r="A172" s="9" t="s">
        <v>269</v>
      </c>
      <c r="B172" s="10" t="s">
        <v>270</v>
      </c>
      <c r="C172" s="34">
        <v>0</v>
      </c>
      <c r="D172" s="14">
        <v>8</v>
      </c>
      <c r="E172" s="14">
        <v>4</v>
      </c>
      <c r="F172" s="14">
        <v>1</v>
      </c>
      <c r="G172" s="14">
        <v>0</v>
      </c>
      <c r="H172" s="14">
        <v>2</v>
      </c>
      <c r="I172" s="14">
        <v>1</v>
      </c>
      <c r="J172" s="14">
        <v>2</v>
      </c>
      <c r="K172" s="14">
        <v>5</v>
      </c>
      <c r="L172" s="14">
        <v>4</v>
      </c>
      <c r="M172" s="14">
        <v>7</v>
      </c>
      <c r="N172" s="14">
        <v>6</v>
      </c>
      <c r="O172" s="14">
        <v>2</v>
      </c>
      <c r="P172" s="14">
        <v>3</v>
      </c>
      <c r="Q172" s="14">
        <v>6</v>
      </c>
      <c r="R172" s="14">
        <v>8</v>
      </c>
      <c r="S172" s="14">
        <v>2</v>
      </c>
      <c r="T172" s="14">
        <v>0</v>
      </c>
      <c r="U172" s="14">
        <v>4</v>
      </c>
      <c r="V172" s="14">
        <v>1</v>
      </c>
      <c r="W172" s="14">
        <v>1</v>
      </c>
      <c r="X172" s="14">
        <v>5</v>
      </c>
      <c r="Y172" s="14">
        <v>2</v>
      </c>
      <c r="Z172" s="14">
        <v>0</v>
      </c>
      <c r="AA172" s="14">
        <v>2</v>
      </c>
      <c r="AB172" s="14">
        <v>4</v>
      </c>
      <c r="AC172" s="14">
        <v>4</v>
      </c>
      <c r="AD172" s="14">
        <v>3</v>
      </c>
      <c r="AE172" s="14">
        <v>2</v>
      </c>
      <c r="AF172" s="14">
        <v>7</v>
      </c>
      <c r="AG172" s="14">
        <v>6</v>
      </c>
      <c r="AH172" s="14">
        <v>6</v>
      </c>
      <c r="AI172" s="14">
        <v>4</v>
      </c>
      <c r="AJ172" s="14">
        <v>0</v>
      </c>
      <c r="AK172" s="14">
        <v>0</v>
      </c>
      <c r="AL172" s="14">
        <v>0</v>
      </c>
      <c r="AM172" s="14">
        <v>1</v>
      </c>
      <c r="AN172" s="14">
        <v>4</v>
      </c>
      <c r="AO172" s="14">
        <v>0</v>
      </c>
      <c r="AP172" s="14">
        <v>9</v>
      </c>
      <c r="AQ172" s="14">
        <v>1</v>
      </c>
      <c r="AR172" s="35">
        <v>4</v>
      </c>
      <c r="AS172" s="11">
        <v>3.1190476190476191</v>
      </c>
      <c r="AT172" s="12">
        <v>2.5</v>
      </c>
    </row>
    <row r="173" spans="1:46" ht="15.75" customHeight="1">
      <c r="A173" s="15" t="s">
        <v>271</v>
      </c>
      <c r="B173" s="16" t="s">
        <v>272</v>
      </c>
      <c r="C173" s="58">
        <v>0</v>
      </c>
      <c r="D173" s="20">
        <v>4</v>
      </c>
      <c r="E173" s="20">
        <v>9</v>
      </c>
      <c r="F173" s="20">
        <v>1</v>
      </c>
      <c r="G173" s="20">
        <v>2</v>
      </c>
      <c r="H173" s="20">
        <v>5</v>
      </c>
      <c r="I173" s="20">
        <v>1</v>
      </c>
      <c r="J173" s="20">
        <v>1</v>
      </c>
      <c r="K173" s="20">
        <v>0</v>
      </c>
      <c r="L173" s="20">
        <v>6</v>
      </c>
      <c r="M173" s="20">
        <v>6</v>
      </c>
      <c r="N173" s="20">
        <v>3</v>
      </c>
      <c r="O173" s="20">
        <v>1</v>
      </c>
      <c r="P173" s="20">
        <v>3</v>
      </c>
      <c r="Q173" s="20">
        <v>6</v>
      </c>
      <c r="R173" s="20">
        <v>5</v>
      </c>
      <c r="S173" s="20">
        <v>0</v>
      </c>
      <c r="T173" s="20">
        <v>0</v>
      </c>
      <c r="U173" s="20">
        <v>1</v>
      </c>
      <c r="V173" s="20">
        <v>0</v>
      </c>
      <c r="W173" s="20">
        <v>0</v>
      </c>
      <c r="X173" s="20">
        <v>4</v>
      </c>
      <c r="Y173" s="20">
        <v>0</v>
      </c>
      <c r="Z173" s="20">
        <v>0</v>
      </c>
      <c r="AA173" s="20">
        <v>0</v>
      </c>
      <c r="AB173" s="20">
        <v>1</v>
      </c>
      <c r="AC173" s="20">
        <v>0</v>
      </c>
      <c r="AD173" s="20">
        <v>4</v>
      </c>
      <c r="AE173" s="20">
        <v>1</v>
      </c>
      <c r="AF173" s="20">
        <v>4</v>
      </c>
      <c r="AG173" s="20">
        <v>6</v>
      </c>
      <c r="AH173" s="20">
        <v>4</v>
      </c>
      <c r="AI173" s="20">
        <v>4</v>
      </c>
      <c r="AJ173" s="20">
        <v>0</v>
      </c>
      <c r="AK173" s="20">
        <v>0</v>
      </c>
      <c r="AL173" s="20">
        <v>0</v>
      </c>
      <c r="AM173" s="20">
        <v>4</v>
      </c>
      <c r="AN173" s="20">
        <v>3</v>
      </c>
      <c r="AO173" s="20">
        <v>2</v>
      </c>
      <c r="AP173" s="20">
        <v>9</v>
      </c>
      <c r="AQ173" s="20">
        <v>4</v>
      </c>
      <c r="AR173" s="74">
        <v>1</v>
      </c>
      <c r="AS173" s="17">
        <v>2.5</v>
      </c>
      <c r="AT173" s="18">
        <v>1.5</v>
      </c>
    </row>
    <row r="174" spans="1:46" ht="15.75" customHeight="1">
      <c r="A174" s="9" t="s">
        <v>273</v>
      </c>
      <c r="B174" s="10" t="s">
        <v>274</v>
      </c>
      <c r="C174" s="34">
        <v>2</v>
      </c>
      <c r="D174" s="14">
        <v>3</v>
      </c>
      <c r="E174" s="14">
        <v>6</v>
      </c>
      <c r="F174" s="14">
        <v>1</v>
      </c>
      <c r="G174" s="14">
        <v>0</v>
      </c>
      <c r="H174" s="14">
        <v>1</v>
      </c>
      <c r="I174" s="14">
        <v>4</v>
      </c>
      <c r="J174" s="14">
        <v>0</v>
      </c>
      <c r="K174" s="14">
        <v>1</v>
      </c>
      <c r="L174" s="14">
        <v>2</v>
      </c>
      <c r="M174" s="14">
        <v>4</v>
      </c>
      <c r="N174" s="14">
        <v>2</v>
      </c>
      <c r="O174" s="14">
        <v>1</v>
      </c>
      <c r="P174" s="14">
        <v>2</v>
      </c>
      <c r="Q174" s="14">
        <v>4</v>
      </c>
      <c r="R174" s="14">
        <v>3</v>
      </c>
      <c r="S174" s="14">
        <v>0</v>
      </c>
      <c r="T174" s="14">
        <v>0</v>
      </c>
      <c r="U174" s="14">
        <v>1</v>
      </c>
      <c r="V174" s="14">
        <v>0</v>
      </c>
      <c r="W174" s="14">
        <v>0</v>
      </c>
      <c r="X174" s="14">
        <v>6</v>
      </c>
      <c r="Y174" s="14">
        <v>0</v>
      </c>
      <c r="Z174" s="14">
        <v>0</v>
      </c>
      <c r="AA174" s="14">
        <v>0</v>
      </c>
      <c r="AB174" s="14">
        <v>3</v>
      </c>
      <c r="AC174" s="14">
        <v>3</v>
      </c>
      <c r="AD174" s="14">
        <v>3</v>
      </c>
      <c r="AE174" s="14">
        <v>1</v>
      </c>
      <c r="AF174" s="14">
        <v>4</v>
      </c>
      <c r="AG174" s="14">
        <v>6</v>
      </c>
      <c r="AH174" s="14">
        <v>1</v>
      </c>
      <c r="AI174" s="14">
        <v>5</v>
      </c>
      <c r="AJ174" s="14">
        <v>0</v>
      </c>
      <c r="AK174" s="14">
        <v>1</v>
      </c>
      <c r="AL174" s="14">
        <v>0</v>
      </c>
      <c r="AM174" s="14">
        <v>2</v>
      </c>
      <c r="AN174" s="14">
        <v>3</v>
      </c>
      <c r="AO174" s="14">
        <v>3</v>
      </c>
      <c r="AP174" s="14">
        <v>6</v>
      </c>
      <c r="AQ174" s="14">
        <v>4</v>
      </c>
      <c r="AR174" s="35">
        <v>2</v>
      </c>
      <c r="AS174" s="11">
        <v>2.1428571428571428</v>
      </c>
      <c r="AT174" s="12">
        <v>2</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26">
        <v>0</v>
      </c>
      <c r="W175" s="26">
        <v>0</v>
      </c>
      <c r="X175" s="26">
        <v>3</v>
      </c>
      <c r="Y175" s="26">
        <v>2</v>
      </c>
      <c r="Z175" s="26">
        <v>2</v>
      </c>
      <c r="AA175" s="26">
        <v>4</v>
      </c>
      <c r="AB175" s="26">
        <v>10</v>
      </c>
      <c r="AC175" s="26">
        <v>13</v>
      </c>
      <c r="AD175" s="26">
        <v>0</v>
      </c>
      <c r="AE175" s="26">
        <v>1</v>
      </c>
      <c r="AF175" s="26">
        <v>3</v>
      </c>
      <c r="AG175" s="26">
        <v>8</v>
      </c>
      <c r="AH175" s="26">
        <v>1</v>
      </c>
      <c r="AI175" s="26">
        <v>11</v>
      </c>
      <c r="AJ175" s="26">
        <v>0</v>
      </c>
      <c r="AK175" s="26">
        <v>0</v>
      </c>
      <c r="AL175" s="26">
        <v>0</v>
      </c>
      <c r="AM175" s="26">
        <v>2</v>
      </c>
      <c r="AN175" s="26">
        <v>6</v>
      </c>
      <c r="AO175" s="26">
        <v>0</v>
      </c>
      <c r="AP175" s="26">
        <v>10</v>
      </c>
      <c r="AQ175" s="26">
        <v>2</v>
      </c>
      <c r="AR175" s="75">
        <v>7</v>
      </c>
      <c r="AS175" s="23">
        <v>3.5238095238095242</v>
      </c>
      <c r="AT175" s="24">
        <v>2</v>
      </c>
    </row>
    <row r="176" spans="1:46" ht="15.75" customHeight="1">
      <c r="A176" s="27" t="s">
        <v>253</v>
      </c>
      <c r="B176" s="28"/>
      <c r="C176" s="29">
        <v>0.27272727272727271</v>
      </c>
      <c r="D176" s="31">
        <v>5.0909090909090908</v>
      </c>
      <c r="E176" s="31">
        <v>3.6363636363636358</v>
      </c>
      <c r="F176" s="31">
        <v>0.54545454545454541</v>
      </c>
      <c r="G176" s="31">
        <v>0.45454545454545447</v>
      </c>
      <c r="H176" s="31">
        <v>1.2727272727272729</v>
      </c>
      <c r="I176" s="31">
        <v>1.1818181818181821</v>
      </c>
      <c r="J176" s="31">
        <v>1</v>
      </c>
      <c r="K176" s="31">
        <v>0.90909090909090906</v>
      </c>
      <c r="L176" s="31">
        <v>3.3636363636363642</v>
      </c>
      <c r="M176" s="31">
        <v>6.0909090909090908</v>
      </c>
      <c r="N176" s="31">
        <v>3.2727272727272729</v>
      </c>
      <c r="O176" s="31">
        <v>0.90909090909090906</v>
      </c>
      <c r="P176" s="31">
        <v>1.636363636363636</v>
      </c>
      <c r="Q176" s="31">
        <v>7</v>
      </c>
      <c r="R176" s="31">
        <v>3.1818181818181821</v>
      </c>
      <c r="S176" s="31">
        <v>0.54545454545454541</v>
      </c>
      <c r="T176" s="31">
        <v>0.36363636363636359</v>
      </c>
      <c r="U176" s="31">
        <v>2.8181818181818179</v>
      </c>
      <c r="V176" s="31">
        <v>9.0909090909090912E-2</v>
      </c>
      <c r="W176" s="31">
        <v>0.90909090909090906</v>
      </c>
      <c r="X176" s="31">
        <v>6.0909090909090908</v>
      </c>
      <c r="Y176" s="31">
        <v>0.45454545454545447</v>
      </c>
      <c r="Z176" s="31">
        <v>0.36363636363636359</v>
      </c>
      <c r="AA176" s="31">
        <v>0.63636363636363635</v>
      </c>
      <c r="AB176" s="31">
        <v>2.8181818181818179</v>
      </c>
      <c r="AC176" s="31">
        <v>3.3636363636363642</v>
      </c>
      <c r="AD176" s="31">
        <v>1.2727272727272729</v>
      </c>
      <c r="AE176" s="31">
        <v>0.90909090909090906</v>
      </c>
      <c r="AF176" s="31">
        <v>4.5454545454545459</v>
      </c>
      <c r="AG176" s="31">
        <v>7.3636363636363633</v>
      </c>
      <c r="AH176" s="31">
        <v>2.0909090909090908</v>
      </c>
      <c r="AI176" s="31">
        <v>4</v>
      </c>
      <c r="AJ176" s="31">
        <v>0</v>
      </c>
      <c r="AK176" s="31">
        <v>9.0909090909090912E-2</v>
      </c>
      <c r="AL176" s="31">
        <v>0.45454545454545447</v>
      </c>
      <c r="AM176" s="31">
        <v>2.7272727272727271</v>
      </c>
      <c r="AN176" s="31">
        <v>3.0909090909090908</v>
      </c>
      <c r="AO176" s="31">
        <v>1.1818181818181821</v>
      </c>
      <c r="AP176" s="31">
        <v>9.545454545454545</v>
      </c>
      <c r="AQ176" s="31">
        <v>2.545454545454545</v>
      </c>
      <c r="AR176" s="30">
        <v>2.8181818181818179</v>
      </c>
      <c r="AS176" s="29">
        <v>2.4025974025974031</v>
      </c>
      <c r="AT176" s="30">
        <v>1.454545454545455</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0.41818181818181821</v>
      </c>
      <c r="D178" s="13">
        <v>11.69090909090909</v>
      </c>
      <c r="E178" s="13">
        <v>8.4545454545454533</v>
      </c>
      <c r="F178" s="13">
        <v>0.47272727272727277</v>
      </c>
      <c r="G178" s="13">
        <v>0.67272727272727273</v>
      </c>
      <c r="H178" s="13">
        <v>2.6181818181818182</v>
      </c>
      <c r="I178" s="13">
        <v>1.763636363636363</v>
      </c>
      <c r="J178" s="13">
        <v>0.6</v>
      </c>
      <c r="K178" s="13">
        <v>2.0909090909090908</v>
      </c>
      <c r="L178" s="13">
        <v>1.654545454545455</v>
      </c>
      <c r="M178" s="13">
        <v>4.8909090909090898</v>
      </c>
      <c r="N178" s="13">
        <v>2.6181818181818182</v>
      </c>
      <c r="O178" s="13">
        <v>1.490909090909091</v>
      </c>
      <c r="P178" s="13">
        <v>2.0545454545454551</v>
      </c>
      <c r="Q178" s="13">
        <v>13.2</v>
      </c>
      <c r="R178" s="13">
        <v>4.3636363636363642</v>
      </c>
      <c r="S178" s="13">
        <v>0.47272727272727277</v>
      </c>
      <c r="T178" s="13">
        <v>0.45454545454545447</v>
      </c>
      <c r="U178" s="13">
        <v>15.16363636363636</v>
      </c>
      <c r="V178" s="13">
        <v>9.0909090909090898E-2</v>
      </c>
      <c r="W178" s="13">
        <v>7.290909090909091</v>
      </c>
      <c r="X178" s="13">
        <v>6.290909090909091</v>
      </c>
      <c r="Y178" s="13">
        <v>0.67272727272727262</v>
      </c>
      <c r="Z178" s="13">
        <v>0.45454545454545447</v>
      </c>
      <c r="AA178" s="13">
        <v>1.654545454545455</v>
      </c>
      <c r="AB178" s="13">
        <v>7.163636363636364</v>
      </c>
      <c r="AC178" s="13">
        <v>14.45454545454545</v>
      </c>
      <c r="AD178" s="13">
        <v>2.2181818181818178</v>
      </c>
      <c r="AE178" s="13">
        <v>0.49090909090909091</v>
      </c>
      <c r="AF178" s="13">
        <v>2.2727272727272729</v>
      </c>
      <c r="AG178" s="13">
        <v>7.454545454545455</v>
      </c>
      <c r="AH178" s="13">
        <v>3.0909090909090908</v>
      </c>
      <c r="AI178" s="13">
        <v>6.8</v>
      </c>
      <c r="AJ178" s="13">
        <v>0</v>
      </c>
      <c r="AK178" s="13">
        <v>9.0909090909090912E-2</v>
      </c>
      <c r="AL178" s="13">
        <v>2.272727272727272</v>
      </c>
      <c r="AM178" s="13">
        <v>3.4181818181818189</v>
      </c>
      <c r="AN178" s="13">
        <v>2.8909090909090911</v>
      </c>
      <c r="AO178" s="13">
        <v>1.363636363636364</v>
      </c>
      <c r="AP178" s="13">
        <v>19.872727272727271</v>
      </c>
      <c r="AQ178" s="13">
        <v>1.4727272727272731</v>
      </c>
      <c r="AR178" s="12">
        <v>3.563636363636363</v>
      </c>
      <c r="AS178" s="11">
        <v>0.5252216037930324</v>
      </c>
      <c r="AT178" s="12">
        <v>0.52272727272727271</v>
      </c>
    </row>
    <row r="179" spans="1:46" ht="15.75" customHeight="1">
      <c r="A179" s="38" t="s">
        <v>278</v>
      </c>
      <c r="B179" s="39"/>
      <c r="C179" s="40">
        <v>0.64666979068286323</v>
      </c>
      <c r="D179" s="42">
        <v>3.419197141275871</v>
      </c>
      <c r="E179" s="42">
        <v>2.9076701075853588</v>
      </c>
      <c r="F179" s="42">
        <v>0.68755165095232862</v>
      </c>
      <c r="G179" s="42">
        <v>0.82019953226472442</v>
      </c>
      <c r="H179" s="42">
        <v>1.618079669911781</v>
      </c>
      <c r="I179" s="42">
        <v>1.3280197150781921</v>
      </c>
      <c r="J179" s="42">
        <v>0.7745966692414834</v>
      </c>
      <c r="K179" s="42">
        <v>1.4459976109624419</v>
      </c>
      <c r="L179" s="42">
        <v>1.2862913567872001</v>
      </c>
      <c r="M179" s="42">
        <v>2.2115399817568502</v>
      </c>
      <c r="N179" s="42">
        <v>1.618079669911781</v>
      </c>
      <c r="O179" s="42">
        <v>1.221027882936786</v>
      </c>
      <c r="P179" s="42">
        <v>1.4333685689819819</v>
      </c>
      <c r="Q179" s="42">
        <v>3.6331804249169899</v>
      </c>
      <c r="R179" s="42">
        <v>2.088931871468374</v>
      </c>
      <c r="S179" s="42">
        <v>0.68755165095232862</v>
      </c>
      <c r="T179" s="42">
        <v>0.67419986246324204</v>
      </c>
      <c r="U179" s="42">
        <v>3.8940514074208572</v>
      </c>
      <c r="V179" s="42">
        <v>0.30151134457776357</v>
      </c>
      <c r="W179" s="42">
        <v>2.7001683449202001</v>
      </c>
      <c r="X179" s="42">
        <v>2.5081684733903131</v>
      </c>
      <c r="Y179" s="42">
        <v>0.82019953226472431</v>
      </c>
      <c r="Z179" s="42">
        <v>0.67419986246324204</v>
      </c>
      <c r="AA179" s="42">
        <v>1.2862913567872001</v>
      </c>
      <c r="AB179" s="42">
        <v>2.6764970322487498</v>
      </c>
      <c r="AC179" s="42">
        <v>3.801913393877542</v>
      </c>
      <c r="AD179" s="42">
        <v>1.4893561757289011</v>
      </c>
      <c r="AE179" s="42">
        <v>0.70064904974537068</v>
      </c>
      <c r="AF179" s="42">
        <v>1.507556722888818</v>
      </c>
      <c r="AG179" s="42">
        <v>2.7303013486693102</v>
      </c>
      <c r="AH179" s="42">
        <v>1.7580981459830649</v>
      </c>
      <c r="AI179" s="42">
        <v>2.607680962081059</v>
      </c>
      <c r="AJ179" s="42">
        <v>0</v>
      </c>
      <c r="AK179" s="42">
        <v>0.30151134457776357</v>
      </c>
      <c r="AL179" s="42">
        <v>1.507556722888818</v>
      </c>
      <c r="AM179" s="42">
        <v>1.848832555474351</v>
      </c>
      <c r="AN179" s="42">
        <v>1.700267358655424</v>
      </c>
      <c r="AO179" s="42">
        <v>1.167748416242284</v>
      </c>
      <c r="AP179" s="42">
        <v>4.4578837213107372</v>
      </c>
      <c r="AQ179" s="42">
        <v>1.213559752433836</v>
      </c>
      <c r="AR179" s="41">
        <v>1.8877596148970781</v>
      </c>
      <c r="AS179" s="40">
        <v>0.72472174232117004</v>
      </c>
      <c r="AT179" s="41">
        <v>0.7229988054812212</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620</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65"/>
      <c r="D3" s="64"/>
      <c r="E3" s="64"/>
      <c r="F3" s="64"/>
      <c r="G3" s="64"/>
      <c r="H3" s="64"/>
      <c r="I3" s="64"/>
      <c r="J3" s="60"/>
      <c r="K3" s="65"/>
      <c r="L3" s="60"/>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6"/>
      <c r="D4" s="5"/>
      <c r="E4" s="5"/>
      <c r="F4" s="5"/>
      <c r="G4" s="5"/>
      <c r="H4" s="5"/>
      <c r="I4" s="5"/>
      <c r="J4" s="37"/>
      <c r="K4" s="36"/>
      <c r="L4" s="3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61"/>
      <c r="D5" s="62"/>
      <c r="E5" s="62"/>
      <c r="F5" s="62"/>
      <c r="G5" s="62"/>
      <c r="H5" s="62"/>
      <c r="I5" s="62"/>
      <c r="J5" s="63"/>
      <c r="K5" s="61"/>
      <c r="L5" s="63"/>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6"/>
      <c r="D6" s="5"/>
      <c r="E6" s="5"/>
      <c r="F6" s="5"/>
      <c r="G6" s="5"/>
      <c r="H6" s="5"/>
      <c r="I6" s="5"/>
      <c r="J6" s="37"/>
      <c r="K6" s="36"/>
      <c r="L6" s="3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61"/>
      <c r="D7" s="62"/>
      <c r="E7" s="62"/>
      <c r="F7" s="62"/>
      <c r="G7" s="62"/>
      <c r="H7" s="62"/>
      <c r="I7" s="62"/>
      <c r="J7" s="63"/>
      <c r="K7" s="61"/>
      <c r="L7" s="63"/>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6"/>
      <c r="D8" s="5"/>
      <c r="E8" s="5"/>
      <c r="F8" s="5"/>
      <c r="G8" s="5"/>
      <c r="H8" s="5"/>
      <c r="I8" s="5"/>
      <c r="J8" s="37"/>
      <c r="K8" s="36"/>
      <c r="L8" s="3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61"/>
      <c r="D9" s="62"/>
      <c r="E9" s="62"/>
      <c r="F9" s="62"/>
      <c r="G9" s="62"/>
      <c r="H9" s="62"/>
      <c r="I9" s="62"/>
      <c r="J9" s="63"/>
      <c r="K9" s="61"/>
      <c r="L9" s="6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6"/>
      <c r="D10" s="5"/>
      <c r="E10" s="5"/>
      <c r="F10" s="5"/>
      <c r="G10" s="5"/>
      <c r="H10" s="5"/>
      <c r="I10" s="5"/>
      <c r="J10" s="37"/>
      <c r="K10" s="36"/>
      <c r="L10" s="37"/>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61"/>
      <c r="D11" s="62"/>
      <c r="E11" s="62"/>
      <c r="F11" s="62"/>
      <c r="G11" s="62"/>
      <c r="H11" s="62"/>
      <c r="I11" s="62"/>
      <c r="J11" s="63"/>
      <c r="K11" s="61"/>
      <c r="L11" s="63"/>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6"/>
      <c r="D12" s="5"/>
      <c r="E12" s="5"/>
      <c r="F12" s="5"/>
      <c r="G12" s="5"/>
      <c r="H12" s="5"/>
      <c r="I12" s="5"/>
      <c r="J12" s="37"/>
      <c r="K12" s="36"/>
      <c r="L12" s="37"/>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69"/>
      <c r="D13" s="66"/>
      <c r="E13" s="66"/>
      <c r="F13" s="66"/>
      <c r="G13" s="66"/>
      <c r="H13" s="66"/>
      <c r="I13" s="66"/>
      <c r="J13" s="67"/>
      <c r="K13" s="69"/>
      <c r="L13" s="67"/>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70"/>
      <c r="D14" s="72"/>
      <c r="E14" s="72"/>
      <c r="F14" s="72"/>
      <c r="G14" s="72"/>
      <c r="H14" s="72"/>
      <c r="I14" s="72"/>
      <c r="J14" s="76"/>
      <c r="K14" s="70"/>
      <c r="L14" s="7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36"/>
      <c r="D16" s="5"/>
      <c r="E16" s="5"/>
      <c r="F16" s="5"/>
      <c r="G16" s="5"/>
      <c r="H16" s="5"/>
      <c r="I16" s="5"/>
      <c r="J16" s="37"/>
      <c r="K16" s="36"/>
      <c r="L16" s="3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71"/>
      <c r="D17" s="68"/>
      <c r="E17" s="68"/>
      <c r="F17" s="68"/>
      <c r="G17" s="68"/>
      <c r="H17" s="68"/>
      <c r="I17" s="68"/>
      <c r="J17" s="77"/>
      <c r="K17" s="71"/>
      <c r="L17" s="7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620</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65"/>
      <c r="D21" s="64"/>
      <c r="E21" s="64"/>
      <c r="F21" s="60"/>
      <c r="G21" s="65"/>
      <c r="H21" s="60"/>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6"/>
      <c r="D22" s="5"/>
      <c r="E22" s="5"/>
      <c r="F22" s="37"/>
      <c r="G22" s="36"/>
      <c r="H22" s="37"/>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61"/>
      <c r="D23" s="62"/>
      <c r="E23" s="62"/>
      <c r="F23" s="63"/>
      <c r="G23" s="61"/>
      <c r="H23" s="63"/>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5"/>
      <c r="F24" s="37"/>
      <c r="G24" s="36"/>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62"/>
      <c r="E25" s="62"/>
      <c r="F25" s="63"/>
      <c r="G25" s="61"/>
      <c r="H25" s="63"/>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6"/>
      <c r="D26" s="5"/>
      <c r="E26" s="5"/>
      <c r="F26" s="37"/>
      <c r="G26" s="36"/>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61"/>
      <c r="D27" s="62"/>
      <c r="E27" s="62"/>
      <c r="F27" s="63"/>
      <c r="G27" s="61"/>
      <c r="H27" s="63"/>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6"/>
      <c r="D28" s="5"/>
      <c r="E28" s="5"/>
      <c r="F28" s="37"/>
      <c r="G28" s="36"/>
      <c r="H28" s="37"/>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61"/>
      <c r="D29" s="62"/>
      <c r="E29" s="62"/>
      <c r="F29" s="63"/>
      <c r="G29" s="61"/>
      <c r="H29" s="63"/>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5"/>
      <c r="E30" s="5"/>
      <c r="F30" s="37"/>
      <c r="G30" s="36"/>
      <c r="H30" s="3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69"/>
      <c r="D31" s="66"/>
      <c r="E31" s="66"/>
      <c r="F31" s="67"/>
      <c r="G31" s="69"/>
      <c r="H31" s="67"/>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70"/>
      <c r="D32" s="72"/>
      <c r="E32" s="72"/>
      <c r="F32" s="76"/>
      <c r="G32" s="70"/>
      <c r="H32" s="76"/>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36"/>
      <c r="D34" s="5"/>
      <c r="E34" s="5"/>
      <c r="F34" s="37"/>
      <c r="G34" s="36"/>
      <c r="H34" s="37"/>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71"/>
      <c r="D35" s="68"/>
      <c r="E35" s="68"/>
      <c r="F35" s="77"/>
      <c r="G35" s="71"/>
      <c r="H35" s="77"/>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620</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65"/>
      <c r="D39" s="64"/>
      <c r="E39" s="64"/>
      <c r="F39" s="64"/>
      <c r="G39" s="60"/>
      <c r="H39" s="65"/>
      <c r="I39" s="6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6"/>
      <c r="D40" s="5"/>
      <c r="E40" s="5"/>
      <c r="F40" s="5"/>
      <c r="G40" s="37"/>
      <c r="H40" s="36"/>
      <c r="I40" s="3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61"/>
      <c r="D41" s="62"/>
      <c r="E41" s="62"/>
      <c r="F41" s="62"/>
      <c r="G41" s="63"/>
      <c r="H41" s="61"/>
      <c r="I41" s="63"/>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6"/>
      <c r="D42" s="5"/>
      <c r="E42" s="5"/>
      <c r="F42" s="5"/>
      <c r="G42" s="37"/>
      <c r="H42" s="36"/>
      <c r="I42" s="3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61"/>
      <c r="D43" s="62"/>
      <c r="E43" s="62"/>
      <c r="F43" s="62"/>
      <c r="G43" s="63"/>
      <c r="H43" s="61"/>
      <c r="I43" s="63"/>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6"/>
      <c r="D44" s="5"/>
      <c r="E44" s="5"/>
      <c r="F44" s="5"/>
      <c r="G44" s="37"/>
      <c r="H44" s="36"/>
      <c r="I44" s="3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61"/>
      <c r="D45" s="62"/>
      <c r="E45" s="62"/>
      <c r="F45" s="62"/>
      <c r="G45" s="63"/>
      <c r="H45" s="61"/>
      <c r="I45" s="63"/>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6"/>
      <c r="D46" s="5"/>
      <c r="E46" s="5"/>
      <c r="F46" s="5"/>
      <c r="G46" s="37"/>
      <c r="H46" s="36"/>
      <c r="I46" s="3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61"/>
      <c r="D47" s="62"/>
      <c r="E47" s="62"/>
      <c r="F47" s="62"/>
      <c r="G47" s="63"/>
      <c r="H47" s="61"/>
      <c r="I47" s="63"/>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6"/>
      <c r="D48" s="5"/>
      <c r="E48" s="5"/>
      <c r="F48" s="5"/>
      <c r="G48" s="37"/>
      <c r="H48" s="36"/>
      <c r="I48" s="3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69"/>
      <c r="D49" s="66"/>
      <c r="E49" s="66"/>
      <c r="F49" s="66"/>
      <c r="G49" s="67"/>
      <c r="H49" s="69"/>
      <c r="I49" s="6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70"/>
      <c r="D50" s="72"/>
      <c r="E50" s="72"/>
      <c r="F50" s="72"/>
      <c r="G50" s="76"/>
      <c r="H50" s="70"/>
      <c r="I50" s="7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36"/>
      <c r="D52" s="5"/>
      <c r="E52" s="5"/>
      <c r="F52" s="5"/>
      <c r="G52" s="37"/>
      <c r="H52" s="36"/>
      <c r="I52" s="3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71"/>
      <c r="D53" s="68"/>
      <c r="E53" s="68"/>
      <c r="F53" s="68"/>
      <c r="G53" s="77"/>
      <c r="H53" s="71"/>
      <c r="I53" s="7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620</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64"/>
      <c r="E57" s="64"/>
      <c r="F57" s="64"/>
      <c r="G57" s="60"/>
      <c r="H57" s="65"/>
      <c r="I57" s="6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5"/>
      <c r="F58" s="5"/>
      <c r="G58" s="37"/>
      <c r="H58" s="36"/>
      <c r="I58" s="3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62"/>
      <c r="F59" s="62"/>
      <c r="G59" s="63"/>
      <c r="H59" s="61"/>
      <c r="I59" s="63"/>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5"/>
      <c r="F60" s="5"/>
      <c r="G60" s="37"/>
      <c r="H60" s="36"/>
      <c r="I60" s="3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62"/>
      <c r="F61" s="62"/>
      <c r="G61" s="63"/>
      <c r="H61" s="61"/>
      <c r="I61" s="63"/>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5"/>
      <c r="F62" s="5"/>
      <c r="G62" s="37"/>
      <c r="H62" s="36"/>
      <c r="I62" s="3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62"/>
      <c r="E63" s="62"/>
      <c r="F63" s="62"/>
      <c r="G63" s="63"/>
      <c r="H63" s="61"/>
      <c r="I63" s="63"/>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5"/>
      <c r="F64" s="5"/>
      <c r="G64" s="37"/>
      <c r="H64" s="36"/>
      <c r="I64" s="37"/>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62"/>
      <c r="F65" s="62"/>
      <c r="G65" s="63"/>
      <c r="H65" s="61"/>
      <c r="I65" s="63"/>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6"/>
      <c r="D66" s="5"/>
      <c r="E66" s="5"/>
      <c r="F66" s="5"/>
      <c r="G66" s="37"/>
      <c r="H66" s="36"/>
      <c r="I66" s="37"/>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69"/>
      <c r="D67" s="66"/>
      <c r="E67" s="66"/>
      <c r="F67" s="66"/>
      <c r="G67" s="67"/>
      <c r="H67" s="69"/>
      <c r="I67" s="67"/>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70"/>
      <c r="D68" s="72"/>
      <c r="E68" s="72"/>
      <c r="F68" s="72"/>
      <c r="G68" s="76"/>
      <c r="H68" s="70"/>
      <c r="I68" s="76"/>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36"/>
      <c r="D70" s="5"/>
      <c r="E70" s="5"/>
      <c r="F70" s="5"/>
      <c r="G70" s="37"/>
      <c r="H70" s="36"/>
      <c r="I70" s="37"/>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71"/>
      <c r="D71" s="68"/>
      <c r="E71" s="68"/>
      <c r="F71" s="68"/>
      <c r="G71" s="77"/>
      <c r="H71" s="71"/>
      <c r="I71" s="77"/>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620</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65"/>
      <c r="D75" s="64"/>
      <c r="E75" s="60"/>
      <c r="F75" s="65"/>
      <c r="G75" s="60"/>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5"/>
      <c r="E76" s="37"/>
      <c r="F76" s="36"/>
      <c r="G76" s="3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61"/>
      <c r="D77" s="62"/>
      <c r="E77" s="63"/>
      <c r="F77" s="61"/>
      <c r="G77" s="63"/>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5"/>
      <c r="E78" s="37"/>
      <c r="F78" s="36"/>
      <c r="G78" s="3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61"/>
      <c r="D79" s="62"/>
      <c r="E79" s="63"/>
      <c r="F79" s="61"/>
      <c r="G79" s="63"/>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5"/>
      <c r="E80" s="37"/>
      <c r="F80" s="36"/>
      <c r="G80" s="3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61"/>
      <c r="D81" s="62"/>
      <c r="E81" s="63"/>
      <c r="F81" s="61"/>
      <c r="G81" s="63"/>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6"/>
      <c r="D82" s="5"/>
      <c r="E82" s="37"/>
      <c r="F82" s="36"/>
      <c r="G82" s="3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61"/>
      <c r="D83" s="62"/>
      <c r="E83" s="63"/>
      <c r="F83" s="61"/>
      <c r="G83" s="63"/>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6"/>
      <c r="D84" s="5"/>
      <c r="E84" s="37"/>
      <c r="F84" s="36"/>
      <c r="G84" s="3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69"/>
      <c r="D85" s="66"/>
      <c r="E85" s="67"/>
      <c r="F85" s="69"/>
      <c r="G85" s="6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70"/>
      <c r="D86" s="72"/>
      <c r="E86" s="76"/>
      <c r="F86" s="70"/>
      <c r="G86" s="7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36"/>
      <c r="D88" s="5"/>
      <c r="E88" s="37"/>
      <c r="F88" s="36"/>
      <c r="G88" s="37"/>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71"/>
      <c r="D89" s="68"/>
      <c r="E89" s="77"/>
      <c r="F89" s="71"/>
      <c r="G89" s="7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620</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64"/>
      <c r="G93" s="60"/>
      <c r="H93" s="65"/>
      <c r="I93" s="60"/>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5"/>
      <c r="F94" s="5"/>
      <c r="G94" s="37"/>
      <c r="H94" s="36"/>
      <c r="I94" s="37"/>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62"/>
      <c r="G95" s="63"/>
      <c r="H95" s="61"/>
      <c r="I95" s="63"/>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5"/>
      <c r="G96" s="37"/>
      <c r="H96" s="36"/>
      <c r="I96" s="37"/>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62"/>
      <c r="E97" s="62"/>
      <c r="F97" s="62"/>
      <c r="G97" s="63"/>
      <c r="H97" s="61"/>
      <c r="I97" s="63"/>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5"/>
      <c r="G98" s="37"/>
      <c r="H98" s="36"/>
      <c r="I98" s="37"/>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61"/>
      <c r="D99" s="62"/>
      <c r="E99" s="62"/>
      <c r="F99" s="62"/>
      <c r="G99" s="63"/>
      <c r="H99" s="61"/>
      <c r="I99" s="63"/>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6"/>
      <c r="D100" s="5"/>
      <c r="E100" s="5"/>
      <c r="F100" s="5"/>
      <c r="G100" s="37"/>
      <c r="H100" s="36"/>
      <c r="I100" s="37"/>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62"/>
      <c r="G101" s="63"/>
      <c r="H101" s="61"/>
      <c r="I101" s="6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5"/>
      <c r="G102" s="37"/>
      <c r="H102" s="36"/>
      <c r="I102" s="3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69"/>
      <c r="D103" s="66"/>
      <c r="E103" s="66"/>
      <c r="F103" s="66"/>
      <c r="G103" s="67"/>
      <c r="H103" s="69"/>
      <c r="I103" s="67"/>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70"/>
      <c r="D104" s="72"/>
      <c r="E104" s="72"/>
      <c r="F104" s="72"/>
      <c r="G104" s="76"/>
      <c r="H104" s="70"/>
      <c r="I104" s="76"/>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36"/>
      <c r="D106" s="5"/>
      <c r="E106" s="5"/>
      <c r="F106" s="5"/>
      <c r="G106" s="37"/>
      <c r="H106" s="36"/>
      <c r="I106" s="37"/>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71"/>
      <c r="D107" s="68"/>
      <c r="E107" s="68"/>
      <c r="F107" s="68"/>
      <c r="G107" s="77"/>
      <c r="H107" s="71"/>
      <c r="I107" s="77"/>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620</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65"/>
      <c r="D111" s="64"/>
      <c r="E111" s="64"/>
      <c r="F111" s="60"/>
      <c r="G111" s="65"/>
      <c r="H111" s="60"/>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5"/>
      <c r="F112" s="37"/>
      <c r="G112" s="36"/>
      <c r="H112" s="37"/>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62"/>
      <c r="E113" s="62"/>
      <c r="F113" s="63"/>
      <c r="G113" s="61"/>
      <c r="H113" s="63"/>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6"/>
      <c r="D114" s="5"/>
      <c r="E114" s="5"/>
      <c r="F114" s="37"/>
      <c r="G114" s="36"/>
      <c r="H114" s="37"/>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62"/>
      <c r="E115" s="62"/>
      <c r="F115" s="63"/>
      <c r="G115" s="61"/>
      <c r="H115" s="63"/>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5"/>
      <c r="F116" s="37"/>
      <c r="G116" s="36"/>
      <c r="H116" s="37"/>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61"/>
      <c r="D117" s="62"/>
      <c r="E117" s="62"/>
      <c r="F117" s="63"/>
      <c r="G117" s="61"/>
      <c r="H117" s="63"/>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6"/>
      <c r="D118" s="5"/>
      <c r="E118" s="5"/>
      <c r="F118" s="37"/>
      <c r="G118" s="36"/>
      <c r="H118" s="37"/>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61"/>
      <c r="D119" s="62"/>
      <c r="E119" s="62"/>
      <c r="F119" s="63"/>
      <c r="G119" s="61"/>
      <c r="H119" s="63"/>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6"/>
      <c r="D120" s="5"/>
      <c r="E120" s="5"/>
      <c r="F120" s="37"/>
      <c r="G120" s="36"/>
      <c r="H120" s="37"/>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66"/>
      <c r="E121" s="66"/>
      <c r="F121" s="67"/>
      <c r="G121" s="69"/>
      <c r="H121" s="67"/>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70"/>
      <c r="D122" s="72"/>
      <c r="E122" s="72"/>
      <c r="F122" s="76"/>
      <c r="G122" s="70"/>
      <c r="H122" s="76"/>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36"/>
      <c r="D124" s="5"/>
      <c r="E124" s="5"/>
      <c r="F124" s="37"/>
      <c r="G124" s="36"/>
      <c r="H124" s="37"/>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71"/>
      <c r="D125" s="68"/>
      <c r="E125" s="68"/>
      <c r="F125" s="77"/>
      <c r="G125" s="71"/>
      <c r="H125" s="77"/>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620</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64"/>
      <c r="F129" s="64"/>
      <c r="G129" s="60"/>
      <c r="H129" s="65"/>
      <c r="I129" s="60"/>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5"/>
      <c r="G130" s="37"/>
      <c r="H130" s="36"/>
      <c r="I130" s="37"/>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62"/>
      <c r="G131" s="63"/>
      <c r="H131" s="61"/>
      <c r="I131" s="63"/>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5"/>
      <c r="G132" s="37"/>
      <c r="H132" s="36"/>
      <c r="I132" s="37"/>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62"/>
      <c r="G133" s="63"/>
      <c r="H133" s="61"/>
      <c r="I133" s="63"/>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5"/>
      <c r="G134" s="37"/>
      <c r="H134" s="36"/>
      <c r="I134" s="37"/>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62"/>
      <c r="G135" s="63"/>
      <c r="H135" s="61"/>
      <c r="I135" s="63"/>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5"/>
      <c r="G136" s="37"/>
      <c r="H136" s="36"/>
      <c r="I136" s="37"/>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62"/>
      <c r="G137" s="63"/>
      <c r="H137" s="61"/>
      <c r="I137" s="63"/>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5"/>
      <c r="E138" s="5"/>
      <c r="F138" s="5"/>
      <c r="G138" s="37"/>
      <c r="H138" s="36"/>
      <c r="I138" s="37"/>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66"/>
      <c r="G139" s="67"/>
      <c r="H139" s="69"/>
      <c r="I139" s="67"/>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72"/>
      <c r="E140" s="72"/>
      <c r="F140" s="72"/>
      <c r="G140" s="76"/>
      <c r="H140" s="70"/>
      <c r="I140" s="76"/>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5"/>
      <c r="G142" s="37"/>
      <c r="H142" s="36"/>
      <c r="I142" s="37"/>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68"/>
      <c r="G143" s="77"/>
      <c r="H143" s="71"/>
      <c r="I143" s="77"/>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620</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65"/>
      <c r="D147" s="64"/>
      <c r="E147" s="60"/>
      <c r="F147" s="65"/>
      <c r="G147" s="60"/>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6"/>
      <c r="D148" s="5"/>
      <c r="E148" s="37"/>
      <c r="F148" s="36"/>
      <c r="G148" s="37"/>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61"/>
      <c r="D149" s="62"/>
      <c r="E149" s="63"/>
      <c r="F149" s="61"/>
      <c r="G149" s="63"/>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5"/>
      <c r="E150" s="37"/>
      <c r="F150" s="36"/>
      <c r="G150" s="37"/>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61"/>
      <c r="D151" s="62"/>
      <c r="E151" s="63"/>
      <c r="F151" s="61"/>
      <c r="G151" s="63"/>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5"/>
      <c r="E152" s="37"/>
      <c r="F152" s="36"/>
      <c r="G152" s="37"/>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61"/>
      <c r="D153" s="62"/>
      <c r="E153" s="63"/>
      <c r="F153" s="61"/>
      <c r="G153" s="63"/>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5"/>
      <c r="E154" s="37"/>
      <c r="F154" s="36"/>
      <c r="G154" s="37"/>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61"/>
      <c r="D155" s="62"/>
      <c r="E155" s="63"/>
      <c r="F155" s="61"/>
      <c r="G155" s="63"/>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6"/>
      <c r="D156" s="5"/>
      <c r="E156" s="37"/>
      <c r="F156" s="36"/>
      <c r="G156" s="37"/>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66"/>
      <c r="E157" s="67"/>
      <c r="F157" s="69"/>
      <c r="G157" s="67"/>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70"/>
      <c r="D158" s="72"/>
      <c r="E158" s="76"/>
      <c r="F158" s="70"/>
      <c r="G158" s="7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36"/>
      <c r="D160" s="5"/>
      <c r="E160" s="37"/>
      <c r="F160" s="36"/>
      <c r="G160" s="37"/>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71"/>
      <c r="D161" s="68"/>
      <c r="E161" s="77"/>
      <c r="F161" s="71"/>
      <c r="G161" s="77"/>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0"/>
    </row>
    <row r="166" spans="1:46"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37"/>
    </row>
    <row r="167" spans="1:46"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3"/>
    </row>
    <row r="168" spans="1:46"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37"/>
    </row>
    <row r="169" spans="1:46"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3"/>
    </row>
    <row r="170" spans="1:46"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37"/>
    </row>
    <row r="171" spans="1:46"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3"/>
    </row>
    <row r="172" spans="1:46"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37"/>
    </row>
    <row r="173" spans="1:46"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3"/>
    </row>
    <row r="174" spans="1:46"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37"/>
    </row>
    <row r="175" spans="1:46"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7"/>
    </row>
    <row r="176" spans="1:46"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6"/>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37"/>
    </row>
    <row r="179" spans="1:46"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77"/>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622</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0</v>
      </c>
      <c r="D3" s="48">
        <v>0</v>
      </c>
      <c r="E3" s="48">
        <v>0</v>
      </c>
      <c r="F3" s="48">
        <v>0</v>
      </c>
      <c r="G3" s="48">
        <v>0</v>
      </c>
      <c r="H3" s="48">
        <v>0</v>
      </c>
      <c r="I3" s="48">
        <v>0</v>
      </c>
      <c r="J3" s="73">
        <v>0</v>
      </c>
      <c r="K3" s="45">
        <v>0</v>
      </c>
      <c r="L3" s="47">
        <v>0</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0</v>
      </c>
      <c r="D4" s="14">
        <v>0</v>
      </c>
      <c r="E4" s="14">
        <v>0</v>
      </c>
      <c r="F4" s="14">
        <v>0</v>
      </c>
      <c r="G4" s="14">
        <v>0</v>
      </c>
      <c r="H4" s="14">
        <v>0</v>
      </c>
      <c r="I4" s="14">
        <v>0</v>
      </c>
      <c r="J4" s="35">
        <v>0</v>
      </c>
      <c r="K4" s="11">
        <v>0</v>
      </c>
      <c r="L4" s="12">
        <v>0</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0</v>
      </c>
      <c r="D5" s="20">
        <v>0</v>
      </c>
      <c r="E5" s="20">
        <v>0</v>
      </c>
      <c r="F5" s="20">
        <v>0</v>
      </c>
      <c r="G5" s="20">
        <v>0</v>
      </c>
      <c r="H5" s="20">
        <v>0</v>
      </c>
      <c r="I5" s="20">
        <v>0</v>
      </c>
      <c r="J5" s="74">
        <v>0</v>
      </c>
      <c r="K5" s="17">
        <v>0</v>
      </c>
      <c r="L5" s="18">
        <v>0</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0</v>
      </c>
      <c r="D6" s="14">
        <v>0</v>
      </c>
      <c r="E6" s="14">
        <v>0</v>
      </c>
      <c r="F6" s="14">
        <v>0</v>
      </c>
      <c r="G6" s="14">
        <v>0</v>
      </c>
      <c r="H6" s="14">
        <v>0</v>
      </c>
      <c r="I6" s="14">
        <v>0</v>
      </c>
      <c r="J6" s="35">
        <v>0</v>
      </c>
      <c r="K6" s="11">
        <v>0</v>
      </c>
      <c r="L6" s="12">
        <v>0</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0</v>
      </c>
      <c r="D7" s="20">
        <v>0</v>
      </c>
      <c r="E7" s="20">
        <v>0</v>
      </c>
      <c r="F7" s="20">
        <v>0</v>
      </c>
      <c r="G7" s="20">
        <v>0</v>
      </c>
      <c r="H7" s="20">
        <v>0</v>
      </c>
      <c r="I7" s="20">
        <v>0</v>
      </c>
      <c r="J7" s="74">
        <v>0</v>
      </c>
      <c r="K7" s="17">
        <v>0</v>
      </c>
      <c r="L7" s="18">
        <v>0</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0</v>
      </c>
      <c r="D8" s="14">
        <v>0</v>
      </c>
      <c r="E8" s="14">
        <v>0</v>
      </c>
      <c r="F8" s="14">
        <v>0</v>
      </c>
      <c r="G8" s="14">
        <v>0</v>
      </c>
      <c r="H8" s="14">
        <v>0</v>
      </c>
      <c r="I8" s="14">
        <v>0</v>
      </c>
      <c r="J8" s="35">
        <v>0</v>
      </c>
      <c r="K8" s="11">
        <v>0</v>
      </c>
      <c r="L8" s="12">
        <v>0</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0</v>
      </c>
      <c r="D9" s="20">
        <v>0</v>
      </c>
      <c r="E9" s="20">
        <v>0</v>
      </c>
      <c r="F9" s="20">
        <v>0</v>
      </c>
      <c r="G9" s="20">
        <v>0</v>
      </c>
      <c r="H9" s="20">
        <v>0</v>
      </c>
      <c r="I9" s="20">
        <v>0</v>
      </c>
      <c r="J9" s="74">
        <v>0</v>
      </c>
      <c r="K9" s="17">
        <v>0</v>
      </c>
      <c r="L9" s="18">
        <v>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0</v>
      </c>
      <c r="D10" s="14">
        <v>0</v>
      </c>
      <c r="E10" s="14">
        <v>0</v>
      </c>
      <c r="F10" s="14">
        <v>0</v>
      </c>
      <c r="G10" s="14">
        <v>0</v>
      </c>
      <c r="H10" s="14">
        <v>0</v>
      </c>
      <c r="I10" s="14">
        <v>0</v>
      </c>
      <c r="J10" s="35">
        <v>0</v>
      </c>
      <c r="K10" s="11">
        <v>0</v>
      </c>
      <c r="L10" s="12">
        <v>0</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0</v>
      </c>
      <c r="D11" s="20">
        <v>0</v>
      </c>
      <c r="E11" s="20">
        <v>0</v>
      </c>
      <c r="F11" s="20">
        <v>0</v>
      </c>
      <c r="G11" s="20">
        <v>0</v>
      </c>
      <c r="H11" s="20">
        <v>0</v>
      </c>
      <c r="I11" s="20">
        <v>0</v>
      </c>
      <c r="J11" s="74">
        <v>0</v>
      </c>
      <c r="K11" s="17">
        <v>0</v>
      </c>
      <c r="L11" s="18">
        <v>0</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0</v>
      </c>
      <c r="D12" s="14">
        <v>0</v>
      </c>
      <c r="E12" s="14">
        <v>0</v>
      </c>
      <c r="F12" s="14">
        <v>0</v>
      </c>
      <c r="G12" s="14">
        <v>0</v>
      </c>
      <c r="H12" s="14">
        <v>0</v>
      </c>
      <c r="I12" s="14">
        <v>0</v>
      </c>
      <c r="J12" s="35">
        <v>0</v>
      </c>
      <c r="K12" s="11">
        <v>0</v>
      </c>
      <c r="L12" s="12">
        <v>0</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0</v>
      </c>
      <c r="D13" s="26">
        <v>0</v>
      </c>
      <c r="E13" s="26">
        <v>0</v>
      </c>
      <c r="F13" s="26">
        <v>0</v>
      </c>
      <c r="G13" s="26">
        <v>0</v>
      </c>
      <c r="H13" s="26">
        <v>0</v>
      </c>
      <c r="I13" s="26">
        <v>0</v>
      </c>
      <c r="J13" s="75">
        <v>0</v>
      </c>
      <c r="K13" s="23">
        <v>0</v>
      </c>
      <c r="L13" s="24">
        <v>0</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0</v>
      </c>
      <c r="D14" s="31">
        <v>0</v>
      </c>
      <c r="E14" s="31">
        <v>0</v>
      </c>
      <c r="F14" s="31">
        <v>0</v>
      </c>
      <c r="G14" s="31">
        <v>0</v>
      </c>
      <c r="H14" s="31">
        <v>0</v>
      </c>
      <c r="I14" s="31">
        <v>0</v>
      </c>
      <c r="J14" s="30">
        <v>0</v>
      </c>
      <c r="K14" s="29">
        <v>0</v>
      </c>
      <c r="L14" s="30">
        <v>0</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0</v>
      </c>
      <c r="D16" s="13">
        <v>0</v>
      </c>
      <c r="E16" s="13">
        <v>0</v>
      </c>
      <c r="F16" s="13">
        <v>0</v>
      </c>
      <c r="G16" s="13">
        <v>0</v>
      </c>
      <c r="H16" s="13">
        <v>0</v>
      </c>
      <c r="I16" s="13">
        <v>0</v>
      </c>
      <c r="J16" s="12">
        <v>0</v>
      </c>
      <c r="K16" s="11">
        <v>0</v>
      </c>
      <c r="L16" s="12">
        <v>0</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0</v>
      </c>
      <c r="D17" s="42">
        <v>0</v>
      </c>
      <c r="E17" s="42">
        <v>0</v>
      </c>
      <c r="F17" s="42">
        <v>0</v>
      </c>
      <c r="G17" s="42">
        <v>0</v>
      </c>
      <c r="H17" s="42">
        <v>0</v>
      </c>
      <c r="I17" s="42">
        <v>0</v>
      </c>
      <c r="J17" s="41">
        <v>0</v>
      </c>
      <c r="K17" s="40">
        <v>0</v>
      </c>
      <c r="L17" s="41">
        <v>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622</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0</v>
      </c>
      <c r="D21" s="48">
        <v>0</v>
      </c>
      <c r="E21" s="48">
        <v>0</v>
      </c>
      <c r="F21" s="73">
        <v>0</v>
      </c>
      <c r="G21" s="45">
        <v>0</v>
      </c>
      <c r="H21" s="47">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0</v>
      </c>
      <c r="D22" s="14">
        <v>0</v>
      </c>
      <c r="E22" s="14">
        <v>0</v>
      </c>
      <c r="F22" s="35">
        <v>0</v>
      </c>
      <c r="G22" s="11">
        <v>0</v>
      </c>
      <c r="H22" s="12">
        <v>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0</v>
      </c>
      <c r="D23" s="20">
        <v>0</v>
      </c>
      <c r="E23" s="20">
        <v>0</v>
      </c>
      <c r="F23" s="74">
        <v>0</v>
      </c>
      <c r="G23" s="17">
        <v>0</v>
      </c>
      <c r="H23" s="18">
        <v>0</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0</v>
      </c>
      <c r="F24" s="35">
        <v>0</v>
      </c>
      <c r="G24" s="11">
        <v>0</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0</v>
      </c>
      <c r="E25" s="20">
        <v>0</v>
      </c>
      <c r="F25" s="74">
        <v>0</v>
      </c>
      <c r="G25" s="17">
        <v>0</v>
      </c>
      <c r="H25" s="1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0</v>
      </c>
      <c r="D26" s="14">
        <v>0</v>
      </c>
      <c r="E26" s="14">
        <v>0</v>
      </c>
      <c r="F26" s="35">
        <v>0</v>
      </c>
      <c r="G26" s="11">
        <v>0</v>
      </c>
      <c r="H26" s="12">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0</v>
      </c>
      <c r="D27" s="20">
        <v>0</v>
      </c>
      <c r="E27" s="20">
        <v>0</v>
      </c>
      <c r="F27" s="74">
        <v>0</v>
      </c>
      <c r="G27" s="17">
        <v>0</v>
      </c>
      <c r="H27" s="1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0</v>
      </c>
      <c r="D28" s="14">
        <v>0</v>
      </c>
      <c r="E28" s="14">
        <v>0</v>
      </c>
      <c r="F28" s="35">
        <v>0</v>
      </c>
      <c r="G28" s="11">
        <v>0</v>
      </c>
      <c r="H28" s="12">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0</v>
      </c>
      <c r="D29" s="20">
        <v>0</v>
      </c>
      <c r="E29" s="20">
        <v>0</v>
      </c>
      <c r="F29" s="74">
        <v>0</v>
      </c>
      <c r="G29" s="17">
        <v>0</v>
      </c>
      <c r="H29" s="1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0</v>
      </c>
      <c r="E30" s="14">
        <v>0</v>
      </c>
      <c r="F30" s="35">
        <v>0</v>
      </c>
      <c r="G30" s="11">
        <v>0</v>
      </c>
      <c r="H30" s="12">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0</v>
      </c>
      <c r="D31" s="26">
        <v>0</v>
      </c>
      <c r="E31" s="26">
        <v>0</v>
      </c>
      <c r="F31" s="75">
        <v>0</v>
      </c>
      <c r="G31" s="23">
        <v>0</v>
      </c>
      <c r="H31" s="24">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0</v>
      </c>
      <c r="D32" s="31">
        <v>0</v>
      </c>
      <c r="E32" s="31">
        <v>0</v>
      </c>
      <c r="F32" s="30">
        <v>0</v>
      </c>
      <c r="G32" s="29">
        <v>0</v>
      </c>
      <c r="H32" s="30">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v>
      </c>
      <c r="D34" s="13">
        <v>0</v>
      </c>
      <c r="E34" s="13">
        <v>0</v>
      </c>
      <c r="F34" s="12">
        <v>0</v>
      </c>
      <c r="G34" s="11">
        <v>0</v>
      </c>
      <c r="H34" s="12">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v>
      </c>
      <c r="D35" s="42">
        <v>0</v>
      </c>
      <c r="E35" s="42">
        <v>0</v>
      </c>
      <c r="F35" s="41">
        <v>0</v>
      </c>
      <c r="G35" s="40">
        <v>0</v>
      </c>
      <c r="H35" s="41">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622</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0</v>
      </c>
      <c r="D39" s="48">
        <v>0</v>
      </c>
      <c r="E39" s="48">
        <v>0</v>
      </c>
      <c r="F39" s="48">
        <v>0</v>
      </c>
      <c r="G39" s="73">
        <v>0</v>
      </c>
      <c r="H39" s="45">
        <v>0</v>
      </c>
      <c r="I39" s="47">
        <v>0</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0</v>
      </c>
      <c r="D40" s="14">
        <v>0</v>
      </c>
      <c r="E40" s="14">
        <v>0</v>
      </c>
      <c r="F40" s="14">
        <v>0</v>
      </c>
      <c r="G40" s="35">
        <v>0</v>
      </c>
      <c r="H40" s="11">
        <v>0</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0</v>
      </c>
      <c r="D41" s="20">
        <v>0</v>
      </c>
      <c r="E41" s="20">
        <v>0</v>
      </c>
      <c r="F41" s="20">
        <v>0</v>
      </c>
      <c r="G41" s="74">
        <v>0</v>
      </c>
      <c r="H41" s="17">
        <v>0</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0</v>
      </c>
      <c r="D42" s="14">
        <v>0</v>
      </c>
      <c r="E42" s="14">
        <v>0</v>
      </c>
      <c r="F42" s="14">
        <v>0</v>
      </c>
      <c r="G42" s="35">
        <v>0</v>
      </c>
      <c r="H42" s="11">
        <v>0</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0</v>
      </c>
      <c r="D43" s="20">
        <v>0</v>
      </c>
      <c r="E43" s="20">
        <v>0</v>
      </c>
      <c r="F43" s="20">
        <v>0</v>
      </c>
      <c r="G43" s="74">
        <v>0</v>
      </c>
      <c r="H43" s="17">
        <v>0</v>
      </c>
      <c r="I43" s="18">
        <v>0</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0</v>
      </c>
      <c r="D44" s="14">
        <v>0</v>
      </c>
      <c r="E44" s="14">
        <v>0</v>
      </c>
      <c r="F44" s="14">
        <v>0</v>
      </c>
      <c r="G44" s="35">
        <v>0</v>
      </c>
      <c r="H44" s="11">
        <v>0</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0</v>
      </c>
      <c r="D45" s="20">
        <v>0</v>
      </c>
      <c r="E45" s="20">
        <v>0</v>
      </c>
      <c r="F45" s="20">
        <v>0</v>
      </c>
      <c r="G45" s="74">
        <v>0</v>
      </c>
      <c r="H45" s="17">
        <v>0</v>
      </c>
      <c r="I45" s="18">
        <v>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0</v>
      </c>
      <c r="D46" s="14">
        <v>0</v>
      </c>
      <c r="E46" s="14">
        <v>0</v>
      </c>
      <c r="F46" s="14">
        <v>0</v>
      </c>
      <c r="G46" s="35">
        <v>0</v>
      </c>
      <c r="H46" s="11">
        <v>0</v>
      </c>
      <c r="I46" s="12">
        <v>0</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0</v>
      </c>
      <c r="D47" s="20">
        <v>0</v>
      </c>
      <c r="E47" s="20">
        <v>0</v>
      </c>
      <c r="F47" s="20">
        <v>0</v>
      </c>
      <c r="G47" s="74">
        <v>0</v>
      </c>
      <c r="H47" s="17">
        <v>0</v>
      </c>
      <c r="I47" s="18">
        <v>0</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0</v>
      </c>
      <c r="D48" s="14">
        <v>0</v>
      </c>
      <c r="E48" s="14">
        <v>0</v>
      </c>
      <c r="F48" s="14">
        <v>0</v>
      </c>
      <c r="G48" s="35">
        <v>0</v>
      </c>
      <c r="H48" s="11">
        <v>0</v>
      </c>
      <c r="I48" s="12">
        <v>0</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0</v>
      </c>
      <c r="D49" s="26">
        <v>0</v>
      </c>
      <c r="E49" s="26">
        <v>0</v>
      </c>
      <c r="F49" s="26">
        <v>0</v>
      </c>
      <c r="G49" s="75">
        <v>0</v>
      </c>
      <c r="H49" s="23">
        <v>0</v>
      </c>
      <c r="I49" s="24">
        <v>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0</v>
      </c>
      <c r="D50" s="31">
        <v>0</v>
      </c>
      <c r="E50" s="31">
        <v>0</v>
      </c>
      <c r="F50" s="31">
        <v>0</v>
      </c>
      <c r="G50" s="30">
        <v>0</v>
      </c>
      <c r="H50" s="29">
        <v>0</v>
      </c>
      <c r="I50" s="30">
        <v>0</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0</v>
      </c>
      <c r="D52" s="13">
        <v>0</v>
      </c>
      <c r="E52" s="13">
        <v>0</v>
      </c>
      <c r="F52" s="13">
        <v>0</v>
      </c>
      <c r="G52" s="12">
        <v>0</v>
      </c>
      <c r="H52" s="11">
        <v>0</v>
      </c>
      <c r="I52" s="12">
        <v>0</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0</v>
      </c>
      <c r="D53" s="42">
        <v>0</v>
      </c>
      <c r="E53" s="42">
        <v>0</v>
      </c>
      <c r="F53" s="42">
        <v>0</v>
      </c>
      <c r="G53" s="41">
        <v>0</v>
      </c>
      <c r="H53" s="40">
        <v>0</v>
      </c>
      <c r="I53" s="41">
        <v>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622</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0</v>
      </c>
      <c r="E57" s="48">
        <v>0</v>
      </c>
      <c r="F57" s="48">
        <v>0</v>
      </c>
      <c r="G57" s="73">
        <v>0</v>
      </c>
      <c r="H57" s="45">
        <v>0</v>
      </c>
      <c r="I57" s="47">
        <v>0</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0</v>
      </c>
      <c r="F58" s="14">
        <v>0</v>
      </c>
      <c r="G58" s="35">
        <v>0</v>
      </c>
      <c r="H58" s="11">
        <v>0</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0</v>
      </c>
      <c r="F59" s="20">
        <v>0</v>
      </c>
      <c r="G59" s="74">
        <v>0</v>
      </c>
      <c r="H59" s="17">
        <v>0</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0</v>
      </c>
      <c r="F60" s="14">
        <v>0</v>
      </c>
      <c r="G60" s="35">
        <v>0</v>
      </c>
      <c r="H60" s="11">
        <v>0</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0</v>
      </c>
      <c r="F61" s="20">
        <v>0</v>
      </c>
      <c r="G61" s="74">
        <v>0</v>
      </c>
      <c r="H61" s="17">
        <v>0</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0</v>
      </c>
      <c r="F62" s="14">
        <v>0</v>
      </c>
      <c r="G62" s="35">
        <v>0</v>
      </c>
      <c r="H62" s="11">
        <v>0</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0</v>
      </c>
      <c r="E63" s="20">
        <v>0</v>
      </c>
      <c r="F63" s="20">
        <v>0</v>
      </c>
      <c r="G63" s="74">
        <v>0</v>
      </c>
      <c r="H63" s="17">
        <v>0</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0</v>
      </c>
      <c r="F64" s="14">
        <v>0</v>
      </c>
      <c r="G64" s="35">
        <v>0</v>
      </c>
      <c r="H64" s="11">
        <v>0</v>
      </c>
      <c r="I64" s="12">
        <v>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0</v>
      </c>
      <c r="F65" s="20">
        <v>0</v>
      </c>
      <c r="G65" s="74">
        <v>0</v>
      </c>
      <c r="H65" s="17">
        <v>0</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0</v>
      </c>
      <c r="D66" s="14">
        <v>0</v>
      </c>
      <c r="E66" s="14">
        <v>0</v>
      </c>
      <c r="F66" s="14">
        <v>0</v>
      </c>
      <c r="G66" s="35">
        <v>0</v>
      </c>
      <c r="H66" s="11">
        <v>0</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0</v>
      </c>
      <c r="D67" s="26">
        <v>0</v>
      </c>
      <c r="E67" s="26">
        <v>0</v>
      </c>
      <c r="F67" s="26">
        <v>0</v>
      </c>
      <c r="G67" s="75">
        <v>0</v>
      </c>
      <c r="H67" s="23">
        <v>0</v>
      </c>
      <c r="I67" s="24">
        <v>0</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v>
      </c>
      <c r="D68" s="31">
        <v>0</v>
      </c>
      <c r="E68" s="31">
        <v>0</v>
      </c>
      <c r="F68" s="31">
        <v>0</v>
      </c>
      <c r="G68" s="30">
        <v>0</v>
      </c>
      <c r="H68" s="29">
        <v>0</v>
      </c>
      <c r="I68" s="30">
        <v>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v>
      </c>
      <c r="D70" s="13">
        <v>0</v>
      </c>
      <c r="E70" s="13">
        <v>0</v>
      </c>
      <c r="F70" s="13">
        <v>0</v>
      </c>
      <c r="G70" s="12">
        <v>0</v>
      </c>
      <c r="H70" s="11">
        <v>0</v>
      </c>
      <c r="I70" s="12">
        <v>0</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v>
      </c>
      <c r="D71" s="42">
        <v>0</v>
      </c>
      <c r="E71" s="42">
        <v>0</v>
      </c>
      <c r="F71" s="42">
        <v>0</v>
      </c>
      <c r="G71" s="41">
        <v>0</v>
      </c>
      <c r="H71" s="40">
        <v>0</v>
      </c>
      <c r="I71" s="41">
        <v>0</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622</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0</v>
      </c>
      <c r="D75" s="48">
        <v>0</v>
      </c>
      <c r="E75" s="73">
        <v>0</v>
      </c>
      <c r="F75" s="45">
        <v>0</v>
      </c>
      <c r="G75" s="47">
        <v>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0</v>
      </c>
      <c r="E76" s="35">
        <v>0</v>
      </c>
      <c r="F76" s="11">
        <v>0</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0</v>
      </c>
      <c r="D77" s="20">
        <v>0</v>
      </c>
      <c r="E77" s="74">
        <v>0</v>
      </c>
      <c r="F77" s="17">
        <v>0</v>
      </c>
      <c r="G77" s="18">
        <v>0</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0</v>
      </c>
      <c r="E78" s="35">
        <v>0</v>
      </c>
      <c r="F78" s="11">
        <v>0</v>
      </c>
      <c r="G78" s="12">
        <v>0</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0</v>
      </c>
      <c r="D79" s="20">
        <v>0</v>
      </c>
      <c r="E79" s="74">
        <v>0</v>
      </c>
      <c r="F79" s="17">
        <v>0</v>
      </c>
      <c r="G79" s="18">
        <v>0</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0</v>
      </c>
      <c r="E80" s="35">
        <v>0</v>
      </c>
      <c r="F80" s="11">
        <v>0</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0</v>
      </c>
      <c r="D81" s="20">
        <v>0</v>
      </c>
      <c r="E81" s="74">
        <v>0</v>
      </c>
      <c r="F81" s="17">
        <v>0</v>
      </c>
      <c r="G81" s="18">
        <v>0</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0</v>
      </c>
      <c r="D82" s="14">
        <v>0</v>
      </c>
      <c r="E82" s="35">
        <v>0</v>
      </c>
      <c r="F82" s="11">
        <v>0</v>
      </c>
      <c r="G82" s="12">
        <v>0</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0</v>
      </c>
      <c r="D83" s="20">
        <v>0</v>
      </c>
      <c r="E83" s="74">
        <v>0</v>
      </c>
      <c r="F83" s="17">
        <v>0</v>
      </c>
      <c r="G83" s="18">
        <v>0</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0</v>
      </c>
      <c r="D84" s="14">
        <v>0</v>
      </c>
      <c r="E84" s="35">
        <v>0</v>
      </c>
      <c r="F84" s="11">
        <v>0</v>
      </c>
      <c r="G84" s="12">
        <v>0</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0</v>
      </c>
      <c r="D85" s="26">
        <v>0</v>
      </c>
      <c r="E85" s="75">
        <v>0</v>
      </c>
      <c r="F85" s="23">
        <v>0</v>
      </c>
      <c r="G85" s="24">
        <v>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0</v>
      </c>
      <c r="D86" s="31">
        <v>0</v>
      </c>
      <c r="E86" s="30">
        <v>0</v>
      </c>
      <c r="F86" s="29">
        <v>0</v>
      </c>
      <c r="G86" s="30">
        <v>0</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0</v>
      </c>
      <c r="D88" s="13">
        <v>0</v>
      </c>
      <c r="E88" s="12">
        <v>0</v>
      </c>
      <c r="F88" s="11">
        <v>0</v>
      </c>
      <c r="G88" s="12">
        <v>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0</v>
      </c>
      <c r="D89" s="42">
        <v>0</v>
      </c>
      <c r="E89" s="41">
        <v>0</v>
      </c>
      <c r="F89" s="40">
        <v>0</v>
      </c>
      <c r="G89" s="41">
        <v>0</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622</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0</v>
      </c>
      <c r="G93" s="73">
        <v>0</v>
      </c>
      <c r="H93" s="45">
        <v>0</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0</v>
      </c>
      <c r="F94" s="14">
        <v>0</v>
      </c>
      <c r="G94" s="35">
        <v>0</v>
      </c>
      <c r="H94" s="11">
        <v>0</v>
      </c>
      <c r="I94" s="12">
        <v>0</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0</v>
      </c>
      <c r="G95" s="74">
        <v>0</v>
      </c>
      <c r="H95" s="17">
        <v>0</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0</v>
      </c>
      <c r="G96" s="35">
        <v>0</v>
      </c>
      <c r="H96" s="11">
        <v>0</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0</v>
      </c>
      <c r="E97" s="20">
        <v>0</v>
      </c>
      <c r="F97" s="20">
        <v>0</v>
      </c>
      <c r="G97" s="74">
        <v>0</v>
      </c>
      <c r="H97" s="17">
        <v>0</v>
      </c>
      <c r="I97" s="18">
        <v>0</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0</v>
      </c>
      <c r="G98" s="35">
        <v>0</v>
      </c>
      <c r="H98" s="11">
        <v>0</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0</v>
      </c>
      <c r="D99" s="20">
        <v>0</v>
      </c>
      <c r="E99" s="20">
        <v>0</v>
      </c>
      <c r="F99" s="20">
        <v>0</v>
      </c>
      <c r="G99" s="74">
        <v>0</v>
      </c>
      <c r="H99" s="17">
        <v>0</v>
      </c>
      <c r="I99" s="18">
        <v>0</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0</v>
      </c>
      <c r="D100" s="14">
        <v>0</v>
      </c>
      <c r="E100" s="14">
        <v>0</v>
      </c>
      <c r="F100" s="14">
        <v>0</v>
      </c>
      <c r="G100" s="35">
        <v>0</v>
      </c>
      <c r="H100" s="11">
        <v>0</v>
      </c>
      <c r="I100" s="12">
        <v>0</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0</v>
      </c>
      <c r="G101" s="74">
        <v>0</v>
      </c>
      <c r="H101" s="17">
        <v>0</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0</v>
      </c>
      <c r="G102" s="35">
        <v>0</v>
      </c>
      <c r="H102" s="11">
        <v>0</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0</v>
      </c>
      <c r="D103" s="26">
        <v>0</v>
      </c>
      <c r="E103" s="26">
        <v>0</v>
      </c>
      <c r="F103" s="26">
        <v>0</v>
      </c>
      <c r="G103" s="75">
        <v>0</v>
      </c>
      <c r="H103" s="23">
        <v>0</v>
      </c>
      <c r="I103" s="24">
        <v>0</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v>
      </c>
      <c r="D104" s="31">
        <v>0</v>
      </c>
      <c r="E104" s="31">
        <v>0</v>
      </c>
      <c r="F104" s="31">
        <v>0</v>
      </c>
      <c r="G104" s="30">
        <v>0</v>
      </c>
      <c r="H104" s="29">
        <v>0</v>
      </c>
      <c r="I104" s="30">
        <v>0</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v>
      </c>
      <c r="D106" s="13">
        <v>0</v>
      </c>
      <c r="E106" s="13">
        <v>0</v>
      </c>
      <c r="F106" s="13">
        <v>0</v>
      </c>
      <c r="G106" s="12">
        <v>0</v>
      </c>
      <c r="H106" s="11">
        <v>0</v>
      </c>
      <c r="I106" s="12">
        <v>0</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v>
      </c>
      <c r="D107" s="42">
        <v>0</v>
      </c>
      <c r="E107" s="42">
        <v>0</v>
      </c>
      <c r="F107" s="42">
        <v>0</v>
      </c>
      <c r="G107" s="41">
        <v>0</v>
      </c>
      <c r="H107" s="40">
        <v>0</v>
      </c>
      <c r="I107" s="41">
        <v>0</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622</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0</v>
      </c>
      <c r="D111" s="48">
        <v>0</v>
      </c>
      <c r="E111" s="48">
        <v>0</v>
      </c>
      <c r="F111" s="73">
        <v>0</v>
      </c>
      <c r="G111" s="45">
        <v>0</v>
      </c>
      <c r="H111" s="47">
        <v>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0</v>
      </c>
      <c r="F112" s="35">
        <v>0</v>
      </c>
      <c r="G112" s="11">
        <v>0</v>
      </c>
      <c r="H112" s="12">
        <v>0</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0</v>
      </c>
      <c r="E113" s="20">
        <v>0</v>
      </c>
      <c r="F113" s="74">
        <v>0</v>
      </c>
      <c r="G113" s="17">
        <v>0</v>
      </c>
      <c r="H113" s="18">
        <v>0</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0</v>
      </c>
      <c r="D114" s="14">
        <v>0</v>
      </c>
      <c r="E114" s="14">
        <v>0</v>
      </c>
      <c r="F114" s="35">
        <v>0</v>
      </c>
      <c r="G114" s="11">
        <v>0</v>
      </c>
      <c r="H114" s="12">
        <v>0</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0</v>
      </c>
      <c r="E115" s="20">
        <v>0</v>
      </c>
      <c r="F115" s="74">
        <v>0</v>
      </c>
      <c r="G115" s="17">
        <v>0</v>
      </c>
      <c r="H115" s="18">
        <v>0</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0</v>
      </c>
      <c r="F116" s="35">
        <v>0</v>
      </c>
      <c r="G116" s="11">
        <v>0</v>
      </c>
      <c r="H116" s="12">
        <v>0</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0</v>
      </c>
      <c r="D117" s="20">
        <v>0</v>
      </c>
      <c r="E117" s="20">
        <v>0</v>
      </c>
      <c r="F117" s="74">
        <v>0</v>
      </c>
      <c r="G117" s="17">
        <v>0</v>
      </c>
      <c r="H117" s="18">
        <v>0</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0</v>
      </c>
      <c r="D118" s="14">
        <v>0</v>
      </c>
      <c r="E118" s="14">
        <v>0</v>
      </c>
      <c r="F118" s="35">
        <v>0</v>
      </c>
      <c r="G118" s="11">
        <v>0</v>
      </c>
      <c r="H118" s="12">
        <v>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0</v>
      </c>
      <c r="D119" s="20">
        <v>0</v>
      </c>
      <c r="E119" s="20">
        <v>0</v>
      </c>
      <c r="F119" s="74">
        <v>0</v>
      </c>
      <c r="G119" s="17">
        <v>0</v>
      </c>
      <c r="H119" s="18">
        <v>0</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0</v>
      </c>
      <c r="D120" s="14">
        <v>0</v>
      </c>
      <c r="E120" s="14">
        <v>0</v>
      </c>
      <c r="F120" s="35">
        <v>0</v>
      </c>
      <c r="G120" s="11">
        <v>0</v>
      </c>
      <c r="H120" s="12">
        <v>0</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0</v>
      </c>
      <c r="E121" s="26">
        <v>0</v>
      </c>
      <c r="F121" s="75">
        <v>0</v>
      </c>
      <c r="G121" s="23">
        <v>0</v>
      </c>
      <c r="H121" s="24">
        <v>0</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0</v>
      </c>
      <c r="D122" s="31">
        <v>0</v>
      </c>
      <c r="E122" s="31">
        <v>0</v>
      </c>
      <c r="F122" s="30">
        <v>0</v>
      </c>
      <c r="G122" s="29">
        <v>0</v>
      </c>
      <c r="H122" s="30">
        <v>0</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0</v>
      </c>
      <c r="D124" s="13">
        <v>0</v>
      </c>
      <c r="E124" s="13">
        <v>0</v>
      </c>
      <c r="F124" s="12">
        <v>0</v>
      </c>
      <c r="G124" s="11">
        <v>0</v>
      </c>
      <c r="H124" s="12">
        <v>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0</v>
      </c>
      <c r="D125" s="42">
        <v>0</v>
      </c>
      <c r="E125" s="42">
        <v>0</v>
      </c>
      <c r="F125" s="41">
        <v>0</v>
      </c>
      <c r="G125" s="40">
        <v>0</v>
      </c>
      <c r="H125" s="41">
        <v>0</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622</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0</v>
      </c>
      <c r="F129" s="48">
        <v>0</v>
      </c>
      <c r="G129" s="73">
        <v>0</v>
      </c>
      <c r="H129" s="45">
        <v>0</v>
      </c>
      <c r="I129" s="47">
        <v>0</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0</v>
      </c>
      <c r="G130" s="35">
        <v>0</v>
      </c>
      <c r="H130" s="11">
        <v>0</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0</v>
      </c>
      <c r="G131" s="74">
        <v>0</v>
      </c>
      <c r="H131" s="17">
        <v>0</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0</v>
      </c>
      <c r="G132" s="35">
        <v>0</v>
      </c>
      <c r="H132" s="11">
        <v>0</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0</v>
      </c>
      <c r="G133" s="74">
        <v>0</v>
      </c>
      <c r="H133" s="17">
        <v>0</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0</v>
      </c>
      <c r="G134" s="35">
        <v>0</v>
      </c>
      <c r="H134" s="11">
        <v>0</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0</v>
      </c>
      <c r="G135" s="74">
        <v>0</v>
      </c>
      <c r="H135" s="17">
        <v>0</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0</v>
      </c>
      <c r="G136" s="35">
        <v>0</v>
      </c>
      <c r="H136" s="11">
        <v>0</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0</v>
      </c>
      <c r="G137" s="74">
        <v>0</v>
      </c>
      <c r="H137" s="17">
        <v>0</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0</v>
      </c>
      <c r="E138" s="14">
        <v>0</v>
      </c>
      <c r="F138" s="14">
        <v>0</v>
      </c>
      <c r="G138" s="35">
        <v>0</v>
      </c>
      <c r="H138" s="11">
        <v>0</v>
      </c>
      <c r="I138" s="12">
        <v>0</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0</v>
      </c>
      <c r="G139" s="75">
        <v>0</v>
      </c>
      <c r="H139" s="23">
        <v>0</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0</v>
      </c>
      <c r="E140" s="31">
        <v>0</v>
      </c>
      <c r="F140" s="31">
        <v>0</v>
      </c>
      <c r="G140" s="30">
        <v>0</v>
      </c>
      <c r="H140" s="29">
        <v>0</v>
      </c>
      <c r="I140" s="30">
        <v>0</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0</v>
      </c>
      <c r="E142" s="13">
        <v>0</v>
      </c>
      <c r="F142" s="13">
        <v>0</v>
      </c>
      <c r="G142" s="12">
        <v>0</v>
      </c>
      <c r="H142" s="11">
        <v>0</v>
      </c>
      <c r="I142" s="12">
        <v>0</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v>
      </c>
      <c r="E143" s="42">
        <v>0</v>
      </c>
      <c r="F143" s="42">
        <v>0</v>
      </c>
      <c r="G143" s="41">
        <v>0</v>
      </c>
      <c r="H143" s="40">
        <v>0</v>
      </c>
      <c r="I143" s="41">
        <v>0</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622</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0</v>
      </c>
      <c r="D147" s="48">
        <v>0</v>
      </c>
      <c r="E147" s="73">
        <v>0</v>
      </c>
      <c r="F147" s="45">
        <v>0</v>
      </c>
      <c r="G147" s="47">
        <v>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0</v>
      </c>
      <c r="D148" s="14">
        <v>0</v>
      </c>
      <c r="E148" s="35">
        <v>0</v>
      </c>
      <c r="F148" s="11">
        <v>0</v>
      </c>
      <c r="G148" s="12">
        <v>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0</v>
      </c>
      <c r="D149" s="20">
        <v>0</v>
      </c>
      <c r="E149" s="74">
        <v>0</v>
      </c>
      <c r="F149" s="17">
        <v>0</v>
      </c>
      <c r="G149" s="18">
        <v>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0</v>
      </c>
      <c r="E150" s="35">
        <v>0</v>
      </c>
      <c r="F150" s="11">
        <v>0</v>
      </c>
      <c r="G150" s="12">
        <v>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0</v>
      </c>
      <c r="D151" s="20">
        <v>0</v>
      </c>
      <c r="E151" s="74">
        <v>0</v>
      </c>
      <c r="F151" s="17">
        <v>0</v>
      </c>
      <c r="G151" s="18">
        <v>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0</v>
      </c>
      <c r="E152" s="35">
        <v>0</v>
      </c>
      <c r="F152" s="11">
        <v>0</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0</v>
      </c>
      <c r="D153" s="20">
        <v>0</v>
      </c>
      <c r="E153" s="74">
        <v>0</v>
      </c>
      <c r="F153" s="17">
        <v>0</v>
      </c>
      <c r="G153" s="18">
        <v>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0</v>
      </c>
      <c r="E154" s="35">
        <v>0</v>
      </c>
      <c r="F154" s="11">
        <v>0</v>
      </c>
      <c r="G154" s="12">
        <v>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0</v>
      </c>
      <c r="D155" s="20">
        <v>0</v>
      </c>
      <c r="E155" s="74">
        <v>0</v>
      </c>
      <c r="F155" s="17">
        <v>0</v>
      </c>
      <c r="G155" s="18">
        <v>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0</v>
      </c>
      <c r="D156" s="14">
        <v>0</v>
      </c>
      <c r="E156" s="35">
        <v>0</v>
      </c>
      <c r="F156" s="11">
        <v>0</v>
      </c>
      <c r="G156" s="12">
        <v>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0</v>
      </c>
      <c r="E157" s="75">
        <v>0</v>
      </c>
      <c r="F157" s="23">
        <v>0</v>
      </c>
      <c r="G157" s="24">
        <v>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0</v>
      </c>
      <c r="D158" s="31">
        <v>0</v>
      </c>
      <c r="E158" s="30">
        <v>0</v>
      </c>
      <c r="F158" s="29">
        <v>0</v>
      </c>
      <c r="G158" s="30">
        <v>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v>
      </c>
      <c r="D160" s="13">
        <v>0</v>
      </c>
      <c r="E160" s="12">
        <v>0</v>
      </c>
      <c r="F160" s="11">
        <v>0</v>
      </c>
      <c r="G160" s="12">
        <v>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v>
      </c>
      <c r="D161" s="42">
        <v>0</v>
      </c>
      <c r="E161" s="41">
        <v>0</v>
      </c>
      <c r="F161" s="40">
        <v>0</v>
      </c>
      <c r="G161" s="41">
        <v>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0</v>
      </c>
      <c r="E165" s="48">
        <v>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73">
        <v>0</v>
      </c>
      <c r="AS165" s="45">
        <v>0</v>
      </c>
      <c r="AT165" s="47">
        <v>0</v>
      </c>
    </row>
    <row r="166" spans="1:46" ht="15.75" customHeight="1">
      <c r="A166" s="9" t="s">
        <v>258</v>
      </c>
      <c r="B166" s="10" t="s">
        <v>252</v>
      </c>
      <c r="C166" s="34">
        <v>0</v>
      </c>
      <c r="D166" s="14">
        <v>0</v>
      </c>
      <c r="E166" s="14">
        <v>0</v>
      </c>
      <c r="F166" s="14">
        <v>0</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35">
        <v>0</v>
      </c>
      <c r="AS166" s="11">
        <v>0</v>
      </c>
      <c r="AT166" s="12">
        <v>0</v>
      </c>
    </row>
    <row r="167" spans="1:46" ht="15.75" customHeight="1">
      <c r="A167" s="15" t="s">
        <v>259</v>
      </c>
      <c r="B167" s="16" t="s">
        <v>260</v>
      </c>
      <c r="C167" s="58">
        <v>0</v>
      </c>
      <c r="D167" s="20">
        <v>0</v>
      </c>
      <c r="E167" s="20">
        <v>0</v>
      </c>
      <c r="F167" s="20">
        <v>0</v>
      </c>
      <c r="G167" s="20">
        <v>0</v>
      </c>
      <c r="H167" s="20">
        <v>0</v>
      </c>
      <c r="I167" s="20">
        <v>0</v>
      </c>
      <c r="J167" s="20">
        <v>0</v>
      </c>
      <c r="K167" s="20">
        <v>0</v>
      </c>
      <c r="L167" s="20">
        <v>0</v>
      </c>
      <c r="M167" s="20">
        <v>0</v>
      </c>
      <c r="N167" s="20">
        <v>0</v>
      </c>
      <c r="O167" s="20">
        <v>0</v>
      </c>
      <c r="P167" s="20">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c r="AP167" s="20">
        <v>0</v>
      </c>
      <c r="AQ167" s="20">
        <v>0</v>
      </c>
      <c r="AR167" s="74">
        <v>0</v>
      </c>
      <c r="AS167" s="17">
        <v>0</v>
      </c>
      <c r="AT167" s="18">
        <v>0</v>
      </c>
    </row>
    <row r="168" spans="1:46" ht="15.75" customHeight="1">
      <c r="A168" s="9" t="s">
        <v>261</v>
      </c>
      <c r="B168" s="10" t="s">
        <v>262</v>
      </c>
      <c r="C168" s="34">
        <v>0</v>
      </c>
      <c r="D168" s="14">
        <v>0</v>
      </c>
      <c r="E168" s="14">
        <v>0</v>
      </c>
      <c r="F168" s="14">
        <v>0</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35">
        <v>0</v>
      </c>
      <c r="AS168" s="11">
        <v>0</v>
      </c>
      <c r="AT168" s="12">
        <v>0</v>
      </c>
    </row>
    <row r="169" spans="1:46" ht="15.75" customHeight="1">
      <c r="A169" s="15" t="s">
        <v>263</v>
      </c>
      <c r="B169" s="16" t="s">
        <v>264</v>
      </c>
      <c r="C169" s="58">
        <v>0</v>
      </c>
      <c r="D169" s="20">
        <v>0</v>
      </c>
      <c r="E169" s="20">
        <v>0</v>
      </c>
      <c r="F169" s="20">
        <v>0</v>
      </c>
      <c r="G169" s="20">
        <v>0</v>
      </c>
      <c r="H169" s="20">
        <v>0</v>
      </c>
      <c r="I169" s="20">
        <v>0</v>
      </c>
      <c r="J169" s="20">
        <v>0</v>
      </c>
      <c r="K169" s="20">
        <v>0</v>
      </c>
      <c r="L169" s="20">
        <v>0</v>
      </c>
      <c r="M169" s="20">
        <v>0</v>
      </c>
      <c r="N169" s="20">
        <v>0</v>
      </c>
      <c r="O169" s="20">
        <v>0</v>
      </c>
      <c r="P169" s="20">
        <v>0</v>
      </c>
      <c r="Q169" s="20">
        <v>0</v>
      </c>
      <c r="R169" s="20">
        <v>0</v>
      </c>
      <c r="S169" s="20">
        <v>0</v>
      </c>
      <c r="T169" s="20">
        <v>0</v>
      </c>
      <c r="U169" s="20">
        <v>0</v>
      </c>
      <c r="V169" s="20">
        <v>0</v>
      </c>
      <c r="W169" s="20">
        <v>0</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c r="AP169" s="20">
        <v>0</v>
      </c>
      <c r="AQ169" s="20">
        <v>0</v>
      </c>
      <c r="AR169" s="74">
        <v>0</v>
      </c>
      <c r="AS169" s="17">
        <v>0</v>
      </c>
      <c r="AT169" s="18">
        <v>0</v>
      </c>
    </row>
    <row r="170" spans="1:46" ht="15.75" customHeight="1">
      <c r="A170" s="9" t="s">
        <v>265</v>
      </c>
      <c r="B170" s="10" t="s">
        <v>266</v>
      </c>
      <c r="C170" s="3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35">
        <v>0</v>
      </c>
      <c r="AS170" s="11">
        <v>0</v>
      </c>
      <c r="AT170" s="12">
        <v>0</v>
      </c>
    </row>
    <row r="171" spans="1:46" ht="15.75" customHeight="1">
      <c r="A171" s="15" t="s">
        <v>267</v>
      </c>
      <c r="B171" s="16" t="s">
        <v>268</v>
      </c>
      <c r="C171" s="58">
        <v>0</v>
      </c>
      <c r="D171" s="20">
        <v>0</v>
      </c>
      <c r="E171" s="20">
        <v>0</v>
      </c>
      <c r="F171" s="20">
        <v>0</v>
      </c>
      <c r="G171" s="20">
        <v>0</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c r="AP171" s="20">
        <v>0</v>
      </c>
      <c r="AQ171" s="20">
        <v>0</v>
      </c>
      <c r="AR171" s="74">
        <v>0</v>
      </c>
      <c r="AS171" s="17">
        <v>0</v>
      </c>
      <c r="AT171" s="18">
        <v>0</v>
      </c>
    </row>
    <row r="172" spans="1:46" ht="15.75" customHeight="1">
      <c r="A172" s="9" t="s">
        <v>269</v>
      </c>
      <c r="B172" s="10" t="s">
        <v>270</v>
      </c>
      <c r="C172" s="3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35">
        <v>0</v>
      </c>
      <c r="AS172" s="11">
        <v>0</v>
      </c>
      <c r="AT172" s="12">
        <v>0</v>
      </c>
    </row>
    <row r="173" spans="1:46" ht="15.75" customHeight="1">
      <c r="A173" s="15" t="s">
        <v>271</v>
      </c>
      <c r="B173" s="16" t="s">
        <v>272</v>
      </c>
      <c r="C173" s="58">
        <v>0</v>
      </c>
      <c r="D173" s="20">
        <v>0</v>
      </c>
      <c r="E173" s="20">
        <v>0</v>
      </c>
      <c r="F173" s="20">
        <v>0</v>
      </c>
      <c r="G173" s="20">
        <v>0</v>
      </c>
      <c r="H173" s="20">
        <v>0</v>
      </c>
      <c r="I173" s="20">
        <v>0</v>
      </c>
      <c r="J173" s="20">
        <v>0</v>
      </c>
      <c r="K173" s="20">
        <v>0</v>
      </c>
      <c r="L173" s="20">
        <v>0</v>
      </c>
      <c r="M173" s="20">
        <v>0</v>
      </c>
      <c r="N173" s="20">
        <v>0</v>
      </c>
      <c r="O173" s="20">
        <v>0</v>
      </c>
      <c r="P173" s="20">
        <v>0</v>
      </c>
      <c r="Q173" s="20">
        <v>0</v>
      </c>
      <c r="R173" s="20">
        <v>0</v>
      </c>
      <c r="S173" s="20">
        <v>0</v>
      </c>
      <c r="T173" s="20">
        <v>0</v>
      </c>
      <c r="U173" s="20">
        <v>0</v>
      </c>
      <c r="V173" s="20">
        <v>0</v>
      </c>
      <c r="W173" s="20">
        <v>0</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c r="AP173" s="20">
        <v>0</v>
      </c>
      <c r="AQ173" s="20">
        <v>0</v>
      </c>
      <c r="AR173" s="74">
        <v>0</v>
      </c>
      <c r="AS173" s="17">
        <v>0</v>
      </c>
      <c r="AT173" s="18">
        <v>0</v>
      </c>
    </row>
    <row r="174" spans="1:46" ht="15.75" customHeight="1">
      <c r="A174" s="9" t="s">
        <v>273</v>
      </c>
      <c r="B174" s="10" t="s">
        <v>274</v>
      </c>
      <c r="C174" s="34">
        <v>0</v>
      </c>
      <c r="D174" s="14">
        <v>0</v>
      </c>
      <c r="E174" s="14">
        <v>0</v>
      </c>
      <c r="F174" s="14">
        <v>0</v>
      </c>
      <c r="G174" s="14">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35">
        <v>0</v>
      </c>
      <c r="AS174" s="11">
        <v>0</v>
      </c>
      <c r="AT174" s="12">
        <v>0</v>
      </c>
    </row>
    <row r="175" spans="1:46" ht="15.75" customHeight="1">
      <c r="A175" s="21" t="s">
        <v>275</v>
      </c>
      <c r="B175" s="22" t="s">
        <v>276</v>
      </c>
      <c r="C175" s="59">
        <v>0</v>
      </c>
      <c r="D175" s="26">
        <v>0</v>
      </c>
      <c r="E175" s="26">
        <v>0</v>
      </c>
      <c r="F175" s="26">
        <v>0</v>
      </c>
      <c r="G175" s="26">
        <v>0</v>
      </c>
      <c r="H175" s="26">
        <v>0</v>
      </c>
      <c r="I175" s="26">
        <v>0</v>
      </c>
      <c r="J175" s="26">
        <v>0</v>
      </c>
      <c r="K175" s="26">
        <v>0</v>
      </c>
      <c r="L175" s="26">
        <v>0</v>
      </c>
      <c r="M175" s="26">
        <v>0</v>
      </c>
      <c r="N175" s="26">
        <v>0</v>
      </c>
      <c r="O175" s="26">
        <v>0</v>
      </c>
      <c r="P175" s="26">
        <v>0</v>
      </c>
      <c r="Q175" s="26">
        <v>0</v>
      </c>
      <c r="R175" s="26">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c r="AI175" s="26">
        <v>0</v>
      </c>
      <c r="AJ175" s="26">
        <v>0</v>
      </c>
      <c r="AK175" s="26">
        <v>0</v>
      </c>
      <c r="AL175" s="26">
        <v>0</v>
      </c>
      <c r="AM175" s="26">
        <v>0</v>
      </c>
      <c r="AN175" s="26">
        <v>0</v>
      </c>
      <c r="AO175" s="26">
        <v>0</v>
      </c>
      <c r="AP175" s="26">
        <v>0</v>
      </c>
      <c r="AQ175" s="26">
        <v>0</v>
      </c>
      <c r="AR175" s="75">
        <v>0</v>
      </c>
      <c r="AS175" s="23">
        <v>0</v>
      </c>
      <c r="AT175" s="24">
        <v>0</v>
      </c>
    </row>
    <row r="176" spans="1:46" ht="15.75" customHeight="1">
      <c r="A176" s="27" t="s">
        <v>253</v>
      </c>
      <c r="B176" s="28"/>
      <c r="C176" s="29">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1">
        <v>0</v>
      </c>
      <c r="X176" s="31">
        <v>0</v>
      </c>
      <c r="Y176" s="31">
        <v>0</v>
      </c>
      <c r="Z176" s="31">
        <v>0</v>
      </c>
      <c r="AA176" s="31">
        <v>0</v>
      </c>
      <c r="AB176" s="31">
        <v>0</v>
      </c>
      <c r="AC176" s="31">
        <v>0</v>
      </c>
      <c r="AD176" s="31">
        <v>0</v>
      </c>
      <c r="AE176" s="31">
        <v>0</v>
      </c>
      <c r="AF176" s="31">
        <v>0</v>
      </c>
      <c r="AG176" s="31">
        <v>0</v>
      </c>
      <c r="AH176" s="31">
        <v>0</v>
      </c>
      <c r="AI176" s="31">
        <v>0</v>
      </c>
      <c r="AJ176" s="31">
        <v>0</v>
      </c>
      <c r="AK176" s="31">
        <v>0</v>
      </c>
      <c r="AL176" s="31">
        <v>0</v>
      </c>
      <c r="AM176" s="31">
        <v>0</v>
      </c>
      <c r="AN176" s="31">
        <v>0</v>
      </c>
      <c r="AO176" s="31">
        <v>0</v>
      </c>
      <c r="AP176" s="31">
        <v>0</v>
      </c>
      <c r="AQ176" s="31">
        <v>0</v>
      </c>
      <c r="AR176" s="30">
        <v>0</v>
      </c>
      <c r="AS176" s="29">
        <v>0</v>
      </c>
      <c r="AT176" s="30">
        <v>0</v>
      </c>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11">
        <v>0</v>
      </c>
      <c r="D178" s="13">
        <v>0</v>
      </c>
      <c r="E178" s="13">
        <v>0</v>
      </c>
      <c r="F178" s="13">
        <v>0</v>
      </c>
      <c r="G178" s="13">
        <v>0</v>
      </c>
      <c r="H178" s="13">
        <v>0</v>
      </c>
      <c r="I178" s="13">
        <v>0</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2">
        <v>0</v>
      </c>
      <c r="AS178" s="11">
        <v>0</v>
      </c>
      <c r="AT178" s="12">
        <v>0</v>
      </c>
    </row>
    <row r="179" spans="1:46" ht="15.75" customHeight="1">
      <c r="A179" s="38" t="s">
        <v>278</v>
      </c>
      <c r="B179" s="39"/>
      <c r="C179" s="40">
        <v>0</v>
      </c>
      <c r="D179" s="42">
        <v>0</v>
      </c>
      <c r="E179" s="42">
        <v>0</v>
      </c>
      <c r="F179" s="42">
        <v>0</v>
      </c>
      <c r="G179" s="42">
        <v>0</v>
      </c>
      <c r="H179" s="42">
        <v>0</v>
      </c>
      <c r="I179" s="42">
        <v>0</v>
      </c>
      <c r="J179" s="42">
        <v>0</v>
      </c>
      <c r="K179" s="42">
        <v>0</v>
      </c>
      <c r="L179" s="42">
        <v>0</v>
      </c>
      <c r="M179" s="42">
        <v>0</v>
      </c>
      <c r="N179" s="42">
        <v>0</v>
      </c>
      <c r="O179" s="42">
        <v>0</v>
      </c>
      <c r="P179" s="42">
        <v>0</v>
      </c>
      <c r="Q179" s="42">
        <v>0</v>
      </c>
      <c r="R179" s="42">
        <v>0</v>
      </c>
      <c r="S179" s="42">
        <v>0</v>
      </c>
      <c r="T179" s="42">
        <v>0</v>
      </c>
      <c r="U179" s="42">
        <v>0</v>
      </c>
      <c r="V179" s="42">
        <v>0</v>
      </c>
      <c r="W179" s="42">
        <v>0</v>
      </c>
      <c r="X179" s="42">
        <v>0</v>
      </c>
      <c r="Y179" s="42">
        <v>0</v>
      </c>
      <c r="Z179" s="42">
        <v>0</v>
      </c>
      <c r="AA179" s="42">
        <v>0</v>
      </c>
      <c r="AB179" s="42">
        <v>0</v>
      </c>
      <c r="AC179" s="42">
        <v>0</v>
      </c>
      <c r="AD179" s="42">
        <v>0</v>
      </c>
      <c r="AE179" s="42">
        <v>0</v>
      </c>
      <c r="AF179" s="42">
        <v>0</v>
      </c>
      <c r="AG179" s="42">
        <v>0</v>
      </c>
      <c r="AH179" s="42">
        <v>0</v>
      </c>
      <c r="AI179" s="42">
        <v>0</v>
      </c>
      <c r="AJ179" s="42">
        <v>0</v>
      </c>
      <c r="AK179" s="42">
        <v>0</v>
      </c>
      <c r="AL179" s="42">
        <v>0</v>
      </c>
      <c r="AM179" s="42">
        <v>0</v>
      </c>
      <c r="AN179" s="42">
        <v>0</v>
      </c>
      <c r="AO179" s="42">
        <v>0</v>
      </c>
      <c r="AP179" s="42">
        <v>0</v>
      </c>
      <c r="AQ179" s="42">
        <v>0</v>
      </c>
      <c r="AR179" s="41">
        <v>0</v>
      </c>
      <c r="AS179" s="40">
        <v>0</v>
      </c>
      <c r="AT179" s="41">
        <v>0</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623</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36"/>
      <c r="D16" s="5"/>
      <c r="E16" s="5"/>
      <c r="F16" s="5"/>
      <c r="G16" s="5"/>
      <c r="H16" s="5"/>
      <c r="I16" s="5"/>
      <c r="J16" s="37"/>
      <c r="K16" s="36"/>
      <c r="L16" s="5"/>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71"/>
      <c r="D17" s="68"/>
      <c r="E17" s="68"/>
      <c r="F17" s="68"/>
      <c r="G17" s="68"/>
      <c r="H17" s="68"/>
      <c r="I17" s="68"/>
      <c r="J17" s="77"/>
      <c r="K17" s="71"/>
      <c r="L17" s="68"/>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623</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65"/>
      <c r="D21" s="64"/>
      <c r="E21" s="64"/>
      <c r="F21" s="60"/>
      <c r="G21" s="65"/>
      <c r="H21" s="64"/>
      <c r="I21" s="48">
        <v>0</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36"/>
      <c r="D22" s="5"/>
      <c r="E22" s="5"/>
      <c r="F22" s="37"/>
      <c r="G22" s="36"/>
      <c r="H22" s="5"/>
      <c r="I22" s="14">
        <v>0</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61"/>
      <c r="D23" s="62"/>
      <c r="E23" s="62"/>
      <c r="F23" s="63"/>
      <c r="G23" s="61"/>
      <c r="H23" s="62"/>
      <c r="I23" s="20">
        <v>0</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5"/>
      <c r="F24" s="37"/>
      <c r="G24" s="36"/>
      <c r="H24" s="5"/>
      <c r="I24" s="14">
        <v>0</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62"/>
      <c r="E25" s="62"/>
      <c r="F25" s="63"/>
      <c r="G25" s="61"/>
      <c r="H25" s="62"/>
      <c r="I25" s="20">
        <v>0</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36"/>
      <c r="D26" s="5"/>
      <c r="E26" s="5"/>
      <c r="F26" s="37"/>
      <c r="G26" s="36"/>
      <c r="H26" s="5"/>
      <c r="I26" s="14">
        <v>0</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61"/>
      <c r="D27" s="62"/>
      <c r="E27" s="62"/>
      <c r="F27" s="63"/>
      <c r="G27" s="61"/>
      <c r="H27" s="62"/>
      <c r="I27" s="20">
        <v>0</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36"/>
      <c r="D28" s="5"/>
      <c r="E28" s="5"/>
      <c r="F28" s="37"/>
      <c r="G28" s="36"/>
      <c r="H28" s="5"/>
      <c r="I28" s="14">
        <v>0</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61"/>
      <c r="D29" s="62"/>
      <c r="E29" s="62"/>
      <c r="F29" s="63"/>
      <c r="G29" s="61"/>
      <c r="H29" s="62"/>
      <c r="I29" s="20">
        <v>0</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5"/>
      <c r="E30" s="5"/>
      <c r="F30" s="37"/>
      <c r="G30" s="36"/>
      <c r="H30" s="5"/>
      <c r="I30" s="14">
        <v>0</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69"/>
      <c r="D31" s="66"/>
      <c r="E31" s="66"/>
      <c r="F31" s="67"/>
      <c r="G31" s="69"/>
      <c r="H31" s="66"/>
      <c r="I31" s="26">
        <v>0</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70"/>
      <c r="D32" s="72"/>
      <c r="E32" s="72"/>
      <c r="F32" s="76"/>
      <c r="G32" s="70"/>
      <c r="H32" s="72"/>
      <c r="I32" s="31">
        <v>0</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0</v>
      </c>
      <c r="D33" s="14">
        <v>0</v>
      </c>
      <c r="E33" s="14">
        <v>0</v>
      </c>
      <c r="F33" s="35">
        <v>0</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36"/>
      <c r="D34" s="5"/>
      <c r="E34" s="5"/>
      <c r="F34" s="37"/>
      <c r="G34" s="36"/>
      <c r="H34" s="5"/>
      <c r="I34" s="13">
        <v>0</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71"/>
      <c r="D35" s="68"/>
      <c r="E35" s="68"/>
      <c r="F35" s="77"/>
      <c r="G35" s="71"/>
      <c r="H35" s="68"/>
      <c r="I35" s="42">
        <v>0</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623</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65"/>
      <c r="D39" s="64"/>
      <c r="E39" s="64"/>
      <c r="F39" s="64"/>
      <c r="G39" s="60"/>
      <c r="H39" s="65"/>
      <c r="I39" s="64"/>
      <c r="J39" s="48">
        <v>0</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36"/>
      <c r="D40" s="5"/>
      <c r="E40" s="5"/>
      <c r="F40" s="5"/>
      <c r="G40" s="37"/>
      <c r="H40" s="36"/>
      <c r="I40" s="5"/>
      <c r="J40" s="14">
        <v>0</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61"/>
      <c r="D41" s="62"/>
      <c r="E41" s="62"/>
      <c r="F41" s="62"/>
      <c r="G41" s="63"/>
      <c r="H41" s="61"/>
      <c r="I41" s="62"/>
      <c r="J41" s="20">
        <v>0</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36"/>
      <c r="D42" s="5"/>
      <c r="E42" s="5"/>
      <c r="F42" s="5"/>
      <c r="G42" s="37"/>
      <c r="H42" s="36"/>
      <c r="I42" s="5"/>
      <c r="J42" s="14">
        <v>0</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61"/>
      <c r="D43" s="62"/>
      <c r="E43" s="62"/>
      <c r="F43" s="62"/>
      <c r="G43" s="63"/>
      <c r="H43" s="61"/>
      <c r="I43" s="62"/>
      <c r="J43" s="20">
        <v>0</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36"/>
      <c r="D44" s="5"/>
      <c r="E44" s="5"/>
      <c r="F44" s="5"/>
      <c r="G44" s="37"/>
      <c r="H44" s="36"/>
      <c r="I44" s="5"/>
      <c r="J44" s="14">
        <v>0</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61"/>
      <c r="D45" s="62"/>
      <c r="E45" s="62"/>
      <c r="F45" s="62"/>
      <c r="G45" s="63"/>
      <c r="H45" s="61"/>
      <c r="I45" s="62"/>
      <c r="J45" s="20">
        <v>0</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36"/>
      <c r="D46" s="5"/>
      <c r="E46" s="5"/>
      <c r="F46" s="5"/>
      <c r="G46" s="37"/>
      <c r="H46" s="36"/>
      <c r="I46" s="5"/>
      <c r="J46" s="14">
        <v>0</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61"/>
      <c r="D47" s="62"/>
      <c r="E47" s="62"/>
      <c r="F47" s="62"/>
      <c r="G47" s="63"/>
      <c r="H47" s="61"/>
      <c r="I47" s="62"/>
      <c r="J47" s="20">
        <v>0</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36"/>
      <c r="D48" s="5"/>
      <c r="E48" s="5"/>
      <c r="F48" s="5"/>
      <c r="G48" s="37"/>
      <c r="H48" s="36"/>
      <c r="I48" s="5"/>
      <c r="J48" s="14">
        <v>0</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69"/>
      <c r="D49" s="66"/>
      <c r="E49" s="66"/>
      <c r="F49" s="66"/>
      <c r="G49" s="67"/>
      <c r="H49" s="69"/>
      <c r="I49" s="66"/>
      <c r="J49" s="26">
        <v>0</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70"/>
      <c r="D50" s="72"/>
      <c r="E50" s="72"/>
      <c r="F50" s="72"/>
      <c r="G50" s="76"/>
      <c r="H50" s="70"/>
      <c r="I50" s="72"/>
      <c r="J50" s="31">
        <v>0</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0</v>
      </c>
      <c r="D51" s="14">
        <v>0</v>
      </c>
      <c r="E51" s="14">
        <v>0</v>
      </c>
      <c r="F51" s="14">
        <v>0</v>
      </c>
      <c r="G51" s="35">
        <v>0</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36"/>
      <c r="D52" s="5"/>
      <c r="E52" s="5"/>
      <c r="F52" s="5"/>
      <c r="G52" s="37"/>
      <c r="H52" s="36"/>
      <c r="I52" s="5"/>
      <c r="J52" s="13">
        <v>0</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71"/>
      <c r="D53" s="68"/>
      <c r="E53" s="68"/>
      <c r="F53" s="68"/>
      <c r="G53" s="77"/>
      <c r="H53" s="71"/>
      <c r="I53" s="68"/>
      <c r="J53" s="42">
        <v>0</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623</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64"/>
      <c r="E57" s="64"/>
      <c r="F57" s="64"/>
      <c r="G57" s="60"/>
      <c r="H57" s="65"/>
      <c r="I57" s="64"/>
      <c r="J57" s="48">
        <v>0</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5"/>
      <c r="F58" s="5"/>
      <c r="G58" s="37"/>
      <c r="H58" s="36"/>
      <c r="I58" s="5"/>
      <c r="J58" s="14">
        <v>0</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62"/>
      <c r="F59" s="62"/>
      <c r="G59" s="63"/>
      <c r="H59" s="61"/>
      <c r="I59" s="62"/>
      <c r="J59" s="20">
        <v>0</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5"/>
      <c r="F60" s="5"/>
      <c r="G60" s="37"/>
      <c r="H60" s="36"/>
      <c r="I60" s="5"/>
      <c r="J60" s="14">
        <v>0</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62"/>
      <c r="F61" s="62"/>
      <c r="G61" s="63"/>
      <c r="H61" s="61"/>
      <c r="I61" s="62"/>
      <c r="J61" s="20">
        <v>0</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5"/>
      <c r="F62" s="5"/>
      <c r="G62" s="37"/>
      <c r="H62" s="36"/>
      <c r="I62" s="5"/>
      <c r="J62" s="14">
        <v>0</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62"/>
      <c r="E63" s="62"/>
      <c r="F63" s="62"/>
      <c r="G63" s="63"/>
      <c r="H63" s="61"/>
      <c r="I63" s="62"/>
      <c r="J63" s="20">
        <v>0</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5"/>
      <c r="F64" s="5"/>
      <c r="G64" s="37"/>
      <c r="H64" s="36"/>
      <c r="I64" s="5"/>
      <c r="J64" s="14">
        <v>0</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62"/>
      <c r="F65" s="62"/>
      <c r="G65" s="63"/>
      <c r="H65" s="61"/>
      <c r="I65" s="62"/>
      <c r="J65" s="20">
        <v>0</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36"/>
      <c r="D66" s="5"/>
      <c r="E66" s="5"/>
      <c r="F66" s="5"/>
      <c r="G66" s="37"/>
      <c r="H66" s="36"/>
      <c r="I66" s="5"/>
      <c r="J66" s="14">
        <v>0</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69"/>
      <c r="D67" s="66"/>
      <c r="E67" s="66"/>
      <c r="F67" s="66"/>
      <c r="G67" s="67"/>
      <c r="H67" s="69"/>
      <c r="I67" s="66"/>
      <c r="J67" s="26">
        <v>0</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70"/>
      <c r="D68" s="72"/>
      <c r="E68" s="72"/>
      <c r="F68" s="72"/>
      <c r="G68" s="76"/>
      <c r="H68" s="70"/>
      <c r="I68" s="72"/>
      <c r="J68" s="31">
        <v>0</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0</v>
      </c>
      <c r="D69" s="14">
        <v>0</v>
      </c>
      <c r="E69" s="14">
        <v>0</v>
      </c>
      <c r="F69" s="14">
        <v>0</v>
      </c>
      <c r="G69" s="35">
        <v>0</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36"/>
      <c r="D70" s="5"/>
      <c r="E70" s="5"/>
      <c r="F70" s="5"/>
      <c r="G70" s="37"/>
      <c r="H70" s="36"/>
      <c r="I70" s="5"/>
      <c r="J70" s="13">
        <v>0</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71"/>
      <c r="D71" s="68"/>
      <c r="E71" s="68"/>
      <c r="F71" s="68"/>
      <c r="G71" s="77"/>
      <c r="H71" s="71"/>
      <c r="I71" s="68"/>
      <c r="J71" s="42">
        <v>0</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623</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65"/>
      <c r="D75" s="64"/>
      <c r="E75" s="60"/>
      <c r="F75" s="65"/>
      <c r="G75" s="64"/>
      <c r="H75" s="48">
        <v>0</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5"/>
      <c r="E76" s="37"/>
      <c r="F76" s="36"/>
      <c r="G76" s="5"/>
      <c r="H76" s="14">
        <v>0</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61"/>
      <c r="D77" s="62"/>
      <c r="E77" s="63"/>
      <c r="F77" s="61"/>
      <c r="G77" s="62"/>
      <c r="H77" s="20">
        <v>0</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5"/>
      <c r="E78" s="37"/>
      <c r="F78" s="36"/>
      <c r="G78" s="5"/>
      <c r="H78" s="14">
        <v>0</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61"/>
      <c r="D79" s="62"/>
      <c r="E79" s="63"/>
      <c r="F79" s="61"/>
      <c r="G79" s="62"/>
      <c r="H79" s="20">
        <v>0</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5"/>
      <c r="E80" s="37"/>
      <c r="F80" s="36"/>
      <c r="G80" s="5"/>
      <c r="H80" s="14">
        <v>0</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61"/>
      <c r="D81" s="62"/>
      <c r="E81" s="63"/>
      <c r="F81" s="61"/>
      <c r="G81" s="62"/>
      <c r="H81" s="20">
        <v>0</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36"/>
      <c r="D82" s="5"/>
      <c r="E82" s="37"/>
      <c r="F82" s="36"/>
      <c r="G82" s="5"/>
      <c r="H82" s="14">
        <v>0</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61"/>
      <c r="D83" s="62"/>
      <c r="E83" s="63"/>
      <c r="F83" s="61"/>
      <c r="G83" s="62"/>
      <c r="H83" s="20">
        <v>0</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36"/>
      <c r="D84" s="5"/>
      <c r="E84" s="37"/>
      <c r="F84" s="36"/>
      <c r="G84" s="5"/>
      <c r="H84" s="14">
        <v>0</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69"/>
      <c r="D85" s="66"/>
      <c r="E85" s="67"/>
      <c r="F85" s="69"/>
      <c r="G85" s="66"/>
      <c r="H85" s="26">
        <v>0</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70"/>
      <c r="D86" s="72"/>
      <c r="E86" s="76"/>
      <c r="F86" s="70"/>
      <c r="G86" s="72"/>
      <c r="H86" s="31">
        <v>0</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0</v>
      </c>
      <c r="D87" s="14">
        <v>0</v>
      </c>
      <c r="E87" s="35">
        <v>0</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36"/>
      <c r="D88" s="5"/>
      <c r="E88" s="37"/>
      <c r="F88" s="36"/>
      <c r="G88" s="5"/>
      <c r="H88" s="13">
        <v>0</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71"/>
      <c r="D89" s="68"/>
      <c r="E89" s="77"/>
      <c r="F89" s="71"/>
      <c r="G89" s="68"/>
      <c r="H89" s="42">
        <v>0</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623</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64"/>
      <c r="G93" s="60"/>
      <c r="H93" s="65"/>
      <c r="I93" s="64"/>
      <c r="J93" s="48">
        <v>0</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5"/>
      <c r="F94" s="5"/>
      <c r="G94" s="37"/>
      <c r="H94" s="36"/>
      <c r="I94" s="5"/>
      <c r="J94" s="14">
        <v>0</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62"/>
      <c r="G95" s="63"/>
      <c r="H95" s="61"/>
      <c r="I95" s="62"/>
      <c r="J95" s="20">
        <v>0</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5"/>
      <c r="G96" s="37"/>
      <c r="H96" s="36"/>
      <c r="I96" s="5"/>
      <c r="J96" s="14">
        <v>0</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62"/>
      <c r="E97" s="62"/>
      <c r="F97" s="62"/>
      <c r="G97" s="63"/>
      <c r="H97" s="61"/>
      <c r="I97" s="62"/>
      <c r="J97" s="20">
        <v>0</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5"/>
      <c r="G98" s="37"/>
      <c r="H98" s="36"/>
      <c r="I98" s="5"/>
      <c r="J98" s="14">
        <v>0</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61"/>
      <c r="D99" s="62"/>
      <c r="E99" s="62"/>
      <c r="F99" s="62"/>
      <c r="G99" s="63"/>
      <c r="H99" s="61"/>
      <c r="I99" s="62"/>
      <c r="J99" s="20">
        <v>0</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36"/>
      <c r="D100" s="5"/>
      <c r="E100" s="5"/>
      <c r="F100" s="5"/>
      <c r="G100" s="37"/>
      <c r="H100" s="36"/>
      <c r="I100" s="5"/>
      <c r="J100" s="14">
        <v>0</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62"/>
      <c r="G101" s="63"/>
      <c r="H101" s="61"/>
      <c r="I101" s="62"/>
      <c r="J101" s="20">
        <v>0</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5"/>
      <c r="G102" s="37"/>
      <c r="H102" s="36"/>
      <c r="I102" s="5"/>
      <c r="J102" s="14">
        <v>0</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69"/>
      <c r="D103" s="66"/>
      <c r="E103" s="66"/>
      <c r="F103" s="66"/>
      <c r="G103" s="67"/>
      <c r="H103" s="69"/>
      <c r="I103" s="66"/>
      <c r="J103" s="26">
        <v>0</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70"/>
      <c r="D104" s="72"/>
      <c r="E104" s="72"/>
      <c r="F104" s="72"/>
      <c r="G104" s="76"/>
      <c r="H104" s="70"/>
      <c r="I104" s="72"/>
      <c r="J104" s="31">
        <v>0</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0</v>
      </c>
      <c r="D105" s="14">
        <v>0</v>
      </c>
      <c r="E105" s="14">
        <v>0</v>
      </c>
      <c r="F105" s="14">
        <v>0</v>
      </c>
      <c r="G105" s="35">
        <v>0</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36"/>
      <c r="D106" s="5"/>
      <c r="E106" s="5"/>
      <c r="F106" s="5"/>
      <c r="G106" s="37"/>
      <c r="H106" s="36"/>
      <c r="I106" s="5"/>
      <c r="J106" s="13">
        <v>0</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71"/>
      <c r="D107" s="68"/>
      <c r="E107" s="68"/>
      <c r="F107" s="68"/>
      <c r="G107" s="77"/>
      <c r="H107" s="71"/>
      <c r="I107" s="68"/>
      <c r="J107" s="42">
        <v>0</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623</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65"/>
      <c r="D111" s="64"/>
      <c r="E111" s="64"/>
      <c r="F111" s="60"/>
      <c r="G111" s="65"/>
      <c r="H111" s="64"/>
      <c r="I111" s="48">
        <v>0</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5"/>
      <c r="F112" s="37"/>
      <c r="G112" s="36"/>
      <c r="H112" s="5"/>
      <c r="I112" s="14">
        <v>0</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62"/>
      <c r="E113" s="62"/>
      <c r="F113" s="63"/>
      <c r="G113" s="61"/>
      <c r="H113" s="62"/>
      <c r="I113" s="20">
        <v>0</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36"/>
      <c r="D114" s="5"/>
      <c r="E114" s="5"/>
      <c r="F114" s="37"/>
      <c r="G114" s="36"/>
      <c r="H114" s="5"/>
      <c r="I114" s="14">
        <v>0</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62"/>
      <c r="E115" s="62"/>
      <c r="F115" s="63"/>
      <c r="G115" s="61"/>
      <c r="H115" s="62"/>
      <c r="I115" s="20">
        <v>0</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5"/>
      <c r="F116" s="37"/>
      <c r="G116" s="36"/>
      <c r="H116" s="5"/>
      <c r="I116" s="14">
        <v>0</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61"/>
      <c r="D117" s="62"/>
      <c r="E117" s="62"/>
      <c r="F117" s="63"/>
      <c r="G117" s="61"/>
      <c r="H117" s="62"/>
      <c r="I117" s="20">
        <v>0</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36"/>
      <c r="D118" s="5"/>
      <c r="E118" s="5"/>
      <c r="F118" s="37"/>
      <c r="G118" s="36"/>
      <c r="H118" s="5"/>
      <c r="I118" s="14">
        <v>0</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61"/>
      <c r="D119" s="62"/>
      <c r="E119" s="62"/>
      <c r="F119" s="63"/>
      <c r="G119" s="61"/>
      <c r="H119" s="62"/>
      <c r="I119" s="20">
        <v>0</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36"/>
      <c r="D120" s="5"/>
      <c r="E120" s="5"/>
      <c r="F120" s="37"/>
      <c r="G120" s="36"/>
      <c r="H120" s="5"/>
      <c r="I120" s="14">
        <v>0</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66"/>
      <c r="E121" s="66"/>
      <c r="F121" s="67"/>
      <c r="G121" s="69"/>
      <c r="H121" s="66"/>
      <c r="I121" s="26">
        <v>0</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70"/>
      <c r="D122" s="72"/>
      <c r="E122" s="72"/>
      <c r="F122" s="76"/>
      <c r="G122" s="70"/>
      <c r="H122" s="72"/>
      <c r="I122" s="31">
        <v>0</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0</v>
      </c>
      <c r="D123" s="14">
        <v>0</v>
      </c>
      <c r="E123" s="14">
        <v>0</v>
      </c>
      <c r="F123" s="35">
        <v>0</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36"/>
      <c r="D124" s="5"/>
      <c r="E124" s="5"/>
      <c r="F124" s="37"/>
      <c r="G124" s="36"/>
      <c r="H124" s="5"/>
      <c r="I124" s="13">
        <v>0</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71"/>
      <c r="D125" s="68"/>
      <c r="E125" s="68"/>
      <c r="F125" s="77"/>
      <c r="G125" s="71"/>
      <c r="H125" s="68"/>
      <c r="I125" s="42">
        <v>0</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623</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64"/>
      <c r="F129" s="64"/>
      <c r="G129" s="60"/>
      <c r="H129" s="65"/>
      <c r="I129" s="64"/>
      <c r="J129" s="48">
        <v>0</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5"/>
      <c r="G130" s="37"/>
      <c r="H130" s="36"/>
      <c r="I130" s="5"/>
      <c r="J130" s="14">
        <v>0</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62"/>
      <c r="G131" s="63"/>
      <c r="H131" s="61"/>
      <c r="I131" s="62"/>
      <c r="J131" s="20">
        <v>0</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5"/>
      <c r="G132" s="37"/>
      <c r="H132" s="36"/>
      <c r="I132" s="5"/>
      <c r="J132" s="14">
        <v>0</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62"/>
      <c r="G133" s="63"/>
      <c r="H133" s="61"/>
      <c r="I133" s="62"/>
      <c r="J133" s="20">
        <v>0</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5"/>
      <c r="G134" s="37"/>
      <c r="H134" s="36"/>
      <c r="I134" s="5"/>
      <c r="J134" s="14">
        <v>0</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62"/>
      <c r="G135" s="63"/>
      <c r="H135" s="61"/>
      <c r="I135" s="62"/>
      <c r="J135" s="20">
        <v>0</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5"/>
      <c r="G136" s="37"/>
      <c r="H136" s="36"/>
      <c r="I136" s="5"/>
      <c r="J136" s="14">
        <v>0</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62"/>
      <c r="G137" s="63"/>
      <c r="H137" s="61"/>
      <c r="I137" s="62"/>
      <c r="J137" s="20">
        <v>0</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5"/>
      <c r="E138" s="5"/>
      <c r="F138" s="5"/>
      <c r="G138" s="37"/>
      <c r="H138" s="36"/>
      <c r="I138" s="5"/>
      <c r="J138" s="14">
        <v>0</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66"/>
      <c r="G139" s="67"/>
      <c r="H139" s="69"/>
      <c r="I139" s="66"/>
      <c r="J139" s="26">
        <v>0</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72"/>
      <c r="E140" s="72"/>
      <c r="F140" s="72"/>
      <c r="G140" s="76"/>
      <c r="H140" s="70"/>
      <c r="I140" s="72"/>
      <c r="J140" s="31">
        <v>0</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0</v>
      </c>
      <c r="E141" s="14">
        <v>0</v>
      </c>
      <c r="F141" s="14">
        <v>0</v>
      </c>
      <c r="G141" s="35">
        <v>0</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5"/>
      <c r="G142" s="37"/>
      <c r="H142" s="36"/>
      <c r="I142" s="5"/>
      <c r="J142" s="13">
        <v>0</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68"/>
      <c r="G143" s="77"/>
      <c r="H143" s="71"/>
      <c r="I143" s="68"/>
      <c r="J143" s="42">
        <v>0</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623</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65"/>
      <c r="D147" s="64"/>
      <c r="E147" s="60"/>
      <c r="F147" s="65"/>
      <c r="G147" s="64"/>
      <c r="H147" s="48">
        <v>0</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36"/>
      <c r="D148" s="5"/>
      <c r="E148" s="37"/>
      <c r="F148" s="36"/>
      <c r="G148" s="5"/>
      <c r="H148" s="14">
        <v>0</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61"/>
      <c r="D149" s="62"/>
      <c r="E149" s="63"/>
      <c r="F149" s="61"/>
      <c r="G149" s="62"/>
      <c r="H149" s="20">
        <v>0</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5"/>
      <c r="E150" s="37"/>
      <c r="F150" s="36"/>
      <c r="G150" s="5"/>
      <c r="H150" s="14">
        <v>0</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61"/>
      <c r="D151" s="62"/>
      <c r="E151" s="63"/>
      <c r="F151" s="61"/>
      <c r="G151" s="62"/>
      <c r="H151" s="20">
        <v>0</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5"/>
      <c r="E152" s="37"/>
      <c r="F152" s="36"/>
      <c r="G152" s="5"/>
      <c r="H152" s="14">
        <v>0</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61"/>
      <c r="D153" s="62"/>
      <c r="E153" s="63"/>
      <c r="F153" s="61"/>
      <c r="G153" s="62"/>
      <c r="H153" s="20">
        <v>0</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5"/>
      <c r="E154" s="37"/>
      <c r="F154" s="36"/>
      <c r="G154" s="5"/>
      <c r="H154" s="14">
        <v>0</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61"/>
      <c r="D155" s="62"/>
      <c r="E155" s="63"/>
      <c r="F155" s="61"/>
      <c r="G155" s="62"/>
      <c r="H155" s="20">
        <v>0</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36"/>
      <c r="D156" s="5"/>
      <c r="E156" s="37"/>
      <c r="F156" s="36"/>
      <c r="G156" s="5"/>
      <c r="H156" s="14">
        <v>0</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66"/>
      <c r="E157" s="67"/>
      <c r="F157" s="69"/>
      <c r="G157" s="66"/>
      <c r="H157" s="26">
        <v>0</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70"/>
      <c r="D158" s="72"/>
      <c r="E158" s="76"/>
      <c r="F158" s="70"/>
      <c r="G158" s="72"/>
      <c r="H158" s="31">
        <v>0</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0</v>
      </c>
      <c r="D159" s="14">
        <v>0</v>
      </c>
      <c r="E159" s="35">
        <v>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36"/>
      <c r="D160" s="5"/>
      <c r="E160" s="37"/>
      <c r="F160" s="36"/>
      <c r="G160" s="5"/>
      <c r="H160" s="13">
        <v>0</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71"/>
      <c r="D161" s="68"/>
      <c r="E161" s="77"/>
      <c r="F161" s="71"/>
      <c r="G161" s="68"/>
      <c r="H161" s="42">
        <v>0</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623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4"/>
      <c r="AU165" s="48">
        <v>0</v>
      </c>
      <c r="AV165" s="47">
        <v>264.19275699999997</v>
      </c>
    </row>
    <row r="166" spans="1:48"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5"/>
      <c r="AU166" s="14">
        <v>0</v>
      </c>
      <c r="AV166" s="12">
        <v>172.367009</v>
      </c>
    </row>
    <row r="167" spans="1:48"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2"/>
      <c r="AU167" s="20">
        <v>0</v>
      </c>
      <c r="AV167" s="18">
        <v>268.05386900000002</v>
      </c>
    </row>
    <row r="168" spans="1:48"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5"/>
      <c r="AU168" s="14">
        <v>0</v>
      </c>
      <c r="AV168" s="12">
        <v>135.58722599999999</v>
      </c>
    </row>
    <row r="169" spans="1:48"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2"/>
      <c r="AU169" s="20">
        <v>0</v>
      </c>
      <c r="AV169" s="18">
        <v>217.76908900000001</v>
      </c>
    </row>
    <row r="170" spans="1:48"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5"/>
      <c r="AU170" s="14">
        <v>0</v>
      </c>
      <c r="AV170" s="12">
        <v>215.302121</v>
      </c>
    </row>
    <row r="171" spans="1:48"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2"/>
      <c r="AU171" s="20">
        <v>0</v>
      </c>
      <c r="AV171" s="18">
        <v>208.58326600000001</v>
      </c>
    </row>
    <row r="172" spans="1:48"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5"/>
      <c r="AU172" s="14">
        <v>0</v>
      </c>
      <c r="AV172" s="12">
        <v>199.17140800000001</v>
      </c>
    </row>
    <row r="173" spans="1:48"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2"/>
      <c r="AU173" s="20">
        <v>0</v>
      </c>
      <c r="AV173" s="18">
        <v>183.325942</v>
      </c>
    </row>
    <row r="174" spans="1:48"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5"/>
      <c r="AU174" s="14">
        <v>0</v>
      </c>
      <c r="AV174" s="12">
        <v>180.11094</v>
      </c>
    </row>
    <row r="175" spans="1:48"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6"/>
      <c r="AU175" s="26">
        <v>0</v>
      </c>
      <c r="AV175" s="24">
        <v>380.42609900000002</v>
      </c>
    </row>
    <row r="176" spans="1:48"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2"/>
      <c r="AU176" s="31">
        <v>0</v>
      </c>
      <c r="AV176" s="30">
        <v>220.44452100000001</v>
      </c>
    </row>
    <row r="177" spans="1:48" ht="15.75" customHeight="1">
      <c r="A177" s="32" t="s">
        <v>255</v>
      </c>
      <c r="B177" s="33"/>
      <c r="C177" s="3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35">
        <v>0</v>
      </c>
      <c r="AS177" s="36"/>
      <c r="AT177" s="5"/>
      <c r="AU177" s="5"/>
      <c r="AV177" s="37"/>
    </row>
    <row r="178" spans="1:48"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5"/>
      <c r="AU178" s="13">
        <v>0</v>
      </c>
      <c r="AV178" s="12">
        <v>4291.8294728589271</v>
      </c>
    </row>
    <row r="179" spans="1:48"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68"/>
      <c r="AU179" s="42">
        <v>0</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621</v>
      </c>
      <c r="B16" s="33"/>
      <c r="C16" s="11">
        <v>0</v>
      </c>
      <c r="D16" s="13">
        <v>0</v>
      </c>
      <c r="E16" s="13">
        <v>0</v>
      </c>
      <c r="F16" s="13">
        <v>0</v>
      </c>
      <c r="G16" s="13">
        <v>0</v>
      </c>
      <c r="H16" s="13">
        <v>0</v>
      </c>
      <c r="I16" s="13">
        <v>0</v>
      </c>
      <c r="J16" s="12">
        <v>0</v>
      </c>
      <c r="K16" s="36"/>
      <c r="L16" s="5"/>
      <c r="M16" s="5"/>
      <c r="N16" s="37"/>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2" t="s">
        <v>277</v>
      </c>
      <c r="B17" s="33"/>
      <c r="C17" s="36"/>
      <c r="D17" s="5"/>
      <c r="E17" s="5"/>
      <c r="F17" s="5"/>
      <c r="G17" s="5"/>
      <c r="H17" s="5"/>
      <c r="I17" s="5"/>
      <c r="J17" s="37"/>
      <c r="K17" s="36"/>
      <c r="L17" s="5"/>
      <c r="M17" s="13">
        <v>0</v>
      </c>
      <c r="N17" s="12">
        <v>4291.8294728589271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38" t="s">
        <v>278</v>
      </c>
      <c r="B18" s="39"/>
      <c r="C18" s="71"/>
      <c r="D18" s="68"/>
      <c r="E18" s="68"/>
      <c r="F18" s="68"/>
      <c r="G18" s="68"/>
      <c r="H18" s="68"/>
      <c r="I18" s="68"/>
      <c r="J18" s="77"/>
      <c r="K18" s="71"/>
      <c r="L18" s="68"/>
      <c r="M18" s="42">
        <v>0</v>
      </c>
      <c r="N18" s="41">
        <v>65.512056000000001</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6" t="s">
        <v>624</v>
      </c>
      <c r="B21" s="7" t="s">
        <v>250</v>
      </c>
      <c r="C21" s="6" t="s">
        <v>299</v>
      </c>
      <c r="D21" s="8" t="s">
        <v>300</v>
      </c>
      <c r="E21" s="8" t="s">
        <v>301</v>
      </c>
      <c r="F21" s="7" t="s">
        <v>302</v>
      </c>
      <c r="G21" s="6" t="s">
        <v>253</v>
      </c>
      <c r="H21" s="8" t="s">
        <v>254</v>
      </c>
      <c r="I21" s="8" t="s">
        <v>255</v>
      </c>
      <c r="J21" s="7" t="s">
        <v>257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43" t="s">
        <v>281</v>
      </c>
      <c r="B22" s="44" t="s">
        <v>251</v>
      </c>
      <c r="C22" s="65"/>
      <c r="D22" s="64"/>
      <c r="E22" s="64"/>
      <c r="F22" s="60"/>
      <c r="G22" s="65"/>
      <c r="H22" s="64"/>
      <c r="I22" s="48">
        <v>0</v>
      </c>
      <c r="J22" s="47">
        <v>264.19275699999997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258</v>
      </c>
      <c r="B23" s="10" t="s">
        <v>252</v>
      </c>
      <c r="C23" s="36"/>
      <c r="D23" s="5"/>
      <c r="E23" s="5"/>
      <c r="F23" s="37"/>
      <c r="G23" s="36"/>
      <c r="H23" s="5"/>
      <c r="I23" s="14">
        <v>0</v>
      </c>
      <c r="J23" s="12">
        <v>172.367009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259</v>
      </c>
      <c r="B24" s="16" t="s">
        <v>260</v>
      </c>
      <c r="C24" s="61"/>
      <c r="D24" s="62"/>
      <c r="E24" s="62"/>
      <c r="F24" s="63"/>
      <c r="G24" s="61"/>
      <c r="H24" s="62"/>
      <c r="I24" s="20">
        <v>0</v>
      </c>
      <c r="J24" s="18">
        <v>268.05386900000002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261</v>
      </c>
      <c r="B25" s="10" t="s">
        <v>262</v>
      </c>
      <c r="C25" s="36"/>
      <c r="D25" s="5"/>
      <c r="E25" s="5"/>
      <c r="F25" s="37"/>
      <c r="G25" s="36"/>
      <c r="H25" s="5"/>
      <c r="I25" s="14">
        <v>0</v>
      </c>
      <c r="J25" s="12">
        <v>135.58722599999999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263</v>
      </c>
      <c r="B26" s="16" t="s">
        <v>264</v>
      </c>
      <c r="C26" s="61"/>
      <c r="D26" s="62"/>
      <c r="E26" s="62"/>
      <c r="F26" s="63"/>
      <c r="G26" s="61"/>
      <c r="H26" s="62"/>
      <c r="I26" s="20">
        <v>0</v>
      </c>
      <c r="J26" s="18">
        <v>217.76908900000001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265</v>
      </c>
      <c r="B27" s="10" t="s">
        <v>266</v>
      </c>
      <c r="C27" s="36"/>
      <c r="D27" s="5"/>
      <c r="E27" s="5"/>
      <c r="F27" s="37"/>
      <c r="G27" s="36"/>
      <c r="H27" s="5"/>
      <c r="I27" s="14">
        <v>0</v>
      </c>
      <c r="J27" s="12">
        <v>215.302121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267</v>
      </c>
      <c r="B28" s="16" t="s">
        <v>268</v>
      </c>
      <c r="C28" s="61"/>
      <c r="D28" s="62"/>
      <c r="E28" s="62"/>
      <c r="F28" s="63"/>
      <c r="G28" s="61"/>
      <c r="H28" s="62"/>
      <c r="I28" s="20">
        <v>0</v>
      </c>
      <c r="J28" s="18">
        <v>208.58326600000001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269</v>
      </c>
      <c r="B29" s="10" t="s">
        <v>270</v>
      </c>
      <c r="C29" s="36"/>
      <c r="D29" s="5"/>
      <c r="E29" s="5"/>
      <c r="F29" s="37"/>
      <c r="G29" s="36"/>
      <c r="H29" s="5"/>
      <c r="I29" s="14">
        <v>0</v>
      </c>
      <c r="J29" s="12">
        <v>199.17140800000001</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15" t="s">
        <v>271</v>
      </c>
      <c r="B30" s="16" t="s">
        <v>272</v>
      </c>
      <c r="C30" s="61"/>
      <c r="D30" s="62"/>
      <c r="E30" s="62"/>
      <c r="F30" s="63"/>
      <c r="G30" s="61"/>
      <c r="H30" s="62"/>
      <c r="I30" s="20">
        <v>0</v>
      </c>
      <c r="J30" s="18">
        <v>183.325942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9" t="s">
        <v>273</v>
      </c>
      <c r="B31" s="10" t="s">
        <v>274</v>
      </c>
      <c r="C31" s="36"/>
      <c r="D31" s="5"/>
      <c r="E31" s="5"/>
      <c r="F31" s="37"/>
      <c r="G31" s="36"/>
      <c r="H31" s="5"/>
      <c r="I31" s="14">
        <v>0</v>
      </c>
      <c r="J31" s="12">
        <v>180.11094</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1" t="s">
        <v>275</v>
      </c>
      <c r="B32" s="22" t="s">
        <v>276</v>
      </c>
      <c r="C32" s="69"/>
      <c r="D32" s="66"/>
      <c r="E32" s="66"/>
      <c r="F32" s="67"/>
      <c r="G32" s="69"/>
      <c r="H32" s="66"/>
      <c r="I32" s="26">
        <v>0</v>
      </c>
      <c r="J32" s="24">
        <v>380.42609900000002</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27" t="s">
        <v>253</v>
      </c>
      <c r="B33" s="28"/>
      <c r="C33" s="70"/>
      <c r="D33" s="72"/>
      <c r="E33" s="72"/>
      <c r="F33" s="76"/>
      <c r="G33" s="70"/>
      <c r="H33" s="72"/>
      <c r="I33" s="31">
        <v>0</v>
      </c>
      <c r="J33" s="30">
        <v>220.44452100000001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255</v>
      </c>
      <c r="B34" s="33"/>
      <c r="C34" s="34">
        <v>0</v>
      </c>
      <c r="D34" s="14">
        <v>0</v>
      </c>
      <c r="E34" s="14">
        <v>0</v>
      </c>
      <c r="F34" s="35">
        <v>0</v>
      </c>
      <c r="G34" s="36"/>
      <c r="H34" s="5"/>
      <c r="I34" s="5"/>
      <c r="J34" s="37"/>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2" t="s">
        <v>621</v>
      </c>
      <c r="B35" s="33"/>
      <c r="C35" s="11">
        <v>0</v>
      </c>
      <c r="D35" s="13">
        <v>0</v>
      </c>
      <c r="E35" s="13">
        <v>0</v>
      </c>
      <c r="F35" s="12">
        <v>0</v>
      </c>
      <c r="G35" s="36"/>
      <c r="H35" s="5"/>
      <c r="I35" s="5"/>
      <c r="J35" s="37"/>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32" t="s">
        <v>277</v>
      </c>
      <c r="B36" s="33"/>
      <c r="C36" s="36"/>
      <c r="D36" s="5"/>
      <c r="E36" s="5"/>
      <c r="F36" s="37"/>
      <c r="G36" s="36"/>
      <c r="H36" s="5"/>
      <c r="I36" s="13">
        <v>0</v>
      </c>
      <c r="J36" s="12">
        <v>4291.8294728589271</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38" t="s">
        <v>278</v>
      </c>
      <c r="B37" s="39"/>
      <c r="C37" s="71"/>
      <c r="D37" s="68"/>
      <c r="E37" s="68"/>
      <c r="F37" s="77"/>
      <c r="G37" s="71"/>
      <c r="H37" s="68"/>
      <c r="I37" s="42">
        <v>0</v>
      </c>
      <c r="J37" s="41">
        <v>65.512056000000001</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6" t="s">
        <v>624</v>
      </c>
      <c r="B40" s="7" t="s">
        <v>250</v>
      </c>
      <c r="C40" s="6" t="s">
        <v>303</v>
      </c>
      <c r="D40" s="8" t="s">
        <v>304</v>
      </c>
      <c r="E40" s="8" t="s">
        <v>305</v>
      </c>
      <c r="F40" s="8" t="s">
        <v>306</v>
      </c>
      <c r="G40" s="7" t="s">
        <v>307</v>
      </c>
      <c r="H40" s="6" t="s">
        <v>253</v>
      </c>
      <c r="I40" s="8" t="s">
        <v>254</v>
      </c>
      <c r="J40" s="8" t="s">
        <v>255</v>
      </c>
      <c r="K40" s="7" t="s">
        <v>257</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43" t="s">
        <v>281</v>
      </c>
      <c r="B41" s="44" t="s">
        <v>251</v>
      </c>
      <c r="C41" s="65"/>
      <c r="D41" s="64"/>
      <c r="E41" s="64"/>
      <c r="F41" s="64"/>
      <c r="G41" s="60"/>
      <c r="H41" s="65"/>
      <c r="I41" s="64"/>
      <c r="J41" s="48">
        <v>0</v>
      </c>
      <c r="K41" s="47">
        <v>264.19275699999997</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258</v>
      </c>
      <c r="B42" s="10" t="s">
        <v>252</v>
      </c>
      <c r="C42" s="36"/>
      <c r="D42" s="5"/>
      <c r="E42" s="5"/>
      <c r="F42" s="5"/>
      <c r="G42" s="37"/>
      <c r="H42" s="36"/>
      <c r="I42" s="5"/>
      <c r="J42" s="14">
        <v>0</v>
      </c>
      <c r="K42" s="12">
        <v>172.367009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259</v>
      </c>
      <c r="B43" s="16" t="s">
        <v>260</v>
      </c>
      <c r="C43" s="61"/>
      <c r="D43" s="62"/>
      <c r="E43" s="62"/>
      <c r="F43" s="62"/>
      <c r="G43" s="63"/>
      <c r="H43" s="61"/>
      <c r="I43" s="62"/>
      <c r="J43" s="20">
        <v>0</v>
      </c>
      <c r="K43" s="18">
        <v>268.05386900000002</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261</v>
      </c>
      <c r="B44" s="10" t="s">
        <v>262</v>
      </c>
      <c r="C44" s="36"/>
      <c r="D44" s="5"/>
      <c r="E44" s="5"/>
      <c r="F44" s="5"/>
      <c r="G44" s="37"/>
      <c r="H44" s="36"/>
      <c r="I44" s="5"/>
      <c r="J44" s="14">
        <v>0</v>
      </c>
      <c r="K44" s="12">
        <v>135.58722599999999</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263</v>
      </c>
      <c r="B45" s="16" t="s">
        <v>264</v>
      </c>
      <c r="C45" s="61"/>
      <c r="D45" s="62"/>
      <c r="E45" s="62"/>
      <c r="F45" s="62"/>
      <c r="G45" s="63"/>
      <c r="H45" s="61"/>
      <c r="I45" s="62"/>
      <c r="J45" s="20">
        <v>0</v>
      </c>
      <c r="K45" s="18">
        <v>217.76908900000001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265</v>
      </c>
      <c r="B46" s="10" t="s">
        <v>266</v>
      </c>
      <c r="C46" s="36"/>
      <c r="D46" s="5"/>
      <c r="E46" s="5"/>
      <c r="F46" s="5"/>
      <c r="G46" s="37"/>
      <c r="H46" s="36"/>
      <c r="I46" s="5"/>
      <c r="J46" s="14">
        <v>0</v>
      </c>
      <c r="K46" s="12">
        <v>215.302121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267</v>
      </c>
      <c r="B47" s="16" t="s">
        <v>268</v>
      </c>
      <c r="C47" s="61"/>
      <c r="D47" s="62"/>
      <c r="E47" s="62"/>
      <c r="F47" s="62"/>
      <c r="G47" s="63"/>
      <c r="H47" s="61"/>
      <c r="I47" s="62"/>
      <c r="J47" s="20">
        <v>0</v>
      </c>
      <c r="K47" s="18">
        <v>208.58326600000001</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269</v>
      </c>
      <c r="B48" s="10" t="s">
        <v>270</v>
      </c>
      <c r="C48" s="36"/>
      <c r="D48" s="5"/>
      <c r="E48" s="5"/>
      <c r="F48" s="5"/>
      <c r="G48" s="37"/>
      <c r="H48" s="36"/>
      <c r="I48" s="5"/>
      <c r="J48" s="14">
        <v>0</v>
      </c>
      <c r="K48" s="12">
        <v>199.17140800000001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15" t="s">
        <v>271</v>
      </c>
      <c r="B49" s="16" t="s">
        <v>272</v>
      </c>
      <c r="C49" s="61"/>
      <c r="D49" s="62"/>
      <c r="E49" s="62"/>
      <c r="F49" s="62"/>
      <c r="G49" s="63"/>
      <c r="H49" s="61"/>
      <c r="I49" s="62"/>
      <c r="J49" s="20">
        <v>0</v>
      </c>
      <c r="K49" s="18">
        <v>183.325942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9" t="s">
        <v>273</v>
      </c>
      <c r="B50" s="10" t="s">
        <v>274</v>
      </c>
      <c r="C50" s="36"/>
      <c r="D50" s="5"/>
      <c r="E50" s="5"/>
      <c r="F50" s="5"/>
      <c r="G50" s="37"/>
      <c r="H50" s="36"/>
      <c r="I50" s="5"/>
      <c r="J50" s="14">
        <v>0</v>
      </c>
      <c r="K50" s="12">
        <v>180.11094</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1" t="s">
        <v>275</v>
      </c>
      <c r="B51" s="22" t="s">
        <v>276</v>
      </c>
      <c r="C51" s="69"/>
      <c r="D51" s="66"/>
      <c r="E51" s="66"/>
      <c r="F51" s="66"/>
      <c r="G51" s="67"/>
      <c r="H51" s="69"/>
      <c r="I51" s="66"/>
      <c r="J51" s="26">
        <v>0</v>
      </c>
      <c r="K51" s="24">
        <v>380.42609900000002</v>
      </c>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7" t="s">
        <v>253</v>
      </c>
      <c r="B52" s="28"/>
      <c r="C52" s="70"/>
      <c r="D52" s="72"/>
      <c r="E52" s="72"/>
      <c r="F52" s="72"/>
      <c r="G52" s="76"/>
      <c r="H52" s="70"/>
      <c r="I52" s="72"/>
      <c r="J52" s="31">
        <v>0</v>
      </c>
      <c r="K52" s="30">
        <v>220.44452100000001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2" t="s">
        <v>255</v>
      </c>
      <c r="B53" s="33"/>
      <c r="C53" s="34">
        <v>0</v>
      </c>
      <c r="D53" s="14">
        <v>0</v>
      </c>
      <c r="E53" s="14">
        <v>0</v>
      </c>
      <c r="F53" s="14">
        <v>0</v>
      </c>
      <c r="G53" s="35">
        <v>0</v>
      </c>
      <c r="H53" s="36"/>
      <c r="I53" s="5"/>
      <c r="J53" s="5"/>
      <c r="K53" s="3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32" t="s">
        <v>621</v>
      </c>
      <c r="B54" s="33"/>
      <c r="C54" s="11">
        <v>0</v>
      </c>
      <c r="D54" s="13">
        <v>0</v>
      </c>
      <c r="E54" s="13">
        <v>0</v>
      </c>
      <c r="F54" s="13">
        <v>0</v>
      </c>
      <c r="G54" s="12">
        <v>0</v>
      </c>
      <c r="H54" s="36"/>
      <c r="I54" s="5"/>
      <c r="J54" s="5"/>
      <c r="K54" s="3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32" t="s">
        <v>277</v>
      </c>
      <c r="B55" s="33"/>
      <c r="C55" s="36"/>
      <c r="D55" s="5"/>
      <c r="E55" s="5"/>
      <c r="F55" s="5"/>
      <c r="G55" s="37"/>
      <c r="H55" s="36"/>
      <c r="I55" s="5"/>
      <c r="J55" s="13">
        <v>0</v>
      </c>
      <c r="K55" s="12">
        <v>4291.8294728589271</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38" t="s">
        <v>278</v>
      </c>
      <c r="B56" s="39"/>
      <c r="C56" s="71"/>
      <c r="D56" s="68"/>
      <c r="E56" s="68"/>
      <c r="F56" s="68"/>
      <c r="G56" s="77"/>
      <c r="H56" s="71"/>
      <c r="I56" s="68"/>
      <c r="J56" s="42">
        <v>0</v>
      </c>
      <c r="K56" s="41">
        <v>65.512056000000001</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6" t="s">
        <v>624</v>
      </c>
      <c r="B59" s="7" t="s">
        <v>250</v>
      </c>
      <c r="C59" s="6" t="s">
        <v>308</v>
      </c>
      <c r="D59" s="8" t="s">
        <v>309</v>
      </c>
      <c r="E59" s="8" t="s">
        <v>310</v>
      </c>
      <c r="F59" s="8" t="s">
        <v>311</v>
      </c>
      <c r="G59" s="7" t="s">
        <v>312</v>
      </c>
      <c r="H59" s="6" t="s">
        <v>253</v>
      </c>
      <c r="I59" s="8" t="s">
        <v>254</v>
      </c>
      <c r="J59" s="8" t="s">
        <v>255</v>
      </c>
      <c r="K59" s="7" t="s">
        <v>257</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43" t="s">
        <v>281</v>
      </c>
      <c r="B60" s="44" t="s">
        <v>251</v>
      </c>
      <c r="C60" s="65"/>
      <c r="D60" s="64"/>
      <c r="E60" s="64"/>
      <c r="F60" s="64"/>
      <c r="G60" s="60"/>
      <c r="H60" s="65"/>
      <c r="I60" s="64"/>
      <c r="J60" s="48">
        <v>0</v>
      </c>
      <c r="K60" s="47">
        <v>264.19275699999997</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258</v>
      </c>
      <c r="B61" s="10" t="s">
        <v>252</v>
      </c>
      <c r="C61" s="36"/>
      <c r="D61" s="5"/>
      <c r="E61" s="5"/>
      <c r="F61" s="5"/>
      <c r="G61" s="37"/>
      <c r="H61" s="36"/>
      <c r="I61" s="5"/>
      <c r="J61" s="14">
        <v>0</v>
      </c>
      <c r="K61" s="12">
        <v>172.367009</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259</v>
      </c>
      <c r="B62" s="16" t="s">
        <v>260</v>
      </c>
      <c r="C62" s="61"/>
      <c r="D62" s="62"/>
      <c r="E62" s="62"/>
      <c r="F62" s="62"/>
      <c r="G62" s="63"/>
      <c r="H62" s="61"/>
      <c r="I62" s="62"/>
      <c r="J62" s="20">
        <v>0</v>
      </c>
      <c r="K62" s="18">
        <v>268.05386900000002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261</v>
      </c>
      <c r="B63" s="10" t="s">
        <v>262</v>
      </c>
      <c r="C63" s="36"/>
      <c r="D63" s="5"/>
      <c r="E63" s="5"/>
      <c r="F63" s="5"/>
      <c r="G63" s="37"/>
      <c r="H63" s="36"/>
      <c r="I63" s="5"/>
      <c r="J63" s="14">
        <v>0</v>
      </c>
      <c r="K63" s="12">
        <v>135.58722599999999</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15" t="s">
        <v>263</v>
      </c>
      <c r="B64" s="16" t="s">
        <v>264</v>
      </c>
      <c r="C64" s="61"/>
      <c r="D64" s="62"/>
      <c r="E64" s="62"/>
      <c r="F64" s="62"/>
      <c r="G64" s="63"/>
      <c r="H64" s="61"/>
      <c r="I64" s="62"/>
      <c r="J64" s="20">
        <v>0</v>
      </c>
      <c r="K64" s="18">
        <v>217.76908900000001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9" t="s">
        <v>265</v>
      </c>
      <c r="B65" s="10" t="s">
        <v>266</v>
      </c>
      <c r="C65" s="36"/>
      <c r="D65" s="5"/>
      <c r="E65" s="5"/>
      <c r="F65" s="5"/>
      <c r="G65" s="37"/>
      <c r="H65" s="36"/>
      <c r="I65" s="5"/>
      <c r="J65" s="14">
        <v>0</v>
      </c>
      <c r="K65" s="12">
        <v>215.302121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15" t="s">
        <v>267</v>
      </c>
      <c r="B66" s="16" t="s">
        <v>268</v>
      </c>
      <c r="C66" s="61"/>
      <c r="D66" s="62"/>
      <c r="E66" s="62"/>
      <c r="F66" s="62"/>
      <c r="G66" s="63"/>
      <c r="H66" s="61"/>
      <c r="I66" s="62"/>
      <c r="J66" s="20">
        <v>0</v>
      </c>
      <c r="K66" s="18">
        <v>208.58326600000001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9" t="s">
        <v>269</v>
      </c>
      <c r="B67" s="10" t="s">
        <v>270</v>
      </c>
      <c r="C67" s="36"/>
      <c r="D67" s="5"/>
      <c r="E67" s="5"/>
      <c r="F67" s="5"/>
      <c r="G67" s="37"/>
      <c r="H67" s="36"/>
      <c r="I67" s="5"/>
      <c r="J67" s="14">
        <v>0</v>
      </c>
      <c r="K67" s="12">
        <v>199.17140800000001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15" t="s">
        <v>271</v>
      </c>
      <c r="B68" s="16" t="s">
        <v>272</v>
      </c>
      <c r="C68" s="61"/>
      <c r="D68" s="62"/>
      <c r="E68" s="62"/>
      <c r="F68" s="62"/>
      <c r="G68" s="63"/>
      <c r="H68" s="61"/>
      <c r="I68" s="62"/>
      <c r="J68" s="20">
        <v>0</v>
      </c>
      <c r="K68" s="18">
        <v>183.325942</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9" t="s">
        <v>273</v>
      </c>
      <c r="B69" s="10" t="s">
        <v>274</v>
      </c>
      <c r="C69" s="36"/>
      <c r="D69" s="5"/>
      <c r="E69" s="5"/>
      <c r="F69" s="5"/>
      <c r="G69" s="37"/>
      <c r="H69" s="36"/>
      <c r="I69" s="5"/>
      <c r="J69" s="14">
        <v>0</v>
      </c>
      <c r="K69" s="12">
        <v>180.11094</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1" t="s">
        <v>275</v>
      </c>
      <c r="B70" s="22" t="s">
        <v>276</v>
      </c>
      <c r="C70" s="69"/>
      <c r="D70" s="66"/>
      <c r="E70" s="66"/>
      <c r="F70" s="66"/>
      <c r="G70" s="67"/>
      <c r="H70" s="69"/>
      <c r="I70" s="66"/>
      <c r="J70" s="26">
        <v>0</v>
      </c>
      <c r="K70" s="24">
        <v>380.42609900000002</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7" t="s">
        <v>253</v>
      </c>
      <c r="B71" s="28"/>
      <c r="C71" s="70"/>
      <c r="D71" s="72"/>
      <c r="E71" s="72"/>
      <c r="F71" s="72"/>
      <c r="G71" s="76"/>
      <c r="H71" s="70"/>
      <c r="I71" s="72"/>
      <c r="J71" s="31">
        <v>0</v>
      </c>
      <c r="K71" s="30">
        <v>220.44452100000001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32" t="s">
        <v>255</v>
      </c>
      <c r="B72" s="33"/>
      <c r="C72" s="34">
        <v>0</v>
      </c>
      <c r="D72" s="14">
        <v>0</v>
      </c>
      <c r="E72" s="14">
        <v>0</v>
      </c>
      <c r="F72" s="14">
        <v>0</v>
      </c>
      <c r="G72" s="35">
        <v>0</v>
      </c>
      <c r="H72" s="36"/>
      <c r="I72" s="5"/>
      <c r="J72" s="5"/>
      <c r="K72" s="37"/>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32" t="s">
        <v>621</v>
      </c>
      <c r="B73" s="33"/>
      <c r="C73" s="11">
        <v>0</v>
      </c>
      <c r="D73" s="13">
        <v>0</v>
      </c>
      <c r="E73" s="13">
        <v>0</v>
      </c>
      <c r="F73" s="13">
        <v>0</v>
      </c>
      <c r="G73" s="12">
        <v>0</v>
      </c>
      <c r="H73" s="36"/>
      <c r="I73" s="5"/>
      <c r="J73" s="5"/>
      <c r="K73" s="37"/>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32" t="s">
        <v>277</v>
      </c>
      <c r="B74" s="33"/>
      <c r="C74" s="36"/>
      <c r="D74" s="5"/>
      <c r="E74" s="5"/>
      <c r="F74" s="5"/>
      <c r="G74" s="37"/>
      <c r="H74" s="36"/>
      <c r="I74" s="5"/>
      <c r="J74" s="13">
        <v>0</v>
      </c>
      <c r="K74" s="12">
        <v>4291.8294728589271</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38" t="s">
        <v>278</v>
      </c>
      <c r="B75" s="39"/>
      <c r="C75" s="71"/>
      <c r="D75" s="68"/>
      <c r="E75" s="68"/>
      <c r="F75" s="68"/>
      <c r="G75" s="77"/>
      <c r="H75" s="71"/>
      <c r="I75" s="68"/>
      <c r="J75" s="42">
        <v>0</v>
      </c>
      <c r="K75" s="41">
        <v>65.512056000000001</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6" t="s">
        <v>624</v>
      </c>
      <c r="B78" s="7" t="s">
        <v>250</v>
      </c>
      <c r="C78" s="6" t="s">
        <v>291</v>
      </c>
      <c r="D78" s="8" t="s">
        <v>313</v>
      </c>
      <c r="E78" s="7" t="s">
        <v>314</v>
      </c>
      <c r="F78" s="6" t="s">
        <v>253</v>
      </c>
      <c r="G78" s="8" t="s">
        <v>254</v>
      </c>
      <c r="H78" s="8" t="s">
        <v>255</v>
      </c>
      <c r="I78" s="7" t="s">
        <v>257</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43" t="s">
        <v>281</v>
      </c>
      <c r="B79" s="44" t="s">
        <v>251</v>
      </c>
      <c r="C79" s="65"/>
      <c r="D79" s="64"/>
      <c r="E79" s="60"/>
      <c r="F79" s="65"/>
      <c r="G79" s="64"/>
      <c r="H79" s="48">
        <v>0</v>
      </c>
      <c r="I79" s="47">
        <v>264.19275699999997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258</v>
      </c>
      <c r="B80" s="10" t="s">
        <v>252</v>
      </c>
      <c r="C80" s="36"/>
      <c r="D80" s="5"/>
      <c r="E80" s="37"/>
      <c r="F80" s="36"/>
      <c r="G80" s="5"/>
      <c r="H80" s="14">
        <v>0</v>
      </c>
      <c r="I80" s="12">
        <v>172.367009</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259</v>
      </c>
      <c r="B81" s="16" t="s">
        <v>260</v>
      </c>
      <c r="C81" s="61"/>
      <c r="D81" s="62"/>
      <c r="E81" s="63"/>
      <c r="F81" s="61"/>
      <c r="G81" s="62"/>
      <c r="H81" s="20">
        <v>0</v>
      </c>
      <c r="I81" s="18">
        <v>268.05386900000002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261</v>
      </c>
      <c r="B82" s="10" t="s">
        <v>262</v>
      </c>
      <c r="C82" s="36"/>
      <c r="D82" s="5"/>
      <c r="E82" s="37"/>
      <c r="F82" s="36"/>
      <c r="G82" s="5"/>
      <c r="H82" s="14">
        <v>0</v>
      </c>
      <c r="I82" s="12">
        <v>135.58722599999999</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263</v>
      </c>
      <c r="B83" s="16" t="s">
        <v>264</v>
      </c>
      <c r="C83" s="61"/>
      <c r="D83" s="62"/>
      <c r="E83" s="63"/>
      <c r="F83" s="61"/>
      <c r="G83" s="62"/>
      <c r="H83" s="20">
        <v>0</v>
      </c>
      <c r="I83" s="18">
        <v>217.76908900000001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265</v>
      </c>
      <c r="B84" s="10" t="s">
        <v>266</v>
      </c>
      <c r="C84" s="36"/>
      <c r="D84" s="5"/>
      <c r="E84" s="37"/>
      <c r="F84" s="36"/>
      <c r="G84" s="5"/>
      <c r="H84" s="14">
        <v>0</v>
      </c>
      <c r="I84" s="12">
        <v>215.302121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15" t="s">
        <v>267</v>
      </c>
      <c r="B85" s="16" t="s">
        <v>268</v>
      </c>
      <c r="C85" s="61"/>
      <c r="D85" s="62"/>
      <c r="E85" s="63"/>
      <c r="F85" s="61"/>
      <c r="G85" s="62"/>
      <c r="H85" s="20">
        <v>0</v>
      </c>
      <c r="I85" s="18">
        <v>208.58326600000001</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9" t="s">
        <v>269</v>
      </c>
      <c r="B86" s="10" t="s">
        <v>270</v>
      </c>
      <c r="C86" s="36"/>
      <c r="D86" s="5"/>
      <c r="E86" s="37"/>
      <c r="F86" s="36"/>
      <c r="G86" s="5"/>
      <c r="H86" s="14">
        <v>0</v>
      </c>
      <c r="I86" s="12">
        <v>199.17140800000001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15" t="s">
        <v>271</v>
      </c>
      <c r="B87" s="16" t="s">
        <v>272</v>
      </c>
      <c r="C87" s="61"/>
      <c r="D87" s="62"/>
      <c r="E87" s="63"/>
      <c r="F87" s="61"/>
      <c r="G87" s="62"/>
      <c r="H87" s="20">
        <v>0</v>
      </c>
      <c r="I87" s="18">
        <v>183.325942</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9" t="s">
        <v>273</v>
      </c>
      <c r="B88" s="10" t="s">
        <v>274</v>
      </c>
      <c r="C88" s="36"/>
      <c r="D88" s="5"/>
      <c r="E88" s="37"/>
      <c r="F88" s="36"/>
      <c r="G88" s="5"/>
      <c r="H88" s="14">
        <v>0</v>
      </c>
      <c r="I88" s="12">
        <v>180.11094</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1" t="s">
        <v>275</v>
      </c>
      <c r="B89" s="22" t="s">
        <v>276</v>
      </c>
      <c r="C89" s="69"/>
      <c r="D89" s="66"/>
      <c r="E89" s="67"/>
      <c r="F89" s="69"/>
      <c r="G89" s="66"/>
      <c r="H89" s="26">
        <v>0</v>
      </c>
      <c r="I89" s="24">
        <v>380.42609900000002</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7" t="s">
        <v>253</v>
      </c>
      <c r="B90" s="28"/>
      <c r="C90" s="70"/>
      <c r="D90" s="72"/>
      <c r="E90" s="76"/>
      <c r="F90" s="70"/>
      <c r="G90" s="72"/>
      <c r="H90" s="31">
        <v>0</v>
      </c>
      <c r="I90" s="30">
        <v>220.44452100000001</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32" t="s">
        <v>255</v>
      </c>
      <c r="B91" s="33"/>
      <c r="C91" s="34">
        <v>0</v>
      </c>
      <c r="D91" s="14">
        <v>0</v>
      </c>
      <c r="E91" s="35">
        <v>0</v>
      </c>
      <c r="F91" s="36"/>
      <c r="G91" s="5"/>
      <c r="H91" s="5"/>
      <c r="I91" s="37"/>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32" t="s">
        <v>621</v>
      </c>
      <c r="B92" s="33"/>
      <c r="C92" s="11">
        <v>0</v>
      </c>
      <c r="D92" s="13">
        <v>0</v>
      </c>
      <c r="E92" s="12">
        <v>0</v>
      </c>
      <c r="F92" s="36"/>
      <c r="G92" s="5"/>
      <c r="H92" s="5"/>
      <c r="I92" s="37"/>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32" t="s">
        <v>277</v>
      </c>
      <c r="B93" s="33"/>
      <c r="C93" s="36"/>
      <c r="D93" s="5"/>
      <c r="E93" s="37"/>
      <c r="F93" s="36"/>
      <c r="G93" s="5"/>
      <c r="H93" s="13">
        <v>0</v>
      </c>
      <c r="I93" s="12">
        <v>4291.8294728589271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38" t="s">
        <v>278</v>
      </c>
      <c r="B94" s="39"/>
      <c r="C94" s="71"/>
      <c r="D94" s="68"/>
      <c r="E94" s="77"/>
      <c r="F94" s="71"/>
      <c r="G94" s="68"/>
      <c r="H94" s="42">
        <v>0</v>
      </c>
      <c r="I94" s="41">
        <v>65.512056000000001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6" t="s">
        <v>624</v>
      </c>
      <c r="B97" s="7" t="s">
        <v>250</v>
      </c>
      <c r="C97" s="6" t="s">
        <v>315</v>
      </c>
      <c r="D97" s="8" t="s">
        <v>316</v>
      </c>
      <c r="E97" s="8" t="s">
        <v>317</v>
      </c>
      <c r="F97" s="8" t="s">
        <v>318</v>
      </c>
      <c r="G97" s="7" t="s">
        <v>319</v>
      </c>
      <c r="H97" s="6" t="s">
        <v>253</v>
      </c>
      <c r="I97" s="8" t="s">
        <v>254</v>
      </c>
      <c r="J97" s="8" t="s">
        <v>255</v>
      </c>
      <c r="K97" s="7" t="s">
        <v>257</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43" t="s">
        <v>281</v>
      </c>
      <c r="B98" s="44" t="s">
        <v>251</v>
      </c>
      <c r="C98" s="65"/>
      <c r="D98" s="64"/>
      <c r="E98" s="64"/>
      <c r="F98" s="64"/>
      <c r="G98" s="60"/>
      <c r="H98" s="65"/>
      <c r="I98" s="64"/>
      <c r="J98" s="48">
        <v>0</v>
      </c>
      <c r="K98" s="47">
        <v>264.19275699999997</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9" t="s">
        <v>258</v>
      </c>
      <c r="B99" s="10" t="s">
        <v>252</v>
      </c>
      <c r="C99" s="36"/>
      <c r="D99" s="5"/>
      <c r="E99" s="5"/>
      <c r="F99" s="5"/>
      <c r="G99" s="37"/>
      <c r="H99" s="36"/>
      <c r="I99" s="5"/>
      <c r="J99" s="14">
        <v>0</v>
      </c>
      <c r="K99" s="12">
        <v>172.367009</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15" t="s">
        <v>259</v>
      </c>
      <c r="B100" s="16" t="s">
        <v>260</v>
      </c>
      <c r="C100" s="61"/>
      <c r="D100" s="62"/>
      <c r="E100" s="62"/>
      <c r="F100" s="62"/>
      <c r="G100" s="63"/>
      <c r="H100" s="61"/>
      <c r="I100" s="62"/>
      <c r="J100" s="20">
        <v>0</v>
      </c>
      <c r="K100" s="18">
        <v>268.05386900000002</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9" t="s">
        <v>261</v>
      </c>
      <c r="B101" s="10" t="s">
        <v>262</v>
      </c>
      <c r="C101" s="36"/>
      <c r="D101" s="5"/>
      <c r="E101" s="5"/>
      <c r="F101" s="5"/>
      <c r="G101" s="37"/>
      <c r="H101" s="36"/>
      <c r="I101" s="5"/>
      <c r="J101" s="14">
        <v>0</v>
      </c>
      <c r="K101" s="12">
        <v>135.58722599999999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15" t="s">
        <v>263</v>
      </c>
      <c r="B102" s="16" t="s">
        <v>264</v>
      </c>
      <c r="C102" s="61"/>
      <c r="D102" s="62"/>
      <c r="E102" s="62"/>
      <c r="F102" s="62"/>
      <c r="G102" s="63"/>
      <c r="H102" s="61"/>
      <c r="I102" s="62"/>
      <c r="J102" s="20">
        <v>0</v>
      </c>
      <c r="K102" s="18">
        <v>217.76908900000001</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9" t="s">
        <v>265</v>
      </c>
      <c r="B103" s="10" t="s">
        <v>266</v>
      </c>
      <c r="C103" s="36"/>
      <c r="D103" s="5"/>
      <c r="E103" s="5"/>
      <c r="F103" s="5"/>
      <c r="G103" s="37"/>
      <c r="H103" s="36"/>
      <c r="I103" s="5"/>
      <c r="J103" s="14">
        <v>0</v>
      </c>
      <c r="K103" s="12">
        <v>215.302121</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15" t="s">
        <v>267</v>
      </c>
      <c r="B104" s="16" t="s">
        <v>268</v>
      </c>
      <c r="C104" s="61"/>
      <c r="D104" s="62"/>
      <c r="E104" s="62"/>
      <c r="F104" s="62"/>
      <c r="G104" s="63"/>
      <c r="H104" s="61"/>
      <c r="I104" s="62"/>
      <c r="J104" s="20">
        <v>0</v>
      </c>
      <c r="K104" s="18">
        <v>208.58326600000001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9" t="s">
        <v>269</v>
      </c>
      <c r="B105" s="10" t="s">
        <v>270</v>
      </c>
      <c r="C105" s="36"/>
      <c r="D105" s="5"/>
      <c r="E105" s="5"/>
      <c r="F105" s="5"/>
      <c r="G105" s="37"/>
      <c r="H105" s="36"/>
      <c r="I105" s="5"/>
      <c r="J105" s="14">
        <v>0</v>
      </c>
      <c r="K105" s="12">
        <v>199.17140800000001</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15" t="s">
        <v>271</v>
      </c>
      <c r="B106" s="16" t="s">
        <v>272</v>
      </c>
      <c r="C106" s="61"/>
      <c r="D106" s="62"/>
      <c r="E106" s="62"/>
      <c r="F106" s="62"/>
      <c r="G106" s="63"/>
      <c r="H106" s="61"/>
      <c r="I106" s="62"/>
      <c r="J106" s="20">
        <v>0</v>
      </c>
      <c r="K106" s="18">
        <v>183.325942</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9" t="s">
        <v>273</v>
      </c>
      <c r="B107" s="10" t="s">
        <v>274</v>
      </c>
      <c r="C107" s="36"/>
      <c r="D107" s="5"/>
      <c r="E107" s="5"/>
      <c r="F107" s="5"/>
      <c r="G107" s="37"/>
      <c r="H107" s="36"/>
      <c r="I107" s="5"/>
      <c r="J107" s="14">
        <v>0</v>
      </c>
      <c r="K107" s="12">
        <v>180.11094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1" t="s">
        <v>275</v>
      </c>
      <c r="B108" s="22" t="s">
        <v>276</v>
      </c>
      <c r="C108" s="69"/>
      <c r="D108" s="66"/>
      <c r="E108" s="66"/>
      <c r="F108" s="66"/>
      <c r="G108" s="67"/>
      <c r="H108" s="69"/>
      <c r="I108" s="66"/>
      <c r="J108" s="26">
        <v>0</v>
      </c>
      <c r="K108" s="24">
        <v>380.42609900000002</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7" t="s">
        <v>253</v>
      </c>
      <c r="B109" s="28"/>
      <c r="C109" s="70"/>
      <c r="D109" s="72"/>
      <c r="E109" s="72"/>
      <c r="F109" s="72"/>
      <c r="G109" s="76"/>
      <c r="H109" s="70"/>
      <c r="I109" s="72"/>
      <c r="J109" s="31">
        <v>0</v>
      </c>
      <c r="K109" s="30">
        <v>220.44452100000001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32" t="s">
        <v>255</v>
      </c>
      <c r="B110" s="33"/>
      <c r="C110" s="34">
        <v>0</v>
      </c>
      <c r="D110" s="14">
        <v>0</v>
      </c>
      <c r="E110" s="14">
        <v>0</v>
      </c>
      <c r="F110" s="14">
        <v>0</v>
      </c>
      <c r="G110" s="35">
        <v>0</v>
      </c>
      <c r="H110" s="36"/>
      <c r="I110" s="5"/>
      <c r="J110" s="5"/>
      <c r="K110" s="37"/>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32" t="s">
        <v>621</v>
      </c>
      <c r="B111" s="33"/>
      <c r="C111" s="11">
        <v>0</v>
      </c>
      <c r="D111" s="13">
        <v>0</v>
      </c>
      <c r="E111" s="13">
        <v>0</v>
      </c>
      <c r="F111" s="13">
        <v>0</v>
      </c>
      <c r="G111" s="12">
        <v>0</v>
      </c>
      <c r="H111" s="36"/>
      <c r="I111" s="5"/>
      <c r="J111" s="5"/>
      <c r="K111" s="37"/>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32" t="s">
        <v>277</v>
      </c>
      <c r="B112" s="33"/>
      <c r="C112" s="36"/>
      <c r="D112" s="5"/>
      <c r="E112" s="5"/>
      <c r="F112" s="5"/>
      <c r="G112" s="37"/>
      <c r="H112" s="36"/>
      <c r="I112" s="5"/>
      <c r="J112" s="13">
        <v>0</v>
      </c>
      <c r="K112" s="12">
        <v>4291.8294728589271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38" t="s">
        <v>278</v>
      </c>
      <c r="B113" s="39"/>
      <c r="C113" s="71"/>
      <c r="D113" s="68"/>
      <c r="E113" s="68"/>
      <c r="F113" s="68"/>
      <c r="G113" s="77"/>
      <c r="H113" s="71"/>
      <c r="I113" s="68"/>
      <c r="J113" s="42">
        <v>0</v>
      </c>
      <c r="K113" s="41">
        <v>65.512056000000001</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6" t="s">
        <v>624</v>
      </c>
      <c r="B116" s="7" t="s">
        <v>250</v>
      </c>
      <c r="C116" s="6" t="s">
        <v>320</v>
      </c>
      <c r="D116" s="8" t="s">
        <v>321</v>
      </c>
      <c r="E116" s="8" t="s">
        <v>322</v>
      </c>
      <c r="F116" s="7" t="s">
        <v>323</v>
      </c>
      <c r="G116" s="6" t="s">
        <v>253</v>
      </c>
      <c r="H116" s="8" t="s">
        <v>254</v>
      </c>
      <c r="I116" s="8" t="s">
        <v>255</v>
      </c>
      <c r="J116" s="7" t="s">
        <v>257</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43" t="s">
        <v>281</v>
      </c>
      <c r="B117" s="44" t="s">
        <v>251</v>
      </c>
      <c r="C117" s="65"/>
      <c r="D117" s="64"/>
      <c r="E117" s="64"/>
      <c r="F117" s="60"/>
      <c r="G117" s="65"/>
      <c r="H117" s="64"/>
      <c r="I117" s="48">
        <v>0</v>
      </c>
      <c r="J117" s="47">
        <v>264.19275699999997</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258</v>
      </c>
      <c r="B118" s="10" t="s">
        <v>252</v>
      </c>
      <c r="C118" s="36"/>
      <c r="D118" s="5"/>
      <c r="E118" s="5"/>
      <c r="F118" s="37"/>
      <c r="G118" s="36"/>
      <c r="H118" s="5"/>
      <c r="I118" s="14">
        <v>0</v>
      </c>
      <c r="J118" s="12">
        <v>172.367009</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259</v>
      </c>
      <c r="B119" s="16" t="s">
        <v>260</v>
      </c>
      <c r="C119" s="61"/>
      <c r="D119" s="62"/>
      <c r="E119" s="62"/>
      <c r="F119" s="63"/>
      <c r="G119" s="61"/>
      <c r="H119" s="62"/>
      <c r="I119" s="20">
        <v>0</v>
      </c>
      <c r="J119" s="18">
        <v>268.05386900000002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261</v>
      </c>
      <c r="B120" s="10" t="s">
        <v>262</v>
      </c>
      <c r="C120" s="36"/>
      <c r="D120" s="5"/>
      <c r="E120" s="5"/>
      <c r="F120" s="37"/>
      <c r="G120" s="36"/>
      <c r="H120" s="5"/>
      <c r="I120" s="14">
        <v>0</v>
      </c>
      <c r="J120" s="12">
        <v>135.58722599999999</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15" t="s">
        <v>263</v>
      </c>
      <c r="B121" s="16" t="s">
        <v>264</v>
      </c>
      <c r="C121" s="61"/>
      <c r="D121" s="62"/>
      <c r="E121" s="62"/>
      <c r="F121" s="63"/>
      <c r="G121" s="61"/>
      <c r="H121" s="62"/>
      <c r="I121" s="20">
        <v>0</v>
      </c>
      <c r="J121" s="18">
        <v>217.76908900000001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9" t="s">
        <v>265</v>
      </c>
      <c r="B122" s="10" t="s">
        <v>266</v>
      </c>
      <c r="C122" s="36"/>
      <c r="D122" s="5"/>
      <c r="E122" s="5"/>
      <c r="F122" s="37"/>
      <c r="G122" s="36"/>
      <c r="H122" s="5"/>
      <c r="I122" s="14">
        <v>0</v>
      </c>
      <c r="J122" s="12">
        <v>215.302121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15" t="s">
        <v>267</v>
      </c>
      <c r="B123" s="16" t="s">
        <v>268</v>
      </c>
      <c r="C123" s="61"/>
      <c r="D123" s="62"/>
      <c r="E123" s="62"/>
      <c r="F123" s="63"/>
      <c r="G123" s="61"/>
      <c r="H123" s="62"/>
      <c r="I123" s="20">
        <v>0</v>
      </c>
      <c r="J123" s="18">
        <v>208.58326600000001</v>
      </c>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9" t="s">
        <v>269</v>
      </c>
      <c r="B124" s="10" t="s">
        <v>270</v>
      </c>
      <c r="C124" s="36"/>
      <c r="D124" s="5"/>
      <c r="E124" s="5"/>
      <c r="F124" s="37"/>
      <c r="G124" s="36"/>
      <c r="H124" s="5"/>
      <c r="I124" s="14">
        <v>0</v>
      </c>
      <c r="J124" s="12">
        <v>199.17140800000001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15" t="s">
        <v>271</v>
      </c>
      <c r="B125" s="16" t="s">
        <v>272</v>
      </c>
      <c r="C125" s="61"/>
      <c r="D125" s="62"/>
      <c r="E125" s="62"/>
      <c r="F125" s="63"/>
      <c r="G125" s="61"/>
      <c r="H125" s="62"/>
      <c r="I125" s="20">
        <v>0</v>
      </c>
      <c r="J125" s="18">
        <v>183.325942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9" t="s">
        <v>273</v>
      </c>
      <c r="B126" s="10" t="s">
        <v>274</v>
      </c>
      <c r="C126" s="36"/>
      <c r="D126" s="5"/>
      <c r="E126" s="5"/>
      <c r="F126" s="37"/>
      <c r="G126" s="36"/>
      <c r="H126" s="5"/>
      <c r="I126" s="14">
        <v>0</v>
      </c>
      <c r="J126" s="12">
        <v>180.11094</v>
      </c>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1" t="s">
        <v>275</v>
      </c>
      <c r="B127" s="22" t="s">
        <v>276</v>
      </c>
      <c r="C127" s="69"/>
      <c r="D127" s="66"/>
      <c r="E127" s="66"/>
      <c r="F127" s="67"/>
      <c r="G127" s="69"/>
      <c r="H127" s="66"/>
      <c r="I127" s="26">
        <v>0</v>
      </c>
      <c r="J127" s="24">
        <v>380.42609900000002</v>
      </c>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7" t="s">
        <v>253</v>
      </c>
      <c r="B128" s="28"/>
      <c r="C128" s="70"/>
      <c r="D128" s="72"/>
      <c r="E128" s="72"/>
      <c r="F128" s="76"/>
      <c r="G128" s="70"/>
      <c r="H128" s="72"/>
      <c r="I128" s="31">
        <v>0</v>
      </c>
      <c r="J128" s="30">
        <v>220.44452100000001</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32" t="s">
        <v>255</v>
      </c>
      <c r="B129" s="33"/>
      <c r="C129" s="34">
        <v>0</v>
      </c>
      <c r="D129" s="14">
        <v>0</v>
      </c>
      <c r="E129" s="14">
        <v>0</v>
      </c>
      <c r="F129" s="35">
        <v>0</v>
      </c>
      <c r="G129" s="36"/>
      <c r="H129" s="5"/>
      <c r="I129" s="5"/>
      <c r="J129" s="37"/>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32" t="s">
        <v>621</v>
      </c>
      <c r="B130" s="33"/>
      <c r="C130" s="11">
        <v>0</v>
      </c>
      <c r="D130" s="13">
        <v>0</v>
      </c>
      <c r="E130" s="13">
        <v>0</v>
      </c>
      <c r="F130" s="12">
        <v>0</v>
      </c>
      <c r="G130" s="36"/>
      <c r="H130" s="5"/>
      <c r="I130" s="5"/>
      <c r="J130" s="37"/>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32" t="s">
        <v>277</v>
      </c>
      <c r="B131" s="33"/>
      <c r="C131" s="36"/>
      <c r="D131" s="5"/>
      <c r="E131" s="5"/>
      <c r="F131" s="37"/>
      <c r="G131" s="36"/>
      <c r="H131" s="5"/>
      <c r="I131" s="13">
        <v>0</v>
      </c>
      <c r="J131" s="12">
        <v>4291.8294728589271</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38" t="s">
        <v>278</v>
      </c>
      <c r="B132" s="39"/>
      <c r="C132" s="71"/>
      <c r="D132" s="68"/>
      <c r="E132" s="68"/>
      <c r="F132" s="77"/>
      <c r="G132" s="71"/>
      <c r="H132" s="68"/>
      <c r="I132" s="42">
        <v>0</v>
      </c>
      <c r="J132" s="41">
        <v>65.512056000000001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6" t="s">
        <v>624</v>
      </c>
      <c r="B135" s="7" t="s">
        <v>250</v>
      </c>
      <c r="C135" s="6" t="s">
        <v>324</v>
      </c>
      <c r="D135" s="8" t="s">
        <v>325</v>
      </c>
      <c r="E135" s="8" t="s">
        <v>326</v>
      </c>
      <c r="F135" s="8" t="s">
        <v>327</v>
      </c>
      <c r="G135" s="7" t="s">
        <v>328</v>
      </c>
      <c r="H135" s="6" t="s">
        <v>253</v>
      </c>
      <c r="I135" s="8" t="s">
        <v>254</v>
      </c>
      <c r="J135" s="8" t="s">
        <v>255</v>
      </c>
      <c r="K135" s="7" t="s">
        <v>257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43" t="s">
        <v>281</v>
      </c>
      <c r="B136" s="44" t="s">
        <v>251</v>
      </c>
      <c r="C136" s="65"/>
      <c r="D136" s="64"/>
      <c r="E136" s="64"/>
      <c r="F136" s="64"/>
      <c r="G136" s="60"/>
      <c r="H136" s="65"/>
      <c r="I136" s="64"/>
      <c r="J136" s="48">
        <v>0</v>
      </c>
      <c r="K136" s="47">
        <v>264.19275699999997</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9" t="s">
        <v>258</v>
      </c>
      <c r="B137" s="10" t="s">
        <v>252</v>
      </c>
      <c r="C137" s="36"/>
      <c r="D137" s="5"/>
      <c r="E137" s="5"/>
      <c r="F137" s="5"/>
      <c r="G137" s="37"/>
      <c r="H137" s="36"/>
      <c r="I137" s="5"/>
      <c r="J137" s="14">
        <v>0</v>
      </c>
      <c r="K137" s="12">
        <v>172.367009</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15" t="s">
        <v>259</v>
      </c>
      <c r="B138" s="16" t="s">
        <v>260</v>
      </c>
      <c r="C138" s="61"/>
      <c r="D138" s="62"/>
      <c r="E138" s="62"/>
      <c r="F138" s="62"/>
      <c r="G138" s="63"/>
      <c r="H138" s="61"/>
      <c r="I138" s="62"/>
      <c r="J138" s="20">
        <v>0</v>
      </c>
      <c r="K138" s="18">
        <v>268.05386900000002</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9" t="s">
        <v>261</v>
      </c>
      <c r="B139" s="10" t="s">
        <v>262</v>
      </c>
      <c r="C139" s="36"/>
      <c r="D139" s="5"/>
      <c r="E139" s="5"/>
      <c r="F139" s="5"/>
      <c r="G139" s="37"/>
      <c r="H139" s="36"/>
      <c r="I139" s="5"/>
      <c r="J139" s="14">
        <v>0</v>
      </c>
      <c r="K139" s="12">
        <v>135.58722599999999</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15" t="s">
        <v>263</v>
      </c>
      <c r="B140" s="16" t="s">
        <v>264</v>
      </c>
      <c r="C140" s="61"/>
      <c r="D140" s="62"/>
      <c r="E140" s="62"/>
      <c r="F140" s="62"/>
      <c r="G140" s="63"/>
      <c r="H140" s="61"/>
      <c r="I140" s="62"/>
      <c r="J140" s="20">
        <v>0</v>
      </c>
      <c r="K140" s="18">
        <v>217.76908900000001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9" t="s">
        <v>265</v>
      </c>
      <c r="B141" s="10" t="s">
        <v>266</v>
      </c>
      <c r="C141" s="36"/>
      <c r="D141" s="5"/>
      <c r="E141" s="5"/>
      <c r="F141" s="5"/>
      <c r="G141" s="37"/>
      <c r="H141" s="36"/>
      <c r="I141" s="5"/>
      <c r="J141" s="14">
        <v>0</v>
      </c>
      <c r="K141" s="12">
        <v>215.302121</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15" t="s">
        <v>267</v>
      </c>
      <c r="B142" s="16" t="s">
        <v>268</v>
      </c>
      <c r="C142" s="61"/>
      <c r="D142" s="62"/>
      <c r="E142" s="62"/>
      <c r="F142" s="62"/>
      <c r="G142" s="63"/>
      <c r="H142" s="61"/>
      <c r="I142" s="62"/>
      <c r="J142" s="20">
        <v>0</v>
      </c>
      <c r="K142" s="18">
        <v>208.58326600000001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9" t="s">
        <v>269</v>
      </c>
      <c r="B143" s="10" t="s">
        <v>270</v>
      </c>
      <c r="C143" s="36"/>
      <c r="D143" s="5"/>
      <c r="E143" s="5"/>
      <c r="F143" s="5"/>
      <c r="G143" s="37"/>
      <c r="H143" s="36"/>
      <c r="I143" s="5"/>
      <c r="J143" s="14">
        <v>0</v>
      </c>
      <c r="K143" s="12">
        <v>199.17140800000001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15" t="s">
        <v>271</v>
      </c>
      <c r="B144" s="16" t="s">
        <v>272</v>
      </c>
      <c r="C144" s="61"/>
      <c r="D144" s="62"/>
      <c r="E144" s="62"/>
      <c r="F144" s="62"/>
      <c r="G144" s="63"/>
      <c r="H144" s="61"/>
      <c r="I144" s="62"/>
      <c r="J144" s="20">
        <v>0</v>
      </c>
      <c r="K144" s="18">
        <v>183.325942</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9" t="s">
        <v>273</v>
      </c>
      <c r="B145" s="10" t="s">
        <v>274</v>
      </c>
      <c r="C145" s="36"/>
      <c r="D145" s="5"/>
      <c r="E145" s="5"/>
      <c r="F145" s="5"/>
      <c r="G145" s="37"/>
      <c r="H145" s="36"/>
      <c r="I145" s="5"/>
      <c r="J145" s="14">
        <v>0</v>
      </c>
      <c r="K145" s="12">
        <v>180.11094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1" t="s">
        <v>275</v>
      </c>
      <c r="B146" s="22" t="s">
        <v>276</v>
      </c>
      <c r="C146" s="69"/>
      <c r="D146" s="66"/>
      <c r="E146" s="66"/>
      <c r="F146" s="66"/>
      <c r="G146" s="67"/>
      <c r="H146" s="69"/>
      <c r="I146" s="66"/>
      <c r="J146" s="26">
        <v>0</v>
      </c>
      <c r="K146" s="24">
        <v>380.42609900000002</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7" t="s">
        <v>253</v>
      </c>
      <c r="B147" s="28"/>
      <c r="C147" s="70"/>
      <c r="D147" s="72"/>
      <c r="E147" s="72"/>
      <c r="F147" s="72"/>
      <c r="G147" s="76"/>
      <c r="H147" s="70"/>
      <c r="I147" s="72"/>
      <c r="J147" s="31">
        <v>0</v>
      </c>
      <c r="K147" s="30">
        <v>220.44452100000001</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32" t="s">
        <v>255</v>
      </c>
      <c r="B148" s="33"/>
      <c r="C148" s="34">
        <v>0</v>
      </c>
      <c r="D148" s="14">
        <v>0</v>
      </c>
      <c r="E148" s="14">
        <v>0</v>
      </c>
      <c r="F148" s="14">
        <v>0</v>
      </c>
      <c r="G148" s="35">
        <v>0</v>
      </c>
      <c r="H148" s="36"/>
      <c r="I148" s="5"/>
      <c r="J148" s="5"/>
      <c r="K148" s="37"/>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32" t="s">
        <v>621</v>
      </c>
      <c r="B149" s="33"/>
      <c r="C149" s="11">
        <v>0</v>
      </c>
      <c r="D149" s="13">
        <v>0</v>
      </c>
      <c r="E149" s="13">
        <v>0</v>
      </c>
      <c r="F149" s="13">
        <v>0</v>
      </c>
      <c r="G149" s="12">
        <v>0</v>
      </c>
      <c r="H149" s="36"/>
      <c r="I149" s="5"/>
      <c r="J149" s="5"/>
      <c r="K149" s="37"/>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32" t="s">
        <v>277</v>
      </c>
      <c r="B150" s="33"/>
      <c r="C150" s="36"/>
      <c r="D150" s="5"/>
      <c r="E150" s="5"/>
      <c r="F150" s="5"/>
      <c r="G150" s="37"/>
      <c r="H150" s="36"/>
      <c r="I150" s="5"/>
      <c r="J150" s="13">
        <v>0</v>
      </c>
      <c r="K150" s="12">
        <v>4291.8294728589271</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8" t="s">
        <v>278</v>
      </c>
      <c r="B151" s="39"/>
      <c r="C151" s="71"/>
      <c r="D151" s="68"/>
      <c r="E151" s="68"/>
      <c r="F151" s="68"/>
      <c r="G151" s="77"/>
      <c r="H151" s="71"/>
      <c r="I151" s="68"/>
      <c r="J151" s="42">
        <v>0</v>
      </c>
      <c r="K151" s="41">
        <v>65.512056000000001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6" t="s">
        <v>624</v>
      </c>
      <c r="B154" s="7" t="s">
        <v>250</v>
      </c>
      <c r="C154" s="6" t="s">
        <v>295</v>
      </c>
      <c r="D154" s="8" t="s">
        <v>329</v>
      </c>
      <c r="E154" s="7" t="s">
        <v>330</v>
      </c>
      <c r="F154" s="6" t="s">
        <v>253</v>
      </c>
      <c r="G154" s="8" t="s">
        <v>254</v>
      </c>
      <c r="H154" s="8" t="s">
        <v>255</v>
      </c>
      <c r="I154" s="7" t="s">
        <v>257</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43" t="s">
        <v>281</v>
      </c>
      <c r="B155" s="44" t="s">
        <v>251</v>
      </c>
      <c r="C155" s="65"/>
      <c r="D155" s="64"/>
      <c r="E155" s="60"/>
      <c r="F155" s="65"/>
      <c r="G155" s="64"/>
      <c r="H155" s="48">
        <v>0</v>
      </c>
      <c r="I155" s="47">
        <v>264.19275699999997</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258</v>
      </c>
      <c r="B156" s="10" t="s">
        <v>252</v>
      </c>
      <c r="C156" s="36"/>
      <c r="D156" s="5"/>
      <c r="E156" s="37"/>
      <c r="F156" s="36"/>
      <c r="G156" s="5"/>
      <c r="H156" s="14">
        <v>0</v>
      </c>
      <c r="I156" s="12">
        <v>172.367009</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15" t="s">
        <v>259</v>
      </c>
      <c r="B157" s="16" t="s">
        <v>260</v>
      </c>
      <c r="C157" s="61"/>
      <c r="D157" s="62"/>
      <c r="E157" s="63"/>
      <c r="F157" s="61"/>
      <c r="G157" s="62"/>
      <c r="H157" s="20">
        <v>0</v>
      </c>
      <c r="I157" s="18">
        <v>268.05386900000002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9" t="s">
        <v>261</v>
      </c>
      <c r="B158" s="10" t="s">
        <v>262</v>
      </c>
      <c r="C158" s="36"/>
      <c r="D158" s="5"/>
      <c r="E158" s="37"/>
      <c r="F158" s="36"/>
      <c r="G158" s="5"/>
      <c r="H158" s="14">
        <v>0</v>
      </c>
      <c r="I158" s="12">
        <v>135.58722599999999</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15" t="s">
        <v>263</v>
      </c>
      <c r="B159" s="16" t="s">
        <v>264</v>
      </c>
      <c r="C159" s="61"/>
      <c r="D159" s="62"/>
      <c r="E159" s="63"/>
      <c r="F159" s="61"/>
      <c r="G159" s="62"/>
      <c r="H159" s="20">
        <v>0</v>
      </c>
      <c r="I159" s="18">
        <v>217.76908900000001</v>
      </c>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9" t="s">
        <v>265</v>
      </c>
      <c r="B160" s="10" t="s">
        <v>266</v>
      </c>
      <c r="C160" s="36"/>
      <c r="D160" s="5"/>
      <c r="E160" s="37"/>
      <c r="F160" s="36"/>
      <c r="G160" s="5"/>
      <c r="H160" s="14">
        <v>0</v>
      </c>
      <c r="I160" s="12">
        <v>215.302121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15" t="s">
        <v>267</v>
      </c>
      <c r="B161" s="16" t="s">
        <v>268</v>
      </c>
      <c r="C161" s="61"/>
      <c r="D161" s="62"/>
      <c r="E161" s="63"/>
      <c r="F161" s="61"/>
      <c r="G161" s="62"/>
      <c r="H161" s="20">
        <v>0</v>
      </c>
      <c r="I161" s="18">
        <v>208.58326600000001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9" t="s">
        <v>269</v>
      </c>
      <c r="B162" s="10" t="s">
        <v>270</v>
      </c>
      <c r="C162" s="36"/>
      <c r="D162" s="5"/>
      <c r="E162" s="37"/>
      <c r="F162" s="36"/>
      <c r="G162" s="5"/>
      <c r="H162" s="14">
        <v>0</v>
      </c>
      <c r="I162" s="12">
        <v>199.17140800000001</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15" t="s">
        <v>271</v>
      </c>
      <c r="B163" s="16" t="s">
        <v>272</v>
      </c>
      <c r="C163" s="61"/>
      <c r="D163" s="62"/>
      <c r="E163" s="63"/>
      <c r="F163" s="61"/>
      <c r="G163" s="62"/>
      <c r="H163" s="20">
        <v>0</v>
      </c>
      <c r="I163" s="18">
        <v>183.325942</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9" t="s">
        <v>273</v>
      </c>
      <c r="B164" s="10" t="s">
        <v>274</v>
      </c>
      <c r="C164" s="36"/>
      <c r="D164" s="5"/>
      <c r="E164" s="37"/>
      <c r="F164" s="36"/>
      <c r="G164" s="5"/>
      <c r="H164" s="14">
        <v>0</v>
      </c>
      <c r="I164" s="12">
        <v>180.11094</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1" t="s">
        <v>275</v>
      </c>
      <c r="B165" s="22" t="s">
        <v>276</v>
      </c>
      <c r="C165" s="69"/>
      <c r="D165" s="66"/>
      <c r="E165" s="67"/>
      <c r="F165" s="69"/>
      <c r="G165" s="66"/>
      <c r="H165" s="26">
        <v>0</v>
      </c>
      <c r="I165" s="24">
        <v>380.42609900000002</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7" t="s">
        <v>253</v>
      </c>
      <c r="B166" s="28"/>
      <c r="C166" s="70"/>
      <c r="D166" s="72"/>
      <c r="E166" s="76"/>
      <c r="F166" s="70"/>
      <c r="G166" s="72"/>
      <c r="H166" s="31">
        <v>0</v>
      </c>
      <c r="I166" s="30">
        <v>220.44452100000001</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32" t="s">
        <v>255</v>
      </c>
      <c r="B167" s="33"/>
      <c r="C167" s="34">
        <v>0</v>
      </c>
      <c r="D167" s="14">
        <v>0</v>
      </c>
      <c r="E167" s="35">
        <v>0</v>
      </c>
      <c r="F167" s="36"/>
      <c r="G167" s="5"/>
      <c r="H167" s="5"/>
      <c r="I167" s="37"/>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32" t="s">
        <v>621</v>
      </c>
      <c r="B168" s="33"/>
      <c r="C168" s="11">
        <v>0</v>
      </c>
      <c r="D168" s="13">
        <v>0</v>
      </c>
      <c r="E168" s="12">
        <v>0</v>
      </c>
      <c r="F168" s="36"/>
      <c r="G168" s="5"/>
      <c r="H168" s="5"/>
      <c r="I168" s="37"/>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32" t="s">
        <v>277</v>
      </c>
      <c r="B169" s="33"/>
      <c r="C169" s="36"/>
      <c r="D169" s="5"/>
      <c r="E169" s="37"/>
      <c r="F169" s="36"/>
      <c r="G169" s="5"/>
      <c r="H169" s="13">
        <v>0</v>
      </c>
      <c r="I169" s="12">
        <v>4291.8294728589271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38" t="s">
        <v>278</v>
      </c>
      <c r="B170" s="39"/>
      <c r="C170" s="71"/>
      <c r="D170" s="68"/>
      <c r="E170" s="77"/>
      <c r="F170" s="71"/>
      <c r="G170" s="68"/>
      <c r="H170" s="42">
        <v>0</v>
      </c>
      <c r="I170" s="41">
        <v>65.512056000000001</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6" t="s">
        <v>624</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255</v>
      </c>
      <c r="AV173" s="7" t="s">
        <v>257</v>
      </c>
    </row>
    <row r="174" spans="1:48" ht="15.75" customHeight="1">
      <c r="A174" s="43" t="s">
        <v>281</v>
      </c>
      <c r="B174" s="44" t="s">
        <v>251</v>
      </c>
      <c r="C174" s="65"/>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0"/>
      <c r="AS174" s="65"/>
      <c r="AT174" s="64"/>
      <c r="AU174" s="48">
        <v>0</v>
      </c>
      <c r="AV174" s="47">
        <v>264.19275699999997</v>
      </c>
    </row>
    <row r="175" spans="1:48" ht="15.75" customHeight="1">
      <c r="A175" s="9" t="s">
        <v>258</v>
      </c>
      <c r="B175" s="10" t="s">
        <v>252</v>
      </c>
      <c r="C175" s="36"/>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37"/>
      <c r="AS175" s="36"/>
      <c r="AT175" s="5"/>
      <c r="AU175" s="14">
        <v>0</v>
      </c>
      <c r="AV175" s="12">
        <v>172.367009</v>
      </c>
    </row>
    <row r="176" spans="1:48" ht="15.75" customHeight="1">
      <c r="A176" s="15" t="s">
        <v>259</v>
      </c>
      <c r="B176" s="16" t="s">
        <v>260</v>
      </c>
      <c r="C176" s="61"/>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3"/>
      <c r="AS176" s="61"/>
      <c r="AT176" s="62"/>
      <c r="AU176" s="20">
        <v>0</v>
      </c>
      <c r="AV176" s="18">
        <v>268.05386900000002</v>
      </c>
    </row>
    <row r="177" spans="1:48" ht="15.75" customHeight="1">
      <c r="A177" s="9" t="s">
        <v>261</v>
      </c>
      <c r="B177" s="10" t="s">
        <v>262</v>
      </c>
      <c r="C177" s="36"/>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37"/>
      <c r="AS177" s="36"/>
      <c r="AT177" s="5"/>
      <c r="AU177" s="14">
        <v>0</v>
      </c>
      <c r="AV177" s="12">
        <v>135.58722599999999</v>
      </c>
    </row>
    <row r="178" spans="1:48" ht="15.75" customHeight="1">
      <c r="A178" s="15" t="s">
        <v>263</v>
      </c>
      <c r="B178" s="16" t="s">
        <v>264</v>
      </c>
      <c r="C178" s="61"/>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3"/>
      <c r="AS178" s="61"/>
      <c r="AT178" s="62"/>
      <c r="AU178" s="20">
        <v>0</v>
      </c>
      <c r="AV178" s="18">
        <v>217.76908900000001</v>
      </c>
    </row>
    <row r="179" spans="1:48" ht="15.75" customHeight="1">
      <c r="A179" s="9" t="s">
        <v>265</v>
      </c>
      <c r="B179" s="10" t="s">
        <v>266</v>
      </c>
      <c r="C179" s="36"/>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37"/>
      <c r="AS179" s="36"/>
      <c r="AT179" s="5"/>
      <c r="AU179" s="14">
        <v>0</v>
      </c>
      <c r="AV179" s="12">
        <v>215.302121</v>
      </c>
    </row>
    <row r="180" spans="1:48" ht="15.75" customHeight="1">
      <c r="A180" s="15" t="s">
        <v>267</v>
      </c>
      <c r="B180" s="16" t="s">
        <v>268</v>
      </c>
      <c r="C180" s="61"/>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3"/>
      <c r="AS180" s="61"/>
      <c r="AT180" s="62"/>
      <c r="AU180" s="20">
        <v>0</v>
      </c>
      <c r="AV180" s="18">
        <v>208.58326600000001</v>
      </c>
    </row>
    <row r="181" spans="1:48" ht="15.75" customHeight="1">
      <c r="A181" s="9" t="s">
        <v>269</v>
      </c>
      <c r="B181" s="10" t="s">
        <v>270</v>
      </c>
      <c r="C181" s="36"/>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37"/>
      <c r="AS181" s="36"/>
      <c r="AT181" s="5"/>
      <c r="AU181" s="14">
        <v>0</v>
      </c>
      <c r="AV181" s="12">
        <v>199.17140800000001</v>
      </c>
    </row>
    <row r="182" spans="1:48" ht="15.75" customHeight="1">
      <c r="A182" s="15" t="s">
        <v>271</v>
      </c>
      <c r="B182" s="16" t="s">
        <v>272</v>
      </c>
      <c r="C182" s="61"/>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3"/>
      <c r="AS182" s="61"/>
      <c r="AT182" s="62"/>
      <c r="AU182" s="20">
        <v>0</v>
      </c>
      <c r="AV182" s="18">
        <v>183.325942</v>
      </c>
    </row>
    <row r="183" spans="1:48" ht="15.75" customHeight="1">
      <c r="A183" s="9" t="s">
        <v>273</v>
      </c>
      <c r="B183" s="10" t="s">
        <v>274</v>
      </c>
      <c r="C183" s="36"/>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37"/>
      <c r="AS183" s="36"/>
      <c r="AT183" s="5"/>
      <c r="AU183" s="14">
        <v>0</v>
      </c>
      <c r="AV183" s="12">
        <v>180.11094</v>
      </c>
    </row>
    <row r="184" spans="1:48" ht="15.75" customHeight="1">
      <c r="A184" s="21" t="s">
        <v>275</v>
      </c>
      <c r="B184" s="22" t="s">
        <v>276</v>
      </c>
      <c r="C184" s="69"/>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7"/>
      <c r="AS184" s="69"/>
      <c r="AT184" s="66"/>
      <c r="AU184" s="26">
        <v>0</v>
      </c>
      <c r="AV184" s="24">
        <v>380.42609900000002</v>
      </c>
    </row>
    <row r="185" spans="1:48" ht="15.75" customHeight="1">
      <c r="A185" s="27" t="s">
        <v>253</v>
      </c>
      <c r="B185" s="28"/>
      <c r="C185" s="70"/>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6"/>
      <c r="AS185" s="70"/>
      <c r="AT185" s="72"/>
      <c r="AU185" s="31">
        <v>0</v>
      </c>
      <c r="AV185" s="30">
        <v>220.44452100000001</v>
      </c>
    </row>
    <row r="186" spans="1:48" ht="15.75" customHeight="1">
      <c r="A186" s="32" t="s">
        <v>255</v>
      </c>
      <c r="B186" s="33"/>
      <c r="C186" s="3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0</v>
      </c>
      <c r="AO186" s="14">
        <v>0</v>
      </c>
      <c r="AP186" s="14">
        <v>0</v>
      </c>
      <c r="AQ186" s="14">
        <v>0</v>
      </c>
      <c r="AR186" s="35">
        <v>0</v>
      </c>
      <c r="AS186" s="36"/>
      <c r="AT186" s="5"/>
      <c r="AU186" s="5"/>
      <c r="AV186" s="37"/>
    </row>
    <row r="187" spans="1:48" ht="15.75" customHeight="1">
      <c r="A187" s="32" t="s">
        <v>621</v>
      </c>
      <c r="B187" s="33"/>
      <c r="C187" s="11">
        <v>0</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2">
        <v>0</v>
      </c>
      <c r="AS187" s="36"/>
      <c r="AT187" s="5"/>
      <c r="AU187" s="5"/>
      <c r="AV187" s="37"/>
    </row>
    <row r="188" spans="1:48" ht="15.75" customHeight="1">
      <c r="A188" s="32" t="s">
        <v>277</v>
      </c>
      <c r="B188" s="33"/>
      <c r="C188" s="36"/>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37"/>
      <c r="AS188" s="36"/>
      <c r="AT188" s="5"/>
      <c r="AU188" s="13">
        <v>0</v>
      </c>
      <c r="AV188" s="12">
        <v>4291.8294728589271</v>
      </c>
    </row>
    <row r="189" spans="1:48" ht="15.75" customHeight="1">
      <c r="A189" s="38" t="s">
        <v>278</v>
      </c>
      <c r="B189" s="39"/>
      <c r="C189" s="71"/>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77"/>
      <c r="AS189" s="71"/>
      <c r="AT189" s="68"/>
      <c r="AU189" s="42">
        <v>0</v>
      </c>
      <c r="AV189" s="41">
        <v>65.512056000000001</v>
      </c>
    </row>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Info</vt:lpstr>
      <vt:lpstr>解析結果_仮説1</vt:lpstr>
      <vt:lpstr>GoogleFromResult</vt:lpstr>
      <vt:lpstr>Interval dur</vt:lpstr>
      <vt:lpstr>Interval start</vt:lpstr>
      <vt:lpstr>Tot Fixation dur</vt:lpstr>
      <vt:lpstr>Tot Fixation dur incl 0</vt:lpstr>
      <vt:lpstr>Time!!</vt:lpstr>
      <vt:lpstr>aoi_解析</vt:lpstr>
      <vt:lpstr>t検定結果</vt:lpstr>
      <vt:lpstr>Avg Fixation dur</vt:lpstr>
      <vt:lpstr>Fixation count</vt:lpstr>
      <vt:lpstr>Fixation count incl 0</vt:lpstr>
      <vt:lpstr>Time to first Fixation</vt:lpstr>
      <vt:lpstr>First Fixation dur</vt:lpstr>
      <vt:lpstr>Tot Visit dur</vt:lpstr>
      <vt:lpstr>Tot Visit dur incl 0</vt:lpstr>
      <vt:lpstr>Avg Visit dur</vt:lpstr>
      <vt:lpstr>Visit count</vt:lpstr>
      <vt:lpstr>Visit count incl 0</vt:lpstr>
      <vt:lpstr>Click count</vt:lpstr>
      <vt:lpstr>Click count incl 0</vt:lpstr>
      <vt:lpstr>Time to first click</vt:lpstr>
      <vt:lpstr>Time from first Fixn to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高木　悠人</cp:lastModifiedBy>
  <dcterms:created xsi:type="dcterms:W3CDTF">2025-07-20T08:57:12Z</dcterms:created>
  <dcterms:modified xsi:type="dcterms:W3CDTF">2025-07-20T12:42:03Z</dcterms:modified>
</cp:coreProperties>
</file>