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yuta\Desktop\memo\アプリ開発\"/>
    </mc:Choice>
  </mc:AlternateContent>
  <xr:revisionPtr revIDLastSave="0" documentId="13_ncr:1_{AB9A0641-B106-4643-991E-DC16BCF95F46}" xr6:coauthVersionLast="47" xr6:coauthVersionMax="47" xr10:uidLastSave="{00000000-0000-0000-0000-000000000000}"/>
  <bookViews>
    <workbookView xWindow="-110" yWindow="-110" windowWidth="25180" windowHeight="16140" activeTab="1" xr2:uid="{00000000-000D-0000-FFFF-FFFF00000000}"/>
  </bookViews>
  <sheets>
    <sheet name="要件" sheetId="1" r:id="rId1"/>
    <sheet name="データ作成" sheetId="8" r:id="rId2"/>
    <sheet name="クラシルのランキング" sheetId="9" r:id="rId3"/>
    <sheet name="技術選定" sheetId="7" r:id="rId4"/>
  </sheets>
  <definedNames>
    <definedName name="_xlnm._FilterDatabase" localSheetId="2" hidden="1">クラシルのランキング!$A$2:$C$53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8" l="1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4" i="8"/>
  <c r="D4" i="9"/>
  <c r="I5" i="8"/>
  <c r="I6" i="8"/>
  <c r="I7" i="8"/>
  <c r="I8" i="8"/>
  <c r="I9" i="8"/>
  <c r="I10" i="8"/>
  <c r="I11" i="8"/>
  <c r="I12" i="8"/>
  <c r="I13" i="8"/>
  <c r="I14" i="8"/>
  <c r="I15" i="8"/>
  <c r="I16" i="8"/>
  <c r="I4" i="8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</calcChain>
</file>

<file path=xl/sharedStrings.xml><?xml version="1.0" encoding="utf-8"?>
<sst xmlns="http://schemas.openxmlformats.org/spreadsheetml/2006/main" count="336" uniqueCount="314">
  <si>
    <t>献立作成アプリ</t>
    <rPh sb="0" eb="4">
      <t>コンダテサクセイ</t>
    </rPh>
    <phoneticPr fontId="1"/>
  </si>
  <si>
    <t>■要件</t>
    <rPh sb="1" eb="3">
      <t>ヨウケン</t>
    </rPh>
    <phoneticPr fontId="1"/>
  </si>
  <si>
    <t>■アプリ内容</t>
    <rPh sb="4" eb="6">
      <t>ナイヨウ</t>
    </rPh>
    <phoneticPr fontId="1"/>
  </si>
  <si>
    <t>味噌汁</t>
    <rPh sb="0" eb="3">
      <t>ミソシル</t>
    </rPh>
    <phoneticPr fontId="1"/>
  </si>
  <si>
    <t>コンソメスープ</t>
    <phoneticPr fontId="1"/>
  </si>
  <si>
    <t>ハムエッグ</t>
    <phoneticPr fontId="1"/>
  </si>
  <si>
    <t>フレンチトースト</t>
    <phoneticPr fontId="1"/>
  </si>
  <si>
    <t>中華スープ</t>
    <rPh sb="0" eb="2">
      <t>チュウカ</t>
    </rPh>
    <phoneticPr fontId="1"/>
  </si>
  <si>
    <t>お好み焼き</t>
    <rPh sb="1" eb="2">
      <t>コノ</t>
    </rPh>
    <rPh sb="3" eb="4">
      <t>ヤ</t>
    </rPh>
    <phoneticPr fontId="1"/>
  </si>
  <si>
    <t>たこ焼き</t>
    <rPh sb="2" eb="3">
      <t>ヤ</t>
    </rPh>
    <phoneticPr fontId="1"/>
  </si>
  <si>
    <t>天ぷら</t>
    <rPh sb="0" eb="1">
      <t>テン</t>
    </rPh>
    <phoneticPr fontId="1"/>
  </si>
  <si>
    <t>野菜炒め</t>
    <rPh sb="0" eb="3">
      <t>ヤサイイタ</t>
    </rPh>
    <phoneticPr fontId="1"/>
  </si>
  <si>
    <t>オムライス</t>
    <phoneticPr fontId="1"/>
  </si>
  <si>
    <t>・×日分の献立を自動で作成する</t>
    <rPh sb="2" eb="4">
      <t>ニチブン</t>
    </rPh>
    <rPh sb="5" eb="7">
      <t>コンダテ</t>
    </rPh>
    <rPh sb="8" eb="10">
      <t>ジドウ</t>
    </rPh>
    <rPh sb="11" eb="13">
      <t>サクセイ</t>
    </rPh>
    <phoneticPr fontId="1"/>
  </si>
  <si>
    <t>・主食、汁物、主菜、副菜を選ぶ</t>
    <rPh sb="1" eb="3">
      <t>シュショク</t>
    </rPh>
    <rPh sb="4" eb="6">
      <t>シルモノ</t>
    </rPh>
    <rPh sb="7" eb="9">
      <t>シュサイ</t>
    </rPh>
    <rPh sb="10" eb="12">
      <t>フクサイ</t>
    </rPh>
    <rPh sb="13" eb="14">
      <t>エラ</t>
    </rPh>
    <phoneticPr fontId="1"/>
  </si>
  <si>
    <t>・連続で同じものは避ける（でもカレー連続はアリ？）</t>
    <rPh sb="1" eb="3">
      <t>レンゾク</t>
    </rPh>
    <rPh sb="4" eb="5">
      <t>オナ</t>
    </rPh>
    <rPh sb="9" eb="10">
      <t>サ</t>
    </rPh>
    <phoneticPr fontId="1"/>
  </si>
  <si>
    <t>・季節を考慮する（夏はそうめん、冬は鍋とか）</t>
    <rPh sb="1" eb="3">
      <t>キセツ</t>
    </rPh>
    <rPh sb="4" eb="6">
      <t>コウリョ</t>
    </rPh>
    <rPh sb="9" eb="10">
      <t>ナツ</t>
    </rPh>
    <rPh sb="16" eb="17">
      <t>フユ</t>
    </rPh>
    <rPh sb="18" eb="19">
      <t>ナベ</t>
    </rPh>
    <phoneticPr fontId="1"/>
  </si>
  <si>
    <t>・朝食、昼食、夕食でメニューを考慮する（納豆は朝食でしょ）</t>
    <rPh sb="1" eb="3">
      <t>チョウショク</t>
    </rPh>
    <rPh sb="4" eb="6">
      <t>チュウショク</t>
    </rPh>
    <rPh sb="7" eb="9">
      <t>ユウショク</t>
    </rPh>
    <rPh sb="15" eb="17">
      <t>コウリョ</t>
    </rPh>
    <rPh sb="20" eb="22">
      <t>ナットウ</t>
    </rPh>
    <rPh sb="23" eb="25">
      <t>チョウショク</t>
    </rPh>
    <phoneticPr fontId="1"/>
  </si>
  <si>
    <t>・LINEで共有できるようにする</t>
    <rPh sb="6" eb="8">
      <t>キョウユウ</t>
    </rPh>
    <phoneticPr fontId="1"/>
  </si>
  <si>
    <t>・一食ごとに和食、洋食、中華で統一感を持たせる（主食がパンなら汁物はコンソメスープ：洋食）</t>
    <rPh sb="1" eb="3">
      <t>イッショク</t>
    </rPh>
    <rPh sb="6" eb="8">
      <t>ワショク</t>
    </rPh>
    <rPh sb="9" eb="11">
      <t>ヨウショク</t>
    </rPh>
    <rPh sb="12" eb="14">
      <t>チュウカ</t>
    </rPh>
    <rPh sb="15" eb="18">
      <t>トウイツカン</t>
    </rPh>
    <rPh sb="19" eb="20">
      <t>モ</t>
    </rPh>
    <rPh sb="24" eb="26">
      <t>シュショク</t>
    </rPh>
    <rPh sb="31" eb="33">
      <t>シルモノ</t>
    </rPh>
    <rPh sb="42" eb="44">
      <t>ヨウショク</t>
    </rPh>
    <phoneticPr fontId="1"/>
  </si>
  <si>
    <t>→副菜はきついので削除（一汁一菜でよいという提案）</t>
    <rPh sb="1" eb="3">
      <t>フクサイ</t>
    </rPh>
    <rPh sb="9" eb="11">
      <t>サクジョ</t>
    </rPh>
    <phoneticPr fontId="1"/>
  </si>
  <si>
    <t>→そもそも主食、汁物などを個別に選ぶのではなく、一つの定食で献立登録すればいいじゃん。。。</t>
    <rPh sb="5" eb="7">
      <t>シュショク</t>
    </rPh>
    <rPh sb="8" eb="10">
      <t>シルモノ</t>
    </rPh>
    <rPh sb="13" eb="15">
      <t>コベツ</t>
    </rPh>
    <rPh sb="16" eb="17">
      <t>エラ</t>
    </rPh>
    <rPh sb="24" eb="25">
      <t>ヒト</t>
    </rPh>
    <rPh sb="27" eb="29">
      <t>テイショク</t>
    </rPh>
    <rPh sb="30" eb="32">
      <t>コンダテ</t>
    </rPh>
    <rPh sb="32" eb="34">
      <t>トウロク</t>
    </rPh>
    <phoneticPr fontId="1"/>
  </si>
  <si>
    <t>→定食で登録すれば考慮する必要なし。</t>
    <rPh sb="1" eb="3">
      <t>テイショク</t>
    </rPh>
    <rPh sb="4" eb="6">
      <t>トウロク</t>
    </rPh>
    <rPh sb="9" eb="11">
      <t>コウリョ</t>
    </rPh>
    <rPh sb="13" eb="15">
      <t>ヒツヨウ</t>
    </rPh>
    <phoneticPr fontId="1"/>
  </si>
  <si>
    <t>献立ID</t>
    <rPh sb="0" eb="2">
      <t>コンダテ</t>
    </rPh>
    <phoneticPr fontId="1"/>
  </si>
  <si>
    <t>わかめご飯</t>
    <rPh sb="4" eb="5">
      <t>ハン</t>
    </rPh>
    <phoneticPr fontId="1"/>
  </si>
  <si>
    <t>React</t>
    <phoneticPr fontId="1"/>
  </si>
  <si>
    <t>■フロントエンド</t>
    <phoneticPr fontId="1"/>
  </si>
  <si>
    <t>【完全版】React + FastAPIで開発するモダンなwebアプリ</t>
    <phoneticPr fontId="1"/>
  </si>
  <si>
    <t>https://zenn.dev/sawao/articles/15a9cf0e3360a7</t>
    <phoneticPr fontId="1"/>
  </si>
  <si>
    <t>＜参考＞</t>
    <rPh sb="1" eb="3">
      <t>サンコウ</t>
    </rPh>
    <phoneticPr fontId="1"/>
  </si>
  <si>
    <t>■DB</t>
    <phoneticPr fontId="1"/>
  </si>
  <si>
    <t>MySQL</t>
    <phoneticPr fontId="1"/>
  </si>
  <si>
    <t>Python FastAPIでMySQLデータベースに接続する</t>
    <phoneticPr fontId="1"/>
  </si>
  <si>
    <t>https://zenn.dev/teruroom/scraps/91de134fdfc7a7</t>
    <phoneticPr fontId="1"/>
  </si>
  <si>
    <t>FastAPI(Python)</t>
    <phoneticPr fontId="1"/>
  </si>
  <si>
    <t>https://teno-hira.com/media/?p=1537</t>
    <phoneticPr fontId="1"/>
  </si>
  <si>
    <t>ReactとNode.jsとMySQLで作る基本のWebメモアプリ</t>
    <phoneticPr fontId="1"/>
  </si>
  <si>
    <t>★</t>
    <phoneticPr fontId="1"/>
  </si>
  <si>
    <t>Next.js×Supabase×Vercel連携について</t>
    <phoneticPr fontId="1"/>
  </si>
  <si>
    <t>https://qiita.com/kaho_eng/items/8a7faf77222a599fb31c</t>
    <phoneticPr fontId="1"/>
  </si>
  <si>
    <t>Express(Node.js)</t>
    <phoneticPr fontId="1"/>
  </si>
  <si>
    <t>Supabase(BaaS)</t>
    <phoneticPr fontId="1"/>
  </si>
  <si>
    <t>Postgres</t>
    <phoneticPr fontId="1"/>
  </si>
  <si>
    <t>■バックエンド</t>
    <phoneticPr fontId="1"/>
  </si>
  <si>
    <t>→とりあえず、バックエンドなしで動くものを作成する！</t>
    <rPh sb="16" eb="17">
      <t>ウゴ</t>
    </rPh>
    <rPh sb="21" eb="23">
      <t>サクセイ</t>
    </rPh>
    <phoneticPr fontId="1"/>
  </si>
  <si>
    <t>K001</t>
    <phoneticPr fontId="1"/>
  </si>
  <si>
    <t>K002</t>
  </si>
  <si>
    <t>K003</t>
  </si>
  <si>
    <t>K004</t>
  </si>
  <si>
    <t>K005</t>
  </si>
  <si>
    <t>K006</t>
  </si>
  <si>
    <t>K007</t>
  </si>
  <si>
    <t>K008</t>
  </si>
  <si>
    <t>K009</t>
  </si>
  <si>
    <t>K010</t>
  </si>
  <si>
    <t>K011</t>
  </si>
  <si>
    <t>K012</t>
  </si>
  <si>
    <t>K013</t>
  </si>
  <si>
    <t>K014</t>
  </si>
  <si>
    <t>K015</t>
  </si>
  <si>
    <t>K016</t>
  </si>
  <si>
    <t>K017</t>
  </si>
  <si>
    <t>K018</t>
  </si>
  <si>
    <t>K019</t>
  </si>
  <si>
    <t>K020</t>
  </si>
  <si>
    <t>内容</t>
    <rPh sb="0" eb="2">
      <t>ナイヨウ</t>
    </rPh>
    <phoneticPr fontId="1"/>
  </si>
  <si>
    <t>料理名</t>
    <rPh sb="0" eb="3">
      <t>リョウリメイ</t>
    </rPh>
    <phoneticPr fontId="1"/>
  </si>
  <si>
    <t>材料</t>
    <rPh sb="0" eb="2">
      <t>ザイリョウ</t>
    </rPh>
    <phoneticPr fontId="1"/>
  </si>
  <si>
    <t>豆腐、わかめ、味噌、だし</t>
    <rPh sb="0" eb="2">
      <t>トウフ</t>
    </rPh>
    <rPh sb="7" eb="9">
      <t>ミソ</t>
    </rPh>
    <phoneticPr fontId="1"/>
  </si>
  <si>
    <t>フレンチトースト、ソーセージ、コンソメスープ</t>
    <phoneticPr fontId="1"/>
  </si>
  <si>
    <t>トースト、ハムエッグ、コンソメスープ、サラダ</t>
    <phoneticPr fontId="1"/>
  </si>
  <si>
    <t>ご飯、納豆、味噌汁</t>
    <rPh sb="1" eb="2">
      <t>ハン</t>
    </rPh>
    <rPh sb="3" eb="5">
      <t>ナットウ</t>
    </rPh>
    <rPh sb="6" eb="9">
      <t>ミソシル</t>
    </rPh>
    <phoneticPr fontId="1"/>
  </si>
  <si>
    <t>わかめご飯、味噌汁</t>
    <rPh sb="4" eb="5">
      <t>ハン</t>
    </rPh>
    <rPh sb="6" eb="9">
      <t>ミソシル</t>
    </rPh>
    <phoneticPr fontId="1"/>
  </si>
  <si>
    <t>卵、トースト</t>
    <rPh sb="0" eb="1">
      <t>タマゴ</t>
    </rPh>
    <phoneticPr fontId="1"/>
  </si>
  <si>
    <t>蕎麦、天ぷら</t>
    <rPh sb="0" eb="2">
      <t>ソバ</t>
    </rPh>
    <rPh sb="3" eb="4">
      <t>テン</t>
    </rPh>
    <phoneticPr fontId="1"/>
  </si>
  <si>
    <t>肉うどん</t>
    <rPh sb="0" eb="1">
      <t>ニク</t>
    </rPh>
    <phoneticPr fontId="1"/>
  </si>
  <si>
    <t>焼きそば、中華スープ</t>
    <rPh sb="0" eb="1">
      <t>ヤ</t>
    </rPh>
    <rPh sb="5" eb="7">
      <t>チュウカ</t>
    </rPh>
    <phoneticPr fontId="1"/>
  </si>
  <si>
    <t>ご飯、酢豚、中華スープ</t>
    <rPh sb="1" eb="2">
      <t>ハン</t>
    </rPh>
    <rPh sb="3" eb="5">
      <t>スブタ</t>
    </rPh>
    <rPh sb="6" eb="8">
      <t>チュウカ</t>
    </rPh>
    <phoneticPr fontId="1"/>
  </si>
  <si>
    <t>オムライス、サラダ</t>
    <phoneticPr fontId="1"/>
  </si>
  <si>
    <t>カレーライス</t>
    <phoneticPr fontId="1"/>
  </si>
  <si>
    <t>ご飯、焼き魚、豚汁</t>
    <rPh sb="1" eb="2">
      <t>ハン</t>
    </rPh>
    <rPh sb="3" eb="4">
      <t>ヤ</t>
    </rPh>
    <rPh sb="5" eb="6">
      <t>ザカナ</t>
    </rPh>
    <rPh sb="7" eb="9">
      <t>トンジル</t>
    </rPh>
    <phoneticPr fontId="1"/>
  </si>
  <si>
    <t>ご飯、唐揚げ、サラダ</t>
    <rPh sb="1" eb="2">
      <t>ハン</t>
    </rPh>
    <rPh sb="3" eb="5">
      <t>カラア</t>
    </rPh>
    <phoneticPr fontId="1"/>
  </si>
  <si>
    <t>ご飯、コロッケ、サラダ</t>
    <rPh sb="1" eb="2">
      <t>ハン</t>
    </rPh>
    <phoneticPr fontId="1"/>
  </si>
  <si>
    <t>ご飯、ハンバーグ、サラダ</t>
    <rPh sb="1" eb="2">
      <t>ハン</t>
    </rPh>
    <phoneticPr fontId="1"/>
  </si>
  <si>
    <t>ご飯、麻婆豆腐、中華スープ</t>
    <rPh sb="1" eb="2">
      <t>ハン</t>
    </rPh>
    <rPh sb="3" eb="7">
      <t>マーボードウフ</t>
    </rPh>
    <rPh sb="8" eb="10">
      <t>チュウカ</t>
    </rPh>
    <phoneticPr fontId="1"/>
  </si>
  <si>
    <t>ご飯、豚の角煮、味噌汁</t>
    <rPh sb="1" eb="2">
      <t>ハン</t>
    </rPh>
    <rPh sb="3" eb="4">
      <t>ブタ</t>
    </rPh>
    <rPh sb="5" eb="7">
      <t>カクニ</t>
    </rPh>
    <rPh sb="8" eb="11">
      <t>ミソシル</t>
    </rPh>
    <phoneticPr fontId="1"/>
  </si>
  <si>
    <t>K021</t>
  </si>
  <si>
    <t>明太スパゲッティ、サラダ</t>
    <rPh sb="0" eb="2">
      <t>メンタイ</t>
    </rPh>
    <phoneticPr fontId="1"/>
  </si>
  <si>
    <t>ご飯、すき焼き</t>
    <rPh sb="1" eb="2">
      <t>ハン</t>
    </rPh>
    <rPh sb="5" eb="6">
      <t>ヤ</t>
    </rPh>
    <phoneticPr fontId="1"/>
  </si>
  <si>
    <t>天ぷら粉、レンコン、カボチャ、ブロッコリー、オクラ</t>
    <rPh sb="0" eb="1">
      <t>テン</t>
    </rPh>
    <rPh sb="3" eb="4">
      <t>コ</t>
    </rPh>
    <phoneticPr fontId="1"/>
  </si>
  <si>
    <t>卵、ハム</t>
    <rPh sb="0" eb="1">
      <t>タマゴ</t>
    </rPh>
    <phoneticPr fontId="1"/>
  </si>
  <si>
    <t>ご飯、野菜炒め、中華スープ</t>
    <rPh sb="1" eb="2">
      <t>ハン</t>
    </rPh>
    <rPh sb="3" eb="6">
      <t>ヤサイイタ</t>
    </rPh>
    <rPh sb="8" eb="10">
      <t>チュウカ</t>
    </rPh>
    <phoneticPr fontId="1"/>
  </si>
  <si>
    <t>K022</t>
  </si>
  <si>
    <t>玉ねぎ、ニンジン、コーン、コンソメ</t>
    <rPh sb="0" eb="1">
      <t>タマ</t>
    </rPh>
    <phoneticPr fontId="1"/>
  </si>
  <si>
    <t>キャベツ、ニンジン、もやし、創味シャンタン</t>
    <rPh sb="14" eb="16">
      <t>ソウミ</t>
    </rPh>
    <phoneticPr fontId="1"/>
  </si>
  <si>
    <t>わかめ、春雨、白ゴマ、創味シャンタン</t>
    <rPh sb="4" eb="6">
      <t>ハルサメ</t>
    </rPh>
    <rPh sb="7" eb="8">
      <t>シロ</t>
    </rPh>
    <rPh sb="11" eb="13">
      <t>ソウミ</t>
    </rPh>
    <phoneticPr fontId="1"/>
  </si>
  <si>
    <t>酢豚</t>
    <rPh sb="0" eb="2">
      <t>スブタ</t>
    </rPh>
    <phoneticPr fontId="1"/>
  </si>
  <si>
    <t>豚肉、ニンジン、ピーマン、玉ねぎ</t>
    <rPh sb="0" eb="2">
      <t>ブタニク</t>
    </rPh>
    <rPh sb="13" eb="14">
      <t>タマ</t>
    </rPh>
    <phoneticPr fontId="1"/>
  </si>
  <si>
    <t>サラダ</t>
    <phoneticPr fontId="1"/>
  </si>
  <si>
    <t>レタス、トマト</t>
    <phoneticPr fontId="1"/>
  </si>
  <si>
    <t>種類</t>
    <rPh sb="0" eb="2">
      <t>シュルイ</t>
    </rPh>
    <phoneticPr fontId="1"/>
  </si>
  <si>
    <t>※1:朝食、2:昼食、3:夕食</t>
    <rPh sb="3" eb="5">
      <t>チョウショク</t>
    </rPh>
    <rPh sb="8" eb="10">
      <t>チュウショク</t>
    </rPh>
    <rPh sb="13" eb="15">
      <t>ユウショク</t>
    </rPh>
    <phoneticPr fontId="1"/>
  </si>
  <si>
    <t>id</t>
    <phoneticPr fontId="1"/>
  </si>
  <si>
    <t>type</t>
    <phoneticPr fontId="1"/>
  </si>
  <si>
    <t>menu</t>
    <phoneticPr fontId="1"/>
  </si>
  <si>
    <t>ご飯、焼鮭、味噌汁</t>
    <rPh sb="1" eb="2">
      <t>ハン</t>
    </rPh>
    <rPh sb="3" eb="5">
      <t>ヤキシャケ</t>
    </rPh>
    <rPh sb="6" eb="9">
      <t>ミソシル</t>
    </rPh>
    <phoneticPr fontId="1"/>
  </si>
  <si>
    <t>牛肉、うどん</t>
    <rPh sb="0" eb="2">
      <t>ギュウニク</t>
    </rPh>
    <phoneticPr fontId="1"/>
  </si>
  <si>
    <t>name</t>
    <phoneticPr fontId="1"/>
  </si>
  <si>
    <t>■menu</t>
    <phoneticPr fontId="1"/>
  </si>
  <si>
    <t>■dish</t>
    <phoneticPr fontId="1"/>
  </si>
  <si>
    <t>簡単！やみつきレモンねぎ塩チキン</t>
  </si>
  <si>
    <t>簡単ふわとろ！親子丼</t>
  </si>
  <si>
    <t>大根ときゅうりの三色ナムル</t>
  </si>
  <si>
    <t>レンジでしっとり簡単よだれ鶏</t>
  </si>
  <si>
    <t>さっぱり おかかぽん酢でナスの焼き浸し</t>
  </si>
  <si>
    <t>ボリューム抜群 キャベツの豚肉巻きレンジ蒸し</t>
  </si>
  <si>
    <t>ご飯が進む！豚肉の生姜焼き</t>
  </si>
  <si>
    <t>豚バラ肉のスタミナニラ玉炒め</t>
  </si>
  <si>
    <t>すぐできる！もやし中華サラダ</t>
  </si>
  <si>
    <t>お箸が止まらないおいしさ 無限ナス</t>
  </si>
  <si>
    <t>チーズたっぷり！ピーマンの肉巻き</t>
  </si>
  <si>
    <t>本場の味ゴーヤチャンプル</t>
  </si>
  <si>
    <t>もう箸が止まらない 無限ゴーヤ</t>
  </si>
  <si>
    <t>我が家の定番！ピーマンとなすの味噌炒め</t>
  </si>
  <si>
    <t>基本のかぼちゃの煮物</t>
  </si>
  <si>
    <t>ズッキーニのジョン</t>
  </si>
  <si>
    <t>豚バラと大根のスタミナみそ炒め</t>
  </si>
  <si>
    <t>玉ねぎと豚こま切れ肉の生姜焼き</t>
  </si>
  <si>
    <t>簡単 豚バラもやしのスタミナすき焼き</t>
  </si>
  <si>
    <t>トマトときゅうりの中華風ツナサラダ</t>
  </si>
  <si>
    <t>サッパリおいしい！鶏むね肉の甘辛みぞれ煮</t>
  </si>
  <si>
    <t>たっぷりナスとひき肉の ごちそう丼</t>
  </si>
  <si>
    <t>鶏肉とズッキーニの甘酢炒め</t>
  </si>
  <si>
    <t>照り焼きチキン</t>
  </si>
  <si>
    <t>【村田シェフ】唐揚げ</t>
  </si>
  <si>
    <t>豚こま肉とナスとしめじのオイスター炒め</t>
  </si>
  <si>
    <t>柔らか鶏胸肉で！揚げないおろしポン酢チキン</t>
  </si>
  <si>
    <t>とまらない美味しさ にんじんしりしり</t>
  </si>
  <si>
    <t>即席 きゅうりの塩昆布おかか和え</t>
  </si>
  <si>
    <t>ごま油香る 叩ききゅうりと鶏ササミの簡単和え</t>
  </si>
  <si>
    <t>ふんわり柔らかい 豆腐ハンバーグ</t>
  </si>
  <si>
    <t>卵とわかめの春雨スープ</t>
  </si>
  <si>
    <t>簡単 デミグラスソースのハンバーグ</t>
  </si>
  <si>
    <t>やみつき ヤンニョムチキン</t>
  </si>
  <si>
    <t>牛肉とピーマンのスタミナねぎ塩炒め</t>
  </si>
  <si>
    <t>基本の肉じゃが</t>
  </si>
  <si>
    <t>簡単副菜 じゃがいもとピーマンのごま和え</t>
  </si>
  <si>
    <t>トマトとズッキーニの簡単イタリアン炒め</t>
  </si>
  <si>
    <t>めんつゆで簡単 ナスの煮浸し</t>
  </si>
  <si>
    <t>簡単 もやしときゅうりのツナナムル</t>
  </si>
  <si>
    <t>旨みたっぷり つゆだく牛丼</t>
  </si>
  <si>
    <t>焼肉のタレで簡単ピーマンとナスのそぼろ炒め</t>
  </si>
  <si>
    <t>とっても簡単！卵とトマトの中華風炒め</t>
  </si>
  <si>
    <t>ナスと豚肉の味噌炒め</t>
  </si>
  <si>
    <t>超簡単！もやしナムル</t>
  </si>
  <si>
    <t>めんつゆで簡単 麻婆茄子</t>
  </si>
  <si>
    <t>レモンねぎ塩チキン</t>
    <phoneticPr fontId="1"/>
  </si>
  <si>
    <t>親子丼</t>
    <phoneticPr fontId="1"/>
  </si>
  <si>
    <t>よだれ鶏</t>
    <phoneticPr fontId="1"/>
  </si>
  <si>
    <t>ナスの焼き浸し</t>
    <phoneticPr fontId="1"/>
  </si>
  <si>
    <t>チキンとキャベツのガーリック炒め</t>
    <phoneticPr fontId="1"/>
  </si>
  <si>
    <t>ごはんがすすむ！チキンとキャベツのガーリック炒め</t>
    <phoneticPr fontId="1"/>
  </si>
  <si>
    <t>キャベツの豚肉巻き</t>
    <phoneticPr fontId="1"/>
  </si>
  <si>
    <t>豚肉の生姜焼き</t>
    <phoneticPr fontId="1"/>
  </si>
  <si>
    <t>ニラ玉炒め</t>
    <phoneticPr fontId="1"/>
  </si>
  <si>
    <t>もやし中華サラダ</t>
    <phoneticPr fontId="1"/>
  </si>
  <si>
    <t>無限ナス</t>
    <phoneticPr fontId="1"/>
  </si>
  <si>
    <t>ピーマンの肉巻き</t>
    <phoneticPr fontId="1"/>
  </si>
  <si>
    <t>ゴーヤチャンプル</t>
    <phoneticPr fontId="1"/>
  </si>
  <si>
    <t>無限ゴーヤ</t>
    <phoneticPr fontId="1"/>
  </si>
  <si>
    <t>ピーマンとなすの味噌炒め</t>
    <phoneticPr fontId="1"/>
  </si>
  <si>
    <t>かぼちゃの煮物</t>
    <phoneticPr fontId="1"/>
  </si>
  <si>
    <t>すき焼き</t>
    <phoneticPr fontId="1"/>
  </si>
  <si>
    <t>中華風ツナサラダ</t>
    <phoneticPr fontId="1"/>
  </si>
  <si>
    <t>鶏むね肉の甘辛みぞれ煮</t>
    <phoneticPr fontId="1"/>
  </si>
  <si>
    <t>唐揚げ</t>
    <phoneticPr fontId="1"/>
  </si>
  <si>
    <t>パン粉いらずで簡単＆ジュワっと！ピーマンの肉詰め</t>
    <phoneticPr fontId="1"/>
  </si>
  <si>
    <t>ピーマンの肉詰め</t>
    <phoneticPr fontId="1"/>
  </si>
  <si>
    <t>にんじんしりしり</t>
    <phoneticPr fontId="1"/>
  </si>
  <si>
    <t>きゅうりの塩昆布おかか和え</t>
    <phoneticPr fontId="1"/>
  </si>
  <si>
    <t>豆腐ハンバーグ</t>
    <phoneticPr fontId="1"/>
  </si>
  <si>
    <t>ハンバーグ</t>
    <phoneticPr fontId="1"/>
  </si>
  <si>
    <t>ヤンニョムチキン</t>
    <phoneticPr fontId="1"/>
  </si>
  <si>
    <t>スタミナねぎ塩炒め</t>
    <phoneticPr fontId="1"/>
  </si>
  <si>
    <t>肉じゃが</t>
    <phoneticPr fontId="1"/>
  </si>
  <si>
    <t>じゃがいもとピーマンのごま和え</t>
    <phoneticPr fontId="1"/>
  </si>
  <si>
    <t>たっぷりピーマンと ぷりぷりしらたきの甘辛炒め</t>
    <phoneticPr fontId="1"/>
  </si>
  <si>
    <t>ナスの煮浸し</t>
    <phoneticPr fontId="1"/>
  </si>
  <si>
    <t>もやしときゅうりのツナナムル</t>
    <phoneticPr fontId="1"/>
  </si>
  <si>
    <t>牛丼</t>
    <phoneticPr fontId="1"/>
  </si>
  <si>
    <t>ピーマンとナスのそぼろ炒め</t>
    <phoneticPr fontId="1"/>
  </si>
  <si>
    <t>卵とトマトの中華風炒め</t>
    <phoneticPr fontId="1"/>
  </si>
  <si>
    <t>こんなに簡単！茄子とひき肉のボロネーゼ風パスタ</t>
    <phoneticPr fontId="1"/>
  </si>
  <si>
    <t>茄子とひき肉のボロネーゼ風パスタ</t>
    <phoneticPr fontId="1"/>
  </si>
  <si>
    <t>もやしナムル</t>
    <phoneticPr fontId="1"/>
  </si>
  <si>
    <t>麻婆茄子</t>
    <phoneticPr fontId="1"/>
  </si>
  <si>
    <t>タイトル</t>
    <phoneticPr fontId="1"/>
  </si>
  <si>
    <t>ランキング</t>
    <phoneticPr fontId="1"/>
  </si>
  <si>
    <t>-</t>
    <phoneticPr fontId="1"/>
  </si>
  <si>
    <t>ranking</t>
    <phoneticPr fontId="1"/>
  </si>
  <si>
    <t>title</t>
    <phoneticPr fontId="1"/>
  </si>
  <si>
    <t>dishName</t>
    <phoneticPr fontId="1"/>
  </si>
  <si>
    <t>ingredient</t>
    <phoneticPr fontId="1"/>
  </si>
  <si>
    <t>カレールー、鶏もも肉、玉ねぎ、ニンジン、ジャガイモ、福神漬け</t>
    <rPh sb="6" eb="10">
      <t>トリモモニク</t>
    </rPh>
    <rPh sb="11" eb="12">
      <t>タマ</t>
    </rPh>
    <rPh sb="26" eb="29">
      <t>フクジンヅ</t>
    </rPh>
    <phoneticPr fontId="1"/>
  </si>
  <si>
    <t>■ingredients</t>
    <phoneticPr fontId="1"/>
  </si>
  <si>
    <t>食材名</t>
    <rPh sb="0" eb="2">
      <t>ショクザイ</t>
    </rPh>
    <rPh sb="2" eb="3">
      <t>メイ</t>
    </rPh>
    <phoneticPr fontId="1"/>
  </si>
  <si>
    <t>サバ</t>
  </si>
  <si>
    <t>ししゃも</t>
  </si>
  <si>
    <t>ニンジン</t>
  </si>
  <si>
    <t>玉ねぎ</t>
  </si>
  <si>
    <t>ピーマン</t>
  </si>
  <si>
    <t>レタス</t>
  </si>
  <si>
    <t>キャベツ</t>
  </si>
  <si>
    <t>白菜</t>
  </si>
  <si>
    <t>大根</t>
  </si>
  <si>
    <t>ゴボウ</t>
  </si>
  <si>
    <t>ジャガイモ</t>
  </si>
  <si>
    <t>トマト</t>
  </si>
  <si>
    <t>パプリカ</t>
  </si>
  <si>
    <t>もやし</t>
  </si>
  <si>
    <t>レンコン</t>
  </si>
  <si>
    <t>カボチャ</t>
  </si>
  <si>
    <t>ブロッコリー</t>
  </si>
  <si>
    <t>味噌</t>
  </si>
  <si>
    <t>醤油</t>
  </si>
  <si>
    <t>砂糖</t>
  </si>
  <si>
    <t>塩</t>
  </si>
  <si>
    <t>みりん</t>
  </si>
  <si>
    <t>料理酒</t>
  </si>
  <si>
    <t>マヨネーズ</t>
  </si>
  <si>
    <t>ケチャップ</t>
  </si>
  <si>
    <t>ゴマ</t>
  </si>
  <si>
    <t>コショウ</t>
  </si>
  <si>
    <t>豆腐</t>
  </si>
  <si>
    <t>わかめ</t>
  </si>
  <si>
    <t>だし</t>
  </si>
  <si>
    <t>わかめ、白米</t>
    <rPh sb="4" eb="6">
      <t>ハクマイ</t>
    </rPh>
    <phoneticPr fontId="1"/>
  </si>
  <si>
    <t>白米</t>
  </si>
  <si>
    <t>卵</t>
  </si>
  <si>
    <t>トースト</t>
  </si>
  <si>
    <t>コンソメ</t>
  </si>
  <si>
    <t>創味シャンタン</t>
  </si>
  <si>
    <t>白米、卵、ケチャップ</t>
    <rPh sb="0" eb="2">
      <t>ハクマイ</t>
    </rPh>
    <rPh sb="3" eb="4">
      <t>タマゴ</t>
    </rPh>
    <phoneticPr fontId="1"/>
  </si>
  <si>
    <t>天ぷら粉</t>
  </si>
  <si>
    <t>春雨</t>
  </si>
  <si>
    <t>白ゴマ</t>
  </si>
  <si>
    <t>うどん</t>
  </si>
  <si>
    <t>そば</t>
  </si>
  <si>
    <t>カレールー</t>
  </si>
  <si>
    <t>福神漬け</t>
  </si>
  <si>
    <t>オクラ</t>
  </si>
  <si>
    <t>コーン</t>
  </si>
  <si>
    <t>ハム</t>
  </si>
  <si>
    <t>牛肉</t>
  </si>
  <si>
    <t>豚肉</t>
  </si>
  <si>
    <t>鶏もも肉</t>
  </si>
  <si>
    <t>ベーコン</t>
  </si>
  <si>
    <t>鶏むね肉</t>
  </si>
  <si>
    <t>しらす</t>
  </si>
  <si>
    <t>鮭</t>
  </si>
  <si>
    <t>※1:肉、2:魚、3:野菜、4:調味料等、5:その他</t>
    <rPh sb="3" eb="4">
      <t>ニク</t>
    </rPh>
    <rPh sb="7" eb="8">
      <t>サカナ</t>
    </rPh>
    <rPh sb="11" eb="13">
      <t>ヤサイ</t>
    </rPh>
    <rPh sb="16" eb="19">
      <t>チョウミリョウ</t>
    </rPh>
    <rPh sb="19" eb="20">
      <t>ナド</t>
    </rPh>
    <rPh sb="25" eb="26">
      <t>タ</t>
    </rPh>
    <phoneticPr fontId="1"/>
  </si>
  <si>
    <t>食材ID</t>
    <rPh sb="0" eb="2">
      <t>ショクザイ</t>
    </rPh>
    <phoneticPr fontId="1"/>
  </si>
  <si>
    <t>I001</t>
    <phoneticPr fontId="1"/>
  </si>
  <si>
    <t>I002</t>
  </si>
  <si>
    <t>I003</t>
  </si>
  <si>
    <t>I004</t>
  </si>
  <si>
    <t>I005</t>
  </si>
  <si>
    <t>I006</t>
  </si>
  <si>
    <t>I007</t>
  </si>
  <si>
    <t>I008</t>
  </si>
  <si>
    <t>I009</t>
  </si>
  <si>
    <t>I010</t>
  </si>
  <si>
    <t>I011</t>
  </si>
  <si>
    <t>I012</t>
  </si>
  <si>
    <t>I013</t>
  </si>
  <si>
    <t>I014</t>
  </si>
  <si>
    <t>I015</t>
  </si>
  <si>
    <t>I016</t>
  </si>
  <si>
    <t>I017</t>
  </si>
  <si>
    <t>I018</t>
  </si>
  <si>
    <t>I019</t>
  </si>
  <si>
    <t>I020</t>
  </si>
  <si>
    <t>I021</t>
  </si>
  <si>
    <t>I022</t>
  </si>
  <si>
    <t>I023</t>
  </si>
  <si>
    <t>I024</t>
  </si>
  <si>
    <t>I025</t>
  </si>
  <si>
    <t>I026</t>
  </si>
  <si>
    <t>I027</t>
  </si>
  <si>
    <t>I028</t>
  </si>
  <si>
    <t>I029</t>
  </si>
  <si>
    <t>I030</t>
  </si>
  <si>
    <t>I031</t>
  </si>
  <si>
    <t>I032</t>
  </si>
  <si>
    <t>I033</t>
  </si>
  <si>
    <t>I034</t>
  </si>
  <si>
    <t>I035</t>
  </si>
  <si>
    <t>I036</t>
  </si>
  <si>
    <t>I037</t>
  </si>
  <si>
    <t>I038</t>
  </si>
  <si>
    <t>I039</t>
  </si>
  <si>
    <t>I040</t>
  </si>
  <si>
    <t>I041</t>
  </si>
  <si>
    <t>I042</t>
  </si>
  <si>
    <t>I043</t>
  </si>
  <si>
    <t>I044</t>
  </si>
  <si>
    <t>I045</t>
  </si>
  <si>
    <t>I046</t>
  </si>
  <si>
    <t>I047</t>
  </si>
  <si>
    <t>I048</t>
  </si>
  <si>
    <t>I049</t>
  </si>
  <si>
    <t>I050</t>
  </si>
  <si>
    <t>I051</t>
  </si>
  <si>
    <t>I052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</si>
</sst>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eiryo UI"/>
      <family val="3"/>
      <charset val="128"/>
    </font>
    <font>
      <u/>
      <sz val="11"/>
      <color theme="10"/>
      <name val="Yu Gothic"/>
      <family val="2"/>
      <scheme val="minor"/>
    </font>
    <font>
      <b/>
      <sz val="11"/>
      <color rgb="FFFF0000"/>
      <name val="Meiryo UI"/>
      <family val="3"/>
      <charset val="128"/>
    </font>
    <font>
      <u/>
      <sz val="11"/>
      <color theme="1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0" fontId="2" fillId="0" borderId="1" xfId="0" applyFont="1" applyBorder="1"/>
    <xf numFmtId="0" fontId="4" fillId="0" borderId="0" xfId="0" applyFont="1"/>
    <xf numFmtId="0" fontId="5" fillId="0" borderId="0" xfId="1" applyFont="1"/>
    <xf numFmtId="14" fontId="2" fillId="0" borderId="0" xfId="0" applyNumberFormat="1" applyFont="1"/>
    <xf numFmtId="14" fontId="2" fillId="2" borderId="1" xfId="0" applyNumberFormat="1" applyFont="1" applyFill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3</xdr:row>
      <xdr:rowOff>127000</xdr:rowOff>
    </xdr:from>
    <xdr:to>
      <xdr:col>20</xdr:col>
      <xdr:colOff>260350</xdr:colOff>
      <xdr:row>26</xdr:row>
      <xdr:rowOff>139700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8379D33C-B3FE-6768-3D93-29BF593512D0}"/>
            </a:ext>
          </a:extLst>
        </xdr:cNvPr>
        <xdr:cNvSpPr/>
      </xdr:nvSpPr>
      <xdr:spPr>
        <a:xfrm>
          <a:off x="190500" y="812800"/>
          <a:ext cx="5530850" cy="5270500"/>
        </a:xfrm>
        <a:prstGeom prst="rect">
          <a:avLst/>
        </a:prstGeom>
        <a:solidFill>
          <a:schemeClr val="bg1">
            <a:lumMod val="50000"/>
            <a:alpha val="7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teno-hira.com/media/?p=1537" TargetMode="External"/><Relationship Id="rId2" Type="http://schemas.openxmlformats.org/officeDocument/2006/relationships/hyperlink" Target="https://zenn.dev/teruroom/scraps/91de134fdfc7a7" TargetMode="External"/><Relationship Id="rId1" Type="http://schemas.openxmlformats.org/officeDocument/2006/relationships/hyperlink" Target="https://zenn.dev/sawao/articles/15a9cf0e3360a7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qiita.com/kaho_eng/items/8a7faf77222a599fb31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5"/>
  <sheetViews>
    <sheetView workbookViewId="0"/>
  </sheetViews>
  <sheetFormatPr defaultRowHeight="18"/>
  <cols>
    <col min="1" max="1" width="3.4140625" customWidth="1"/>
  </cols>
  <sheetData>
    <row r="2" spans="1:2">
      <c r="A2" t="s">
        <v>2</v>
      </c>
    </row>
    <row r="3" spans="1:2">
      <c r="B3" t="s">
        <v>0</v>
      </c>
    </row>
    <row r="5" spans="1:2">
      <c r="A5" t="s">
        <v>1</v>
      </c>
    </row>
    <row r="6" spans="1:2">
      <c r="B6" t="s">
        <v>13</v>
      </c>
    </row>
    <row r="7" spans="1:2">
      <c r="B7" t="s">
        <v>14</v>
      </c>
    </row>
    <row r="8" spans="1:2">
      <c r="B8" t="s">
        <v>20</v>
      </c>
    </row>
    <row r="9" spans="1:2">
      <c r="B9" t="s">
        <v>21</v>
      </c>
    </row>
    <row r="10" spans="1:2">
      <c r="B10" t="s">
        <v>19</v>
      </c>
    </row>
    <row r="11" spans="1:2">
      <c r="B11" t="s">
        <v>22</v>
      </c>
    </row>
    <row r="12" spans="1:2">
      <c r="B12" t="s">
        <v>15</v>
      </c>
    </row>
    <row r="13" spans="1:2">
      <c r="B13" t="s">
        <v>16</v>
      </c>
    </row>
    <row r="14" spans="1:2">
      <c r="B14" t="s">
        <v>17</v>
      </c>
    </row>
    <row r="15" spans="1:2">
      <c r="B15" t="s">
        <v>18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E3D87-FACE-4ABB-814E-551DCC9ADEFE}">
  <dimension ref="B1:M61"/>
  <sheetViews>
    <sheetView tabSelected="1" zoomScale="85" zoomScaleNormal="85" workbookViewId="0"/>
  </sheetViews>
  <sheetFormatPr defaultRowHeight="15"/>
  <cols>
    <col min="1" max="1" width="3.58203125" style="2" customWidth="1"/>
    <col min="2" max="2" width="9" style="2" customWidth="1"/>
    <col min="3" max="3" width="6.5" style="2" customWidth="1"/>
    <col min="4" max="4" width="33.4140625" style="2" bestFit="1" customWidth="1"/>
    <col min="5" max="5" width="49.75" style="2" customWidth="1"/>
    <col min="6" max="6" width="3.58203125" style="2" customWidth="1"/>
    <col min="7" max="7" width="12.5" style="2" bestFit="1" customWidth="1"/>
    <col min="8" max="8" width="48" style="2" bestFit="1" customWidth="1"/>
    <col min="9" max="10" width="49.83203125" style="2" customWidth="1"/>
    <col min="11" max="11" width="6.9140625" style="2" customWidth="1"/>
    <col min="12" max="12" width="12.5" style="2" bestFit="1" customWidth="1"/>
    <col min="13" max="13" width="49.83203125" style="2" customWidth="1"/>
    <col min="14" max="16384" width="8.6640625" style="2"/>
  </cols>
  <sheetData>
    <row r="1" spans="2:13">
      <c r="B1" s="2" t="s">
        <v>108</v>
      </c>
      <c r="C1" s="2" t="s">
        <v>101</v>
      </c>
      <c r="G1" s="2" t="s">
        <v>109</v>
      </c>
      <c r="J1" s="2" t="s">
        <v>204</v>
      </c>
      <c r="K1" s="2" t="s">
        <v>260</v>
      </c>
    </row>
    <row r="2" spans="2:13">
      <c r="B2" s="1" t="s">
        <v>23</v>
      </c>
      <c r="C2" s="1" t="s">
        <v>100</v>
      </c>
      <c r="D2" s="1" t="s">
        <v>65</v>
      </c>
      <c r="G2" s="1" t="s">
        <v>66</v>
      </c>
      <c r="H2" s="1" t="s">
        <v>67</v>
      </c>
      <c r="J2" s="1" t="s">
        <v>261</v>
      </c>
      <c r="K2" s="1" t="s">
        <v>100</v>
      </c>
      <c r="L2" s="1" t="s">
        <v>205</v>
      </c>
    </row>
    <row r="3" spans="2:13">
      <c r="B3" s="1" t="s">
        <v>102</v>
      </c>
      <c r="C3" s="1" t="s">
        <v>103</v>
      </c>
      <c r="D3" s="1" t="s">
        <v>104</v>
      </c>
      <c r="G3" s="1" t="s">
        <v>107</v>
      </c>
      <c r="H3" s="1" t="s">
        <v>202</v>
      </c>
      <c r="J3" s="1" t="s">
        <v>102</v>
      </c>
      <c r="K3" s="1" t="s">
        <v>103</v>
      </c>
      <c r="L3" s="1" t="s">
        <v>107</v>
      </c>
    </row>
    <row r="4" spans="2:13">
      <c r="B4" s="3" t="s">
        <v>45</v>
      </c>
      <c r="C4" s="3">
        <v>1</v>
      </c>
      <c r="D4" s="3" t="s">
        <v>71</v>
      </c>
      <c r="E4" s="2" t="str">
        <f>"{id: '"&amp;B4&amp;"', type: "&amp;C4&amp;", menu: '"&amp;D4&amp;"'},"</f>
        <v>{id: 'K001', type: 1, menu: 'ご飯、納豆、味噌汁'},</v>
      </c>
      <c r="G4" s="3" t="s">
        <v>3</v>
      </c>
      <c r="H4" s="3" t="s">
        <v>68</v>
      </c>
      <c r="I4" s="2" t="str">
        <f>"{name: '"&amp;G4&amp;"', ingredient: '"&amp;H4&amp;"'},"</f>
        <v>{name: '味噌汁', ingredient: '豆腐、わかめ、味噌、だし'},</v>
      </c>
      <c r="J4" s="3" t="s">
        <v>262</v>
      </c>
      <c r="K4" s="3">
        <v>1</v>
      </c>
      <c r="L4" s="3" t="s">
        <v>252</v>
      </c>
      <c r="M4" s="2" t="str">
        <f>"{id: '"&amp;J4&amp;"', type: "&amp;K4&amp;", name: '"&amp;L4&amp;"'},"</f>
        <v>{id: 'I001', type: 1, name: 'ハム'},</v>
      </c>
    </row>
    <row r="5" spans="2:13">
      <c r="B5" s="3" t="s">
        <v>46</v>
      </c>
      <c r="C5" s="3">
        <v>1</v>
      </c>
      <c r="D5" s="3" t="s">
        <v>72</v>
      </c>
      <c r="E5" s="2" t="str">
        <f t="shared" ref="E5:E25" si="0">"{id: '"&amp;B5&amp;"', type: "&amp;C5&amp;", menu: '"&amp;D5&amp;"'},"</f>
        <v>{id: 'K002', type: 1, menu: 'わかめご飯、味噌汁'},</v>
      </c>
      <c r="G5" s="3" t="s">
        <v>24</v>
      </c>
      <c r="H5" s="3" t="s">
        <v>236</v>
      </c>
      <c r="I5" s="2" t="str">
        <f t="shared" ref="I5:I16" si="1">"{name: '"&amp;G5&amp;"', ingredient: '"&amp;H5&amp;"'},"</f>
        <v>{name: 'わかめご飯', ingredient: 'わかめ、白米'},</v>
      </c>
      <c r="J5" s="3" t="s">
        <v>263</v>
      </c>
      <c r="K5" s="3">
        <v>1</v>
      </c>
      <c r="L5" s="3" t="s">
        <v>256</v>
      </c>
      <c r="M5" s="2" t="str">
        <f t="shared" ref="M5:M55" si="2">"{id: '"&amp;J5&amp;"', type: "&amp;K5&amp;", name: '"&amp;L5&amp;"'},"</f>
        <v>{id: 'I002', type: 1, name: 'ベーコン'},</v>
      </c>
    </row>
    <row r="6" spans="2:13">
      <c r="B6" s="3" t="s">
        <v>47</v>
      </c>
      <c r="C6" s="3">
        <v>1</v>
      </c>
      <c r="D6" s="3" t="s">
        <v>69</v>
      </c>
      <c r="E6" s="2" t="str">
        <f t="shared" si="0"/>
        <v>{id: 'K003', type: 1, menu: 'フレンチトースト、ソーセージ、コンソメスープ'},</v>
      </c>
      <c r="G6" s="3" t="s">
        <v>6</v>
      </c>
      <c r="H6" s="3" t="s">
        <v>73</v>
      </c>
      <c r="I6" s="2" t="str">
        <f t="shared" si="1"/>
        <v>{name: 'フレンチトースト', ingredient: '卵、トースト'},</v>
      </c>
      <c r="J6" s="3" t="s">
        <v>264</v>
      </c>
      <c r="K6" s="3">
        <v>1</v>
      </c>
      <c r="L6" s="3" t="s">
        <v>253</v>
      </c>
      <c r="M6" s="2" t="str">
        <f t="shared" si="2"/>
        <v>{id: 'I003', type: 1, name: '牛肉'},</v>
      </c>
    </row>
    <row r="7" spans="2:13">
      <c r="B7" s="3" t="s">
        <v>48</v>
      </c>
      <c r="C7" s="3">
        <v>1</v>
      </c>
      <c r="D7" s="3" t="s">
        <v>70</v>
      </c>
      <c r="E7" s="2" t="str">
        <f t="shared" si="0"/>
        <v>{id: 'K004', type: 1, menu: 'トースト、ハムエッグ、コンソメスープ、サラダ'},</v>
      </c>
      <c r="G7" s="3" t="s">
        <v>4</v>
      </c>
      <c r="H7" s="3" t="s">
        <v>93</v>
      </c>
      <c r="I7" s="2" t="str">
        <f t="shared" si="1"/>
        <v>{name: 'コンソメスープ', ingredient: '玉ねぎ、ニンジン、コーン、コンソメ'},</v>
      </c>
      <c r="J7" s="3" t="s">
        <v>265</v>
      </c>
      <c r="K7" s="3">
        <v>1</v>
      </c>
      <c r="L7" s="3" t="s">
        <v>254</v>
      </c>
      <c r="M7" s="2" t="str">
        <f t="shared" si="2"/>
        <v>{id: 'I004', type: 1, name: '豚肉'},</v>
      </c>
    </row>
    <row r="8" spans="2:13">
      <c r="B8" s="3" t="s">
        <v>49</v>
      </c>
      <c r="C8" s="3">
        <v>1</v>
      </c>
      <c r="D8" s="3" t="s">
        <v>105</v>
      </c>
      <c r="E8" s="2" t="str">
        <f t="shared" si="0"/>
        <v>{id: 'K005', type: 1, menu: 'ご飯、焼鮭、味噌汁'},</v>
      </c>
      <c r="G8" s="3" t="s">
        <v>10</v>
      </c>
      <c r="H8" s="3" t="s">
        <v>89</v>
      </c>
      <c r="I8" s="2" t="str">
        <f t="shared" si="1"/>
        <v>{name: '天ぷら', ingredient: '天ぷら粉、レンコン、カボチャ、ブロッコリー、オクラ'},</v>
      </c>
      <c r="J8" s="3" t="s">
        <v>266</v>
      </c>
      <c r="K8" s="3">
        <v>1</v>
      </c>
      <c r="L8" s="3" t="s">
        <v>257</v>
      </c>
      <c r="M8" s="2" t="str">
        <f t="shared" si="2"/>
        <v>{id: 'I005', type: 1, name: '鶏むね肉'},</v>
      </c>
    </row>
    <row r="9" spans="2:13">
      <c r="B9" s="3" t="s">
        <v>50</v>
      </c>
      <c r="C9" s="3">
        <v>2</v>
      </c>
      <c r="D9" s="3" t="s">
        <v>74</v>
      </c>
      <c r="E9" s="2" t="str">
        <f t="shared" si="0"/>
        <v>{id: 'K006', type: 2, menu: '蕎麦、天ぷら'},</v>
      </c>
      <c r="G9" s="3" t="s">
        <v>5</v>
      </c>
      <c r="H9" s="3" t="s">
        <v>90</v>
      </c>
      <c r="I9" s="2" t="str">
        <f t="shared" si="1"/>
        <v>{name: 'ハムエッグ', ingredient: '卵、ハム'},</v>
      </c>
      <c r="J9" s="3" t="s">
        <v>267</v>
      </c>
      <c r="K9" s="3">
        <v>1</v>
      </c>
      <c r="L9" s="3" t="s">
        <v>255</v>
      </c>
      <c r="M9" s="2" t="str">
        <f t="shared" si="2"/>
        <v>{id: 'I006', type: 1, name: '鶏もも肉'},</v>
      </c>
    </row>
    <row r="10" spans="2:13">
      <c r="B10" s="3" t="s">
        <v>51</v>
      </c>
      <c r="C10" s="3">
        <v>2</v>
      </c>
      <c r="D10" s="3" t="s">
        <v>75</v>
      </c>
      <c r="E10" s="2" t="str">
        <f t="shared" si="0"/>
        <v>{id: 'K007', type: 2, menu: '肉うどん'},</v>
      </c>
      <c r="G10" s="3" t="s">
        <v>11</v>
      </c>
      <c r="H10" s="3" t="s">
        <v>94</v>
      </c>
      <c r="I10" s="2" t="str">
        <f t="shared" si="1"/>
        <v>{name: '野菜炒め', ingredient: 'キャベツ、ニンジン、もやし、創味シャンタン'},</v>
      </c>
      <c r="J10" s="3" t="s">
        <v>268</v>
      </c>
      <c r="K10" s="3">
        <v>2</v>
      </c>
      <c r="L10" s="3" t="s">
        <v>207</v>
      </c>
      <c r="M10" s="2" t="str">
        <f t="shared" si="2"/>
        <v>{id: 'I007', type: 2, name: 'ししゃも'},</v>
      </c>
    </row>
    <row r="11" spans="2:13">
      <c r="B11" s="3" t="s">
        <v>52</v>
      </c>
      <c r="C11" s="3">
        <v>2</v>
      </c>
      <c r="D11" s="3" t="s">
        <v>76</v>
      </c>
      <c r="E11" s="2" t="str">
        <f t="shared" si="0"/>
        <v>{id: 'K008', type: 2, menu: '焼きそば、中華スープ'},</v>
      </c>
      <c r="G11" s="3" t="s">
        <v>7</v>
      </c>
      <c r="H11" s="3" t="s">
        <v>95</v>
      </c>
      <c r="I11" s="2" t="str">
        <f t="shared" si="1"/>
        <v>{name: '中華スープ', ingredient: 'わかめ、春雨、白ゴマ、創味シャンタン'},</v>
      </c>
      <c r="J11" s="3" t="s">
        <v>269</v>
      </c>
      <c r="K11" s="3">
        <v>2</v>
      </c>
      <c r="L11" s="3" t="s">
        <v>258</v>
      </c>
      <c r="M11" s="2" t="str">
        <f t="shared" si="2"/>
        <v>{id: 'I008', type: 2, name: 'しらす'},</v>
      </c>
    </row>
    <row r="12" spans="2:13">
      <c r="B12" s="3" t="s">
        <v>53</v>
      </c>
      <c r="C12" s="3">
        <v>2</v>
      </c>
      <c r="D12" s="3" t="s">
        <v>77</v>
      </c>
      <c r="E12" s="2" t="str">
        <f t="shared" si="0"/>
        <v>{id: 'K009', type: 2, menu: 'ご飯、酢豚、中華スープ'},</v>
      </c>
      <c r="G12" s="3" t="s">
        <v>96</v>
      </c>
      <c r="H12" s="3" t="s">
        <v>97</v>
      </c>
      <c r="I12" s="2" t="str">
        <f t="shared" si="1"/>
        <v>{name: '酢豚', ingredient: '豚肉、ニンジン、ピーマン、玉ねぎ'},</v>
      </c>
      <c r="J12" s="3" t="s">
        <v>270</v>
      </c>
      <c r="K12" s="3">
        <v>2</v>
      </c>
      <c r="L12" s="3" t="s">
        <v>206</v>
      </c>
      <c r="M12" s="2" t="str">
        <f t="shared" si="2"/>
        <v>{id: 'I009', type: 2, name: 'サバ'},</v>
      </c>
    </row>
    <row r="13" spans="2:13">
      <c r="B13" s="3" t="s">
        <v>54</v>
      </c>
      <c r="C13" s="3">
        <v>2</v>
      </c>
      <c r="D13" s="3" t="s">
        <v>91</v>
      </c>
      <c r="E13" s="2" t="str">
        <f t="shared" si="0"/>
        <v>{id: 'K010', type: 2, menu: 'ご飯、野菜炒め、中華スープ'},</v>
      </c>
      <c r="G13" s="3" t="s">
        <v>12</v>
      </c>
      <c r="H13" s="3" t="s">
        <v>242</v>
      </c>
      <c r="I13" s="2" t="str">
        <f t="shared" si="1"/>
        <v>{name: 'オムライス', ingredient: '白米、卵、ケチャップ'},</v>
      </c>
      <c r="J13" s="3" t="s">
        <v>271</v>
      </c>
      <c r="K13" s="3">
        <v>2</v>
      </c>
      <c r="L13" s="3" t="s">
        <v>259</v>
      </c>
      <c r="M13" s="2" t="str">
        <f t="shared" si="2"/>
        <v>{id: 'I010', type: 2, name: '鮭'},</v>
      </c>
    </row>
    <row r="14" spans="2:13">
      <c r="B14" s="3" t="s">
        <v>55</v>
      </c>
      <c r="C14" s="3">
        <v>2</v>
      </c>
      <c r="D14" s="3" t="s">
        <v>78</v>
      </c>
      <c r="E14" s="2" t="str">
        <f t="shared" si="0"/>
        <v>{id: 'K011', type: 2, menu: 'オムライス、サラダ'},</v>
      </c>
      <c r="G14" s="3" t="s">
        <v>98</v>
      </c>
      <c r="H14" s="3" t="s">
        <v>99</v>
      </c>
      <c r="I14" s="2" t="str">
        <f t="shared" si="1"/>
        <v>{name: 'サラダ', ingredient: 'レタス、トマト'},</v>
      </c>
      <c r="J14" s="3" t="s">
        <v>272</v>
      </c>
      <c r="K14" s="3">
        <v>3</v>
      </c>
      <c r="L14" s="3" t="s">
        <v>219</v>
      </c>
      <c r="M14" s="2" t="str">
        <f t="shared" si="2"/>
        <v>{id: 'I011', type: 3, name: 'もやし'},</v>
      </c>
    </row>
    <row r="15" spans="2:13">
      <c r="B15" s="3" t="s">
        <v>56</v>
      </c>
      <c r="C15" s="3">
        <v>2</v>
      </c>
      <c r="D15" s="3" t="s">
        <v>8</v>
      </c>
      <c r="E15" s="2" t="str">
        <f t="shared" si="0"/>
        <v>{id: 'K012', type: 2, menu: 'お好み焼き'},</v>
      </c>
      <c r="G15" s="3" t="s">
        <v>79</v>
      </c>
      <c r="H15" s="3" t="s">
        <v>203</v>
      </c>
      <c r="I15" s="2" t="str">
        <f t="shared" si="1"/>
        <v>{name: 'カレーライス', ingredient: 'カレールー、鶏もも肉、玉ねぎ、ニンジン、ジャガイモ、福神漬け'},</v>
      </c>
      <c r="J15" s="3" t="s">
        <v>273</v>
      </c>
      <c r="K15" s="3">
        <v>3</v>
      </c>
      <c r="L15" s="3" t="s">
        <v>250</v>
      </c>
      <c r="M15" s="2" t="str">
        <f t="shared" si="2"/>
        <v>{id: 'I012', type: 3, name: 'オクラ'},</v>
      </c>
    </row>
    <row r="16" spans="2:13">
      <c r="B16" s="3" t="s">
        <v>57</v>
      </c>
      <c r="C16" s="3">
        <v>2</v>
      </c>
      <c r="D16" s="3" t="s">
        <v>9</v>
      </c>
      <c r="E16" s="2" t="str">
        <f t="shared" si="0"/>
        <v>{id: 'K013', type: 2, menu: 'たこ焼き'},</v>
      </c>
      <c r="G16" s="3" t="s">
        <v>75</v>
      </c>
      <c r="H16" s="3" t="s">
        <v>106</v>
      </c>
      <c r="I16" s="2" t="str">
        <f t="shared" si="1"/>
        <v>{name: '肉うどん', ingredient: '牛肉、うどん'},</v>
      </c>
      <c r="J16" s="3" t="s">
        <v>274</v>
      </c>
      <c r="K16" s="3">
        <v>3</v>
      </c>
      <c r="L16" s="3" t="s">
        <v>221</v>
      </c>
      <c r="M16" s="2" t="str">
        <f t="shared" si="2"/>
        <v>{id: 'I013', type: 3, name: 'カボチャ'},</v>
      </c>
    </row>
    <row r="17" spans="2:13">
      <c r="B17" s="3" t="s">
        <v>58</v>
      </c>
      <c r="C17" s="3">
        <v>2</v>
      </c>
      <c r="D17" s="3" t="s">
        <v>87</v>
      </c>
      <c r="E17" s="2" t="str">
        <f t="shared" si="0"/>
        <v>{id: 'K014', type: 2, menu: '明太スパゲッティ、サラダ'},</v>
      </c>
      <c r="G17" s="3"/>
      <c r="H17" s="3"/>
      <c r="J17" s="3" t="s">
        <v>275</v>
      </c>
      <c r="K17" s="3">
        <v>3</v>
      </c>
      <c r="L17" s="3" t="s">
        <v>212</v>
      </c>
      <c r="M17" s="2" t="str">
        <f t="shared" si="2"/>
        <v>{id: 'I014', type: 3, name: 'キャベツ'},</v>
      </c>
    </row>
    <row r="18" spans="2:13">
      <c r="B18" s="3" t="s">
        <v>59</v>
      </c>
      <c r="C18" s="3">
        <v>3</v>
      </c>
      <c r="D18" s="3" t="s">
        <v>79</v>
      </c>
      <c r="E18" s="2" t="str">
        <f t="shared" si="0"/>
        <v>{id: 'K015', type: 3, menu: 'カレーライス'},</v>
      </c>
      <c r="G18" s="3"/>
      <c r="H18" s="3"/>
      <c r="J18" s="3" t="s">
        <v>276</v>
      </c>
      <c r="K18" s="3">
        <v>3</v>
      </c>
      <c r="L18" s="3" t="s">
        <v>251</v>
      </c>
      <c r="M18" s="2" t="str">
        <f t="shared" si="2"/>
        <v>{id: 'I015', type: 3, name: 'コーン'},</v>
      </c>
    </row>
    <row r="19" spans="2:13">
      <c r="B19" s="3" t="s">
        <v>60</v>
      </c>
      <c r="C19" s="3">
        <v>3</v>
      </c>
      <c r="D19" s="3" t="s">
        <v>80</v>
      </c>
      <c r="E19" s="2" t="str">
        <f t="shared" si="0"/>
        <v>{id: 'K016', type: 3, menu: 'ご飯、焼き魚、豚汁'},</v>
      </c>
      <c r="G19" s="3"/>
      <c r="H19" s="3"/>
      <c r="J19" s="3" t="s">
        <v>277</v>
      </c>
      <c r="K19" s="3">
        <v>3</v>
      </c>
      <c r="L19" s="3" t="s">
        <v>215</v>
      </c>
      <c r="M19" s="2" t="str">
        <f t="shared" si="2"/>
        <v>{id: 'I016', type: 3, name: 'ゴボウ'},</v>
      </c>
    </row>
    <row r="20" spans="2:13">
      <c r="B20" s="3" t="s">
        <v>61</v>
      </c>
      <c r="C20" s="3">
        <v>3</v>
      </c>
      <c r="D20" s="3" t="s">
        <v>81</v>
      </c>
      <c r="E20" s="2" t="str">
        <f t="shared" si="0"/>
        <v>{id: 'K017', type: 3, menu: 'ご飯、唐揚げ、サラダ'},</v>
      </c>
      <c r="G20" s="3"/>
      <c r="H20" s="3"/>
      <c r="J20" s="3" t="s">
        <v>278</v>
      </c>
      <c r="K20" s="3">
        <v>3</v>
      </c>
      <c r="L20" s="3" t="s">
        <v>216</v>
      </c>
      <c r="M20" s="2" t="str">
        <f t="shared" si="2"/>
        <v>{id: 'I017', type: 3, name: 'ジャガイモ'},</v>
      </c>
    </row>
    <row r="21" spans="2:13">
      <c r="B21" s="3" t="s">
        <v>62</v>
      </c>
      <c r="C21" s="3">
        <v>3</v>
      </c>
      <c r="D21" s="3" t="s">
        <v>82</v>
      </c>
      <c r="E21" s="2" t="str">
        <f t="shared" si="0"/>
        <v>{id: 'K018', type: 3, menu: 'ご飯、コロッケ、サラダ'},</v>
      </c>
      <c r="G21" s="3"/>
      <c r="H21" s="3"/>
      <c r="J21" s="3" t="s">
        <v>279</v>
      </c>
      <c r="K21" s="3">
        <v>3</v>
      </c>
      <c r="L21" s="3" t="s">
        <v>217</v>
      </c>
      <c r="M21" s="2" t="str">
        <f t="shared" si="2"/>
        <v>{id: 'I018', type: 3, name: 'トマト'},</v>
      </c>
    </row>
    <row r="22" spans="2:13">
      <c r="B22" s="3" t="s">
        <v>63</v>
      </c>
      <c r="C22" s="3">
        <v>3</v>
      </c>
      <c r="D22" s="3" t="s">
        <v>83</v>
      </c>
      <c r="E22" s="2" t="str">
        <f t="shared" si="0"/>
        <v>{id: 'K019', type: 3, menu: 'ご飯、ハンバーグ、サラダ'},</v>
      </c>
      <c r="G22" s="3"/>
      <c r="H22" s="3"/>
      <c r="J22" s="3" t="s">
        <v>280</v>
      </c>
      <c r="K22" s="3">
        <v>3</v>
      </c>
      <c r="L22" s="3" t="s">
        <v>208</v>
      </c>
      <c r="M22" s="2" t="str">
        <f t="shared" si="2"/>
        <v>{id: 'I019', type: 3, name: 'ニンジン'},</v>
      </c>
    </row>
    <row r="23" spans="2:13">
      <c r="B23" s="3" t="s">
        <v>64</v>
      </c>
      <c r="C23" s="3">
        <v>3</v>
      </c>
      <c r="D23" s="3" t="s">
        <v>84</v>
      </c>
      <c r="E23" s="2" t="str">
        <f t="shared" si="0"/>
        <v>{id: 'K020', type: 3, menu: 'ご飯、麻婆豆腐、中華スープ'},</v>
      </c>
      <c r="G23" s="3"/>
      <c r="H23" s="3"/>
      <c r="J23" s="3" t="s">
        <v>281</v>
      </c>
      <c r="K23" s="3">
        <v>3</v>
      </c>
      <c r="L23" s="3" t="s">
        <v>218</v>
      </c>
      <c r="M23" s="2" t="str">
        <f t="shared" si="2"/>
        <v>{id: 'I020', type: 3, name: 'パプリカ'},</v>
      </c>
    </row>
    <row r="24" spans="2:13">
      <c r="B24" s="3" t="s">
        <v>86</v>
      </c>
      <c r="C24" s="3">
        <v>3</v>
      </c>
      <c r="D24" s="3" t="s">
        <v>85</v>
      </c>
      <c r="E24" s="2" t="str">
        <f t="shared" si="0"/>
        <v>{id: 'K021', type: 3, menu: 'ご飯、豚の角煮、味噌汁'},</v>
      </c>
      <c r="G24" s="3"/>
      <c r="H24" s="3"/>
      <c r="J24" s="3" t="s">
        <v>282</v>
      </c>
      <c r="K24" s="3">
        <v>3</v>
      </c>
      <c r="L24" s="3" t="s">
        <v>210</v>
      </c>
      <c r="M24" s="2" t="str">
        <f t="shared" si="2"/>
        <v>{id: 'I021', type: 3, name: 'ピーマン'},</v>
      </c>
    </row>
    <row r="25" spans="2:13">
      <c r="B25" s="3" t="s">
        <v>92</v>
      </c>
      <c r="C25" s="3">
        <v>3</v>
      </c>
      <c r="D25" s="3" t="s">
        <v>88</v>
      </c>
      <c r="E25" s="2" t="str">
        <f t="shared" si="0"/>
        <v>{id: 'K022', type: 3, menu: 'ご飯、すき焼き'},</v>
      </c>
      <c r="G25" s="3"/>
      <c r="H25" s="3"/>
      <c r="J25" s="3" t="s">
        <v>283</v>
      </c>
      <c r="K25" s="3">
        <v>3</v>
      </c>
      <c r="L25" s="3" t="s">
        <v>222</v>
      </c>
      <c r="M25" s="2" t="str">
        <f t="shared" si="2"/>
        <v>{id: 'I022', type: 3, name: 'ブロッコリー'},</v>
      </c>
    </row>
    <row r="26" spans="2:13">
      <c r="J26" s="3" t="s">
        <v>284</v>
      </c>
      <c r="K26" s="3">
        <v>3</v>
      </c>
      <c r="L26" s="3" t="s">
        <v>211</v>
      </c>
      <c r="M26" s="2" t="str">
        <f t="shared" si="2"/>
        <v>{id: 'I023', type: 3, name: 'レタス'},</v>
      </c>
    </row>
    <row r="27" spans="2:13">
      <c r="J27" s="3" t="s">
        <v>285</v>
      </c>
      <c r="K27" s="3">
        <v>3</v>
      </c>
      <c r="L27" s="3" t="s">
        <v>220</v>
      </c>
      <c r="M27" s="2" t="str">
        <f t="shared" si="2"/>
        <v>{id: 'I024', type: 3, name: 'レンコン'},</v>
      </c>
    </row>
    <row r="28" spans="2:13">
      <c r="J28" s="3" t="s">
        <v>286</v>
      </c>
      <c r="K28" s="3">
        <v>3</v>
      </c>
      <c r="L28" s="3" t="s">
        <v>214</v>
      </c>
      <c r="M28" s="2" t="str">
        <f t="shared" si="2"/>
        <v>{id: 'I025', type: 3, name: '大根'},</v>
      </c>
    </row>
    <row r="29" spans="2:13">
      <c r="J29" s="3" t="s">
        <v>287</v>
      </c>
      <c r="K29" s="3">
        <v>3</v>
      </c>
      <c r="L29" s="3" t="s">
        <v>209</v>
      </c>
      <c r="M29" s="2" t="str">
        <f t="shared" si="2"/>
        <v>{id: 'I026', type: 3, name: '玉ねぎ'},</v>
      </c>
    </row>
    <row r="30" spans="2:13">
      <c r="J30" s="3" t="s">
        <v>288</v>
      </c>
      <c r="K30" s="3">
        <v>3</v>
      </c>
      <c r="L30" s="3" t="s">
        <v>213</v>
      </c>
      <c r="M30" s="2" t="str">
        <f t="shared" si="2"/>
        <v>{id: 'I027', type: 3, name: '白菜'},</v>
      </c>
    </row>
    <row r="31" spans="2:13">
      <c r="J31" s="3" t="s">
        <v>289</v>
      </c>
      <c r="K31" s="3">
        <v>4</v>
      </c>
      <c r="L31" s="3" t="s">
        <v>235</v>
      </c>
      <c r="M31" s="2" t="str">
        <f t="shared" si="2"/>
        <v>{id: 'I028', type: 4, name: 'だし'},</v>
      </c>
    </row>
    <row r="32" spans="2:13">
      <c r="J32" s="3" t="s">
        <v>290</v>
      </c>
      <c r="K32" s="3">
        <v>4</v>
      </c>
      <c r="L32" s="3" t="s">
        <v>227</v>
      </c>
      <c r="M32" s="2" t="str">
        <f t="shared" si="2"/>
        <v>{id: 'I029', type: 4, name: 'みりん'},</v>
      </c>
    </row>
    <row r="33" spans="10:13">
      <c r="J33" s="3" t="s">
        <v>291</v>
      </c>
      <c r="K33" s="3">
        <v>4</v>
      </c>
      <c r="L33" s="3" t="s">
        <v>230</v>
      </c>
      <c r="M33" s="2" t="str">
        <f t="shared" si="2"/>
        <v>{id: 'I030', type: 4, name: 'ケチャップ'},</v>
      </c>
    </row>
    <row r="34" spans="10:13">
      <c r="J34" s="3" t="s">
        <v>292</v>
      </c>
      <c r="K34" s="3">
        <v>4</v>
      </c>
      <c r="L34" s="3" t="s">
        <v>232</v>
      </c>
      <c r="M34" s="2" t="str">
        <f t="shared" si="2"/>
        <v>{id: 'I031', type: 4, name: 'コショウ'},</v>
      </c>
    </row>
    <row r="35" spans="10:13">
      <c r="J35" s="3" t="s">
        <v>293</v>
      </c>
      <c r="K35" s="3">
        <v>4</v>
      </c>
      <c r="L35" s="3" t="s">
        <v>240</v>
      </c>
      <c r="M35" s="2" t="str">
        <f t="shared" si="2"/>
        <v>{id: 'I032', type: 4, name: 'コンソメ'},</v>
      </c>
    </row>
    <row r="36" spans="10:13">
      <c r="J36" s="3" t="s">
        <v>294</v>
      </c>
      <c r="K36" s="3">
        <v>4</v>
      </c>
      <c r="L36" s="3" t="s">
        <v>231</v>
      </c>
      <c r="M36" s="2" t="str">
        <f t="shared" si="2"/>
        <v>{id: 'I033', type: 4, name: 'ゴマ'},</v>
      </c>
    </row>
    <row r="37" spans="10:13">
      <c r="J37" s="3" t="s">
        <v>295</v>
      </c>
      <c r="K37" s="3">
        <v>4</v>
      </c>
      <c r="L37" s="3" t="s">
        <v>229</v>
      </c>
      <c r="M37" s="2" t="str">
        <f t="shared" si="2"/>
        <v>{id: 'I034', type: 4, name: 'マヨネーズ'},</v>
      </c>
    </row>
    <row r="38" spans="10:13">
      <c r="J38" s="3" t="s">
        <v>296</v>
      </c>
      <c r="K38" s="3">
        <v>4</v>
      </c>
      <c r="L38" s="3" t="s">
        <v>241</v>
      </c>
      <c r="M38" s="2" t="str">
        <f t="shared" si="2"/>
        <v>{id: 'I035', type: 4, name: '創味シャンタン'},</v>
      </c>
    </row>
    <row r="39" spans="10:13">
      <c r="J39" s="3" t="s">
        <v>297</v>
      </c>
      <c r="K39" s="3">
        <v>4</v>
      </c>
      <c r="L39" s="3" t="s">
        <v>223</v>
      </c>
      <c r="M39" s="2" t="str">
        <f t="shared" si="2"/>
        <v>{id: 'I036', type: 4, name: '味噌'},</v>
      </c>
    </row>
    <row r="40" spans="10:13">
      <c r="J40" s="3" t="s">
        <v>298</v>
      </c>
      <c r="K40" s="3">
        <v>4</v>
      </c>
      <c r="L40" s="3" t="s">
        <v>226</v>
      </c>
      <c r="M40" s="2" t="str">
        <f t="shared" si="2"/>
        <v>{id: 'I037', type: 4, name: '塩'},</v>
      </c>
    </row>
    <row r="41" spans="10:13">
      <c r="J41" s="3" t="s">
        <v>299</v>
      </c>
      <c r="K41" s="3">
        <v>4</v>
      </c>
      <c r="L41" s="3" t="s">
        <v>228</v>
      </c>
      <c r="M41" s="2" t="str">
        <f t="shared" si="2"/>
        <v>{id: 'I038', type: 4, name: '料理酒'},</v>
      </c>
    </row>
    <row r="42" spans="10:13">
      <c r="J42" s="3" t="s">
        <v>300</v>
      </c>
      <c r="K42" s="3">
        <v>4</v>
      </c>
      <c r="L42" s="3" t="s">
        <v>245</v>
      </c>
      <c r="M42" s="2" t="str">
        <f t="shared" si="2"/>
        <v>{id: 'I039', type: 4, name: '白ゴマ'},</v>
      </c>
    </row>
    <row r="43" spans="10:13">
      <c r="J43" s="3" t="s">
        <v>301</v>
      </c>
      <c r="K43" s="3">
        <v>4</v>
      </c>
      <c r="L43" s="3" t="s">
        <v>225</v>
      </c>
      <c r="M43" s="2" t="str">
        <f t="shared" si="2"/>
        <v>{id: 'I040', type: 4, name: '砂糖'},</v>
      </c>
    </row>
    <row r="44" spans="10:13">
      <c r="J44" s="3" t="s">
        <v>302</v>
      </c>
      <c r="K44" s="3">
        <v>4</v>
      </c>
      <c r="L44" s="3" t="s">
        <v>224</v>
      </c>
      <c r="M44" s="2" t="str">
        <f t="shared" si="2"/>
        <v>{id: 'I041', type: 4, name: '醤油'},</v>
      </c>
    </row>
    <row r="45" spans="10:13">
      <c r="J45" s="3" t="s">
        <v>303</v>
      </c>
      <c r="K45" s="3">
        <v>5</v>
      </c>
      <c r="L45" s="3" t="s">
        <v>246</v>
      </c>
      <c r="M45" s="2" t="str">
        <f t="shared" si="2"/>
        <v>{id: 'I042', type: 5, name: 'うどん'},</v>
      </c>
    </row>
    <row r="46" spans="10:13">
      <c r="J46" s="3" t="s">
        <v>304</v>
      </c>
      <c r="K46" s="3">
        <v>5</v>
      </c>
      <c r="L46" s="3" t="s">
        <v>247</v>
      </c>
      <c r="M46" s="2" t="str">
        <f t="shared" si="2"/>
        <v>{id: 'I043', type: 5, name: 'そば'},</v>
      </c>
    </row>
    <row r="47" spans="10:13">
      <c r="J47" s="3" t="s">
        <v>305</v>
      </c>
      <c r="K47" s="3">
        <v>5</v>
      </c>
      <c r="L47" s="3" t="s">
        <v>234</v>
      </c>
      <c r="M47" s="2" t="str">
        <f t="shared" si="2"/>
        <v>{id: 'I044', type: 5, name: 'わかめ'},</v>
      </c>
    </row>
    <row r="48" spans="10:13">
      <c r="J48" s="3" t="s">
        <v>306</v>
      </c>
      <c r="K48" s="3">
        <v>5</v>
      </c>
      <c r="L48" s="3" t="s">
        <v>248</v>
      </c>
      <c r="M48" s="2" t="str">
        <f t="shared" si="2"/>
        <v>{id: 'I045', type: 5, name: 'カレールー'},</v>
      </c>
    </row>
    <row r="49" spans="10:13">
      <c r="J49" s="3" t="s">
        <v>307</v>
      </c>
      <c r="K49" s="3">
        <v>5</v>
      </c>
      <c r="L49" s="3" t="s">
        <v>239</v>
      </c>
      <c r="M49" s="2" t="str">
        <f t="shared" si="2"/>
        <v>{id: 'I046', type: 5, name: 'トースト'},</v>
      </c>
    </row>
    <row r="50" spans="10:13">
      <c r="J50" s="3" t="s">
        <v>308</v>
      </c>
      <c r="K50" s="3">
        <v>5</v>
      </c>
      <c r="L50" s="3" t="s">
        <v>238</v>
      </c>
      <c r="M50" s="2" t="str">
        <f t="shared" si="2"/>
        <v>{id: 'I047', type: 5, name: '卵'},</v>
      </c>
    </row>
    <row r="51" spans="10:13">
      <c r="J51" s="3" t="s">
        <v>309</v>
      </c>
      <c r="K51" s="3">
        <v>5</v>
      </c>
      <c r="L51" s="3" t="s">
        <v>243</v>
      </c>
      <c r="M51" s="2" t="str">
        <f t="shared" si="2"/>
        <v>{id: 'I048', type: 5, name: '天ぷら粉'},</v>
      </c>
    </row>
    <row r="52" spans="10:13">
      <c r="J52" s="3" t="s">
        <v>310</v>
      </c>
      <c r="K52" s="3">
        <v>5</v>
      </c>
      <c r="L52" s="3" t="s">
        <v>244</v>
      </c>
      <c r="M52" s="2" t="str">
        <f t="shared" si="2"/>
        <v>{id: 'I049', type: 5, name: '春雨'},</v>
      </c>
    </row>
    <row r="53" spans="10:13">
      <c r="J53" s="3" t="s">
        <v>311</v>
      </c>
      <c r="K53" s="3">
        <v>5</v>
      </c>
      <c r="L53" s="3" t="s">
        <v>237</v>
      </c>
      <c r="M53" s="2" t="str">
        <f t="shared" si="2"/>
        <v>{id: 'I050', type: 5, name: '白米'},</v>
      </c>
    </row>
    <row r="54" spans="10:13">
      <c r="J54" s="3" t="s">
        <v>312</v>
      </c>
      <c r="K54" s="3">
        <v>5</v>
      </c>
      <c r="L54" s="3" t="s">
        <v>249</v>
      </c>
      <c r="M54" s="2" t="str">
        <f t="shared" si="2"/>
        <v>{id: 'I051', type: 5, name: '福神漬け'},</v>
      </c>
    </row>
    <row r="55" spans="10:13">
      <c r="J55" s="3" t="s">
        <v>313</v>
      </c>
      <c r="K55" s="3">
        <v>5</v>
      </c>
      <c r="L55" s="3" t="s">
        <v>233</v>
      </c>
      <c r="M55" s="2" t="str">
        <f t="shared" si="2"/>
        <v>{id: 'I052', type: 5, name: '豆腐'},</v>
      </c>
    </row>
    <row r="56" spans="10:13">
      <c r="J56" s="3"/>
      <c r="K56" s="3"/>
      <c r="L56" s="3"/>
    </row>
    <row r="57" spans="10:13">
      <c r="J57" s="3"/>
      <c r="K57" s="3"/>
      <c r="L57" s="3"/>
    </row>
    <row r="58" spans="10:13">
      <c r="J58" s="3"/>
      <c r="K58" s="3"/>
      <c r="L58" s="3"/>
    </row>
    <row r="59" spans="10:13">
      <c r="J59" s="3"/>
      <c r="K59" s="3"/>
      <c r="L59" s="3"/>
    </row>
    <row r="60" spans="10:13">
      <c r="J60" s="3"/>
      <c r="K60" s="3"/>
      <c r="L60" s="3"/>
    </row>
    <row r="61" spans="10:13">
      <c r="J61" s="3"/>
      <c r="K61" s="3"/>
      <c r="L61" s="3"/>
    </row>
  </sheetData>
  <phoneticPr fontId="1"/>
  <dataValidations count="1">
    <dataValidation type="list" allowBlank="1" showInputMessage="1" showErrorMessage="1" sqref="C4:C25" xr:uid="{6EF3C5ED-001C-4009-B01C-635DE5D2C1BA}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90AC3-E305-4DB3-BE8C-3B76DFCCD766}">
  <dimension ref="A1:D53"/>
  <sheetViews>
    <sheetView workbookViewId="0">
      <selection activeCell="A3" sqref="A3"/>
    </sheetView>
  </sheetViews>
  <sheetFormatPr defaultRowHeight="15"/>
  <cols>
    <col min="1" max="1" width="11.25" style="2" bestFit="1" customWidth="1"/>
    <col min="2" max="2" width="47.58203125" style="2" bestFit="1" customWidth="1"/>
    <col min="3" max="3" width="42.33203125" style="2" bestFit="1" customWidth="1"/>
    <col min="4" max="16384" width="8.6640625" style="2"/>
  </cols>
  <sheetData>
    <row r="1" spans="1:4">
      <c r="A1" s="6">
        <v>45156</v>
      </c>
    </row>
    <row r="2" spans="1:4">
      <c r="A2" s="7" t="s">
        <v>197</v>
      </c>
      <c r="B2" s="1" t="s">
        <v>196</v>
      </c>
      <c r="C2" s="1" t="s">
        <v>66</v>
      </c>
    </row>
    <row r="3" spans="1:4">
      <c r="A3" s="7" t="s">
        <v>199</v>
      </c>
      <c r="B3" s="1" t="s">
        <v>200</v>
      </c>
      <c r="C3" s="1" t="s">
        <v>201</v>
      </c>
    </row>
    <row r="4" spans="1:4">
      <c r="A4" s="3">
        <v>1</v>
      </c>
      <c r="B4" s="3" t="s">
        <v>110</v>
      </c>
      <c r="C4" s="3" t="s">
        <v>156</v>
      </c>
      <c r="D4" s="2" t="str">
        <f>"{ranking: '"&amp;A4&amp;"', title: '"&amp;B4&amp;"', dishName: '"&amp;C4&amp;"'},"</f>
        <v>{ranking: '1', title: '簡単！やみつきレモンねぎ塩チキン', dishName: 'レモンねぎ塩チキン'},</v>
      </c>
    </row>
    <row r="5" spans="1:4">
      <c r="A5" s="3">
        <v>2</v>
      </c>
      <c r="B5" s="3" t="s">
        <v>111</v>
      </c>
      <c r="C5" s="3" t="s">
        <v>157</v>
      </c>
      <c r="D5" s="2" t="str">
        <f t="shared" ref="D5:D53" si="0">"{ranking: '"&amp;A5&amp;"', title: '"&amp;B5&amp;"', dishName: '"&amp;C5&amp;"'},"</f>
        <v>{ranking: '2', title: '簡単ふわとろ！親子丼', dishName: '親子丼'},</v>
      </c>
    </row>
    <row r="6" spans="1:4">
      <c r="A6" s="3">
        <v>3</v>
      </c>
      <c r="B6" s="3" t="s">
        <v>112</v>
      </c>
      <c r="C6" s="3" t="s">
        <v>112</v>
      </c>
      <c r="D6" s="2" t="str">
        <f t="shared" si="0"/>
        <v>{ranking: '3', title: '大根ときゅうりの三色ナムル', dishName: '大根ときゅうりの三色ナムル'},</v>
      </c>
    </row>
    <row r="7" spans="1:4">
      <c r="A7" s="3">
        <v>4</v>
      </c>
      <c r="B7" s="3" t="s">
        <v>113</v>
      </c>
      <c r="C7" s="3" t="s">
        <v>158</v>
      </c>
      <c r="D7" s="2" t="str">
        <f t="shared" si="0"/>
        <v>{ranking: '4', title: 'レンジでしっとり簡単よだれ鶏', dishName: 'よだれ鶏'},</v>
      </c>
    </row>
    <row r="8" spans="1:4">
      <c r="A8" s="3">
        <v>5</v>
      </c>
      <c r="B8" s="3" t="s">
        <v>114</v>
      </c>
      <c r="C8" s="3" t="s">
        <v>159</v>
      </c>
      <c r="D8" s="2" t="str">
        <f t="shared" si="0"/>
        <v>{ranking: '5', title: 'さっぱり おかかぽん酢でナスの焼き浸し', dishName: 'ナスの焼き浸し'},</v>
      </c>
    </row>
    <row r="9" spans="1:4">
      <c r="A9" s="3">
        <v>6</v>
      </c>
      <c r="B9" s="3" t="s">
        <v>161</v>
      </c>
      <c r="C9" s="3" t="s">
        <v>160</v>
      </c>
      <c r="D9" s="2" t="str">
        <f t="shared" si="0"/>
        <v>{ranking: '6', title: 'ごはんがすすむ！チキンとキャベツのガーリック炒め', dishName: 'チキンとキャベツのガーリック炒め'},</v>
      </c>
    </row>
    <row r="10" spans="1:4">
      <c r="A10" s="3">
        <v>7</v>
      </c>
      <c r="B10" s="3" t="s">
        <v>115</v>
      </c>
      <c r="C10" s="3" t="s">
        <v>162</v>
      </c>
      <c r="D10" s="2" t="str">
        <f t="shared" si="0"/>
        <v>{ranking: '7', title: 'ボリューム抜群 キャベツの豚肉巻きレンジ蒸し', dishName: 'キャベツの豚肉巻き'},</v>
      </c>
    </row>
    <row r="11" spans="1:4">
      <c r="A11" s="3">
        <v>8</v>
      </c>
      <c r="B11" s="3" t="s">
        <v>116</v>
      </c>
      <c r="C11" s="3" t="s">
        <v>163</v>
      </c>
      <c r="D11" s="2" t="str">
        <f t="shared" si="0"/>
        <v>{ranking: '8', title: 'ご飯が進む！豚肉の生姜焼き', dishName: '豚肉の生姜焼き'},</v>
      </c>
    </row>
    <row r="12" spans="1:4">
      <c r="A12" s="3">
        <v>9</v>
      </c>
      <c r="B12" s="3" t="s">
        <v>117</v>
      </c>
      <c r="C12" s="3" t="s">
        <v>164</v>
      </c>
      <c r="D12" s="2" t="str">
        <f t="shared" si="0"/>
        <v>{ranking: '9', title: '豚バラ肉のスタミナニラ玉炒め', dishName: 'ニラ玉炒め'},</v>
      </c>
    </row>
    <row r="13" spans="1:4">
      <c r="A13" s="3">
        <v>10</v>
      </c>
      <c r="B13" s="3" t="s">
        <v>118</v>
      </c>
      <c r="C13" s="3" t="s">
        <v>165</v>
      </c>
      <c r="D13" s="2" t="str">
        <f t="shared" si="0"/>
        <v>{ranking: '10', title: 'すぐできる！もやし中華サラダ', dishName: 'もやし中華サラダ'},</v>
      </c>
    </row>
    <row r="14" spans="1:4">
      <c r="A14" s="3">
        <v>11</v>
      </c>
      <c r="B14" s="3" t="s">
        <v>119</v>
      </c>
      <c r="C14" s="3" t="s">
        <v>166</v>
      </c>
      <c r="D14" s="2" t="str">
        <f t="shared" si="0"/>
        <v>{ranking: '11', title: 'お箸が止まらないおいしさ 無限ナス', dishName: '無限ナス'},</v>
      </c>
    </row>
    <row r="15" spans="1:4">
      <c r="A15" s="3">
        <v>12</v>
      </c>
      <c r="B15" s="3" t="s">
        <v>120</v>
      </c>
      <c r="C15" s="3" t="s">
        <v>167</v>
      </c>
      <c r="D15" s="2" t="str">
        <f t="shared" si="0"/>
        <v>{ranking: '12', title: 'チーズたっぷり！ピーマンの肉巻き', dishName: 'ピーマンの肉巻き'},</v>
      </c>
    </row>
    <row r="16" spans="1:4">
      <c r="A16" s="3">
        <v>13</v>
      </c>
      <c r="B16" s="3" t="s">
        <v>121</v>
      </c>
      <c r="C16" s="3" t="s">
        <v>168</v>
      </c>
      <c r="D16" s="2" t="str">
        <f t="shared" si="0"/>
        <v>{ranking: '13', title: '本場の味ゴーヤチャンプル', dishName: 'ゴーヤチャンプル'},</v>
      </c>
    </row>
    <row r="17" spans="1:4">
      <c r="A17" s="3">
        <v>14</v>
      </c>
      <c r="B17" s="3" t="s">
        <v>122</v>
      </c>
      <c r="C17" s="3" t="s">
        <v>169</v>
      </c>
      <c r="D17" s="2" t="str">
        <f t="shared" si="0"/>
        <v>{ranking: '14', title: 'もう箸が止まらない 無限ゴーヤ', dishName: '無限ゴーヤ'},</v>
      </c>
    </row>
    <row r="18" spans="1:4">
      <c r="A18" s="3">
        <v>15</v>
      </c>
      <c r="B18" s="3" t="s">
        <v>123</v>
      </c>
      <c r="C18" s="3" t="s">
        <v>170</v>
      </c>
      <c r="D18" s="2" t="str">
        <f t="shared" si="0"/>
        <v>{ranking: '15', title: '我が家の定番！ピーマンとなすの味噌炒め', dishName: 'ピーマンとなすの味噌炒め'},</v>
      </c>
    </row>
    <row r="19" spans="1:4">
      <c r="A19" s="3">
        <v>16</v>
      </c>
      <c r="B19" s="3" t="s">
        <v>124</v>
      </c>
      <c r="C19" s="3" t="s">
        <v>171</v>
      </c>
      <c r="D19" s="2" t="str">
        <f t="shared" si="0"/>
        <v>{ranking: '16', title: '基本のかぼちゃの煮物', dishName: 'かぼちゃの煮物'},</v>
      </c>
    </row>
    <row r="20" spans="1:4">
      <c r="A20" s="3">
        <v>17</v>
      </c>
      <c r="B20" s="3" t="s">
        <v>125</v>
      </c>
      <c r="C20" s="3" t="s">
        <v>198</v>
      </c>
      <c r="D20" s="2" t="str">
        <f t="shared" si="0"/>
        <v>{ranking: '17', title: 'ズッキーニのジョン', dishName: '-'},</v>
      </c>
    </row>
    <row r="21" spans="1:4">
      <c r="A21" s="3">
        <v>18</v>
      </c>
      <c r="B21" s="3" t="s">
        <v>126</v>
      </c>
      <c r="C21" s="3" t="s">
        <v>198</v>
      </c>
      <c r="D21" s="2" t="str">
        <f t="shared" si="0"/>
        <v>{ranking: '18', title: '豚バラと大根のスタミナみそ炒め', dishName: '-'},</v>
      </c>
    </row>
    <row r="22" spans="1:4">
      <c r="A22" s="3">
        <v>19</v>
      </c>
      <c r="B22" s="3" t="s">
        <v>127</v>
      </c>
      <c r="C22" s="3" t="s">
        <v>198</v>
      </c>
      <c r="D22" s="2" t="str">
        <f t="shared" si="0"/>
        <v>{ranking: '19', title: '玉ねぎと豚こま切れ肉の生姜焼き', dishName: '-'},</v>
      </c>
    </row>
    <row r="23" spans="1:4">
      <c r="A23" s="3">
        <v>20</v>
      </c>
      <c r="B23" s="3" t="s">
        <v>128</v>
      </c>
      <c r="C23" s="3" t="s">
        <v>172</v>
      </c>
      <c r="D23" s="2" t="str">
        <f t="shared" si="0"/>
        <v>{ranking: '20', title: '簡単 豚バラもやしのスタミナすき焼き', dishName: 'すき焼き'},</v>
      </c>
    </row>
    <row r="24" spans="1:4">
      <c r="A24" s="3">
        <v>21</v>
      </c>
      <c r="B24" s="3" t="s">
        <v>129</v>
      </c>
      <c r="C24" s="3" t="s">
        <v>173</v>
      </c>
      <c r="D24" s="2" t="str">
        <f t="shared" si="0"/>
        <v>{ranking: '21', title: 'トマトときゅうりの中華風ツナサラダ', dishName: '中華風ツナサラダ'},</v>
      </c>
    </row>
    <row r="25" spans="1:4">
      <c r="A25" s="3">
        <v>22</v>
      </c>
      <c r="B25" s="3" t="s">
        <v>130</v>
      </c>
      <c r="C25" s="3" t="s">
        <v>174</v>
      </c>
      <c r="D25" s="2" t="str">
        <f t="shared" si="0"/>
        <v>{ranking: '22', title: 'サッパリおいしい！鶏むね肉の甘辛みぞれ煮', dishName: '鶏むね肉の甘辛みぞれ煮'},</v>
      </c>
    </row>
    <row r="26" spans="1:4">
      <c r="A26" s="3">
        <v>23</v>
      </c>
      <c r="B26" s="3" t="s">
        <v>131</v>
      </c>
      <c r="C26" s="3" t="s">
        <v>198</v>
      </c>
      <c r="D26" s="2" t="str">
        <f t="shared" si="0"/>
        <v>{ranking: '23', title: 'たっぷりナスとひき肉の ごちそう丼', dishName: '-'},</v>
      </c>
    </row>
    <row r="27" spans="1:4">
      <c r="A27" s="3">
        <v>24</v>
      </c>
      <c r="B27" s="3" t="s">
        <v>132</v>
      </c>
      <c r="C27" s="3" t="s">
        <v>198</v>
      </c>
      <c r="D27" s="2" t="str">
        <f t="shared" si="0"/>
        <v>{ranking: '24', title: '鶏肉とズッキーニの甘酢炒め', dishName: '-'},</v>
      </c>
    </row>
    <row r="28" spans="1:4">
      <c r="A28" s="3">
        <v>25</v>
      </c>
      <c r="B28" s="3" t="s">
        <v>133</v>
      </c>
      <c r="C28" s="3" t="s">
        <v>133</v>
      </c>
      <c r="D28" s="2" t="str">
        <f t="shared" si="0"/>
        <v>{ranking: '25', title: '照り焼きチキン', dishName: '照り焼きチキン'},</v>
      </c>
    </row>
    <row r="29" spans="1:4">
      <c r="A29" s="3">
        <v>26</v>
      </c>
      <c r="B29" s="3" t="s">
        <v>134</v>
      </c>
      <c r="C29" s="3" t="s">
        <v>175</v>
      </c>
      <c r="D29" s="2" t="str">
        <f t="shared" si="0"/>
        <v>{ranking: '26', title: '【村田シェフ】唐揚げ', dishName: '唐揚げ'},</v>
      </c>
    </row>
    <row r="30" spans="1:4">
      <c r="A30" s="3">
        <v>27</v>
      </c>
      <c r="B30" s="3" t="s">
        <v>135</v>
      </c>
      <c r="C30" s="3" t="s">
        <v>135</v>
      </c>
      <c r="D30" s="2" t="str">
        <f t="shared" si="0"/>
        <v>{ranking: '27', title: '豚こま肉とナスとしめじのオイスター炒め', dishName: '豚こま肉とナスとしめじのオイスター炒め'},</v>
      </c>
    </row>
    <row r="31" spans="1:4">
      <c r="A31" s="3">
        <v>28</v>
      </c>
      <c r="B31" s="3" t="s">
        <v>176</v>
      </c>
      <c r="C31" s="3" t="s">
        <v>177</v>
      </c>
      <c r="D31" s="2" t="str">
        <f t="shared" si="0"/>
        <v>{ranking: '28', title: 'パン粉いらずで簡単＆ジュワっと！ピーマンの肉詰め', dishName: 'ピーマンの肉詰め'},</v>
      </c>
    </row>
    <row r="32" spans="1:4">
      <c r="A32" s="3">
        <v>29</v>
      </c>
      <c r="B32" s="3" t="s">
        <v>136</v>
      </c>
      <c r="C32" s="3" t="s">
        <v>198</v>
      </c>
      <c r="D32" s="2" t="str">
        <f t="shared" si="0"/>
        <v>{ranking: '29', title: '柔らか鶏胸肉で！揚げないおろしポン酢チキン', dishName: '-'},</v>
      </c>
    </row>
    <row r="33" spans="1:4">
      <c r="A33" s="3">
        <v>30</v>
      </c>
      <c r="B33" s="3" t="s">
        <v>137</v>
      </c>
      <c r="C33" s="3" t="s">
        <v>178</v>
      </c>
      <c r="D33" s="2" t="str">
        <f t="shared" si="0"/>
        <v>{ranking: '30', title: 'とまらない美味しさ にんじんしりしり', dishName: 'にんじんしりしり'},</v>
      </c>
    </row>
    <row r="34" spans="1:4">
      <c r="A34" s="3">
        <v>31</v>
      </c>
      <c r="B34" s="3" t="s">
        <v>138</v>
      </c>
      <c r="C34" s="3" t="s">
        <v>179</v>
      </c>
      <c r="D34" s="2" t="str">
        <f t="shared" si="0"/>
        <v>{ranking: '31', title: '即席 きゅうりの塩昆布おかか和え', dishName: 'きゅうりの塩昆布おかか和え'},</v>
      </c>
    </row>
    <row r="35" spans="1:4">
      <c r="A35" s="3">
        <v>32</v>
      </c>
      <c r="B35" s="3" t="s">
        <v>139</v>
      </c>
      <c r="C35" s="3" t="s">
        <v>198</v>
      </c>
      <c r="D35" s="2" t="str">
        <f t="shared" si="0"/>
        <v>{ranking: '32', title: 'ごま油香る 叩ききゅうりと鶏ササミの簡単和え', dishName: '-'},</v>
      </c>
    </row>
    <row r="36" spans="1:4">
      <c r="A36" s="3">
        <v>33</v>
      </c>
      <c r="B36" s="3" t="s">
        <v>140</v>
      </c>
      <c r="C36" s="3" t="s">
        <v>180</v>
      </c>
      <c r="D36" s="2" t="str">
        <f t="shared" si="0"/>
        <v>{ranking: '33', title: 'ふんわり柔らかい 豆腐ハンバーグ', dishName: '豆腐ハンバーグ'},</v>
      </c>
    </row>
    <row r="37" spans="1:4">
      <c r="A37" s="3">
        <v>34</v>
      </c>
      <c r="B37" s="3" t="s">
        <v>141</v>
      </c>
      <c r="C37" s="3" t="s">
        <v>141</v>
      </c>
      <c r="D37" s="2" t="str">
        <f t="shared" si="0"/>
        <v>{ranking: '34', title: '卵とわかめの春雨スープ', dishName: '卵とわかめの春雨スープ'},</v>
      </c>
    </row>
    <row r="38" spans="1:4">
      <c r="A38" s="3">
        <v>35</v>
      </c>
      <c r="B38" s="3" t="s">
        <v>142</v>
      </c>
      <c r="C38" s="3" t="s">
        <v>181</v>
      </c>
      <c r="D38" s="2" t="str">
        <f t="shared" si="0"/>
        <v>{ranking: '35', title: '簡単 デミグラスソースのハンバーグ', dishName: 'ハンバーグ'},</v>
      </c>
    </row>
    <row r="39" spans="1:4">
      <c r="A39" s="3">
        <v>36</v>
      </c>
      <c r="B39" s="3" t="s">
        <v>143</v>
      </c>
      <c r="C39" s="3" t="s">
        <v>182</v>
      </c>
      <c r="D39" s="2" t="str">
        <f t="shared" si="0"/>
        <v>{ranking: '36', title: 'やみつき ヤンニョムチキン', dishName: 'ヤンニョムチキン'},</v>
      </c>
    </row>
    <row r="40" spans="1:4">
      <c r="A40" s="3">
        <v>37</v>
      </c>
      <c r="B40" s="3" t="s">
        <v>144</v>
      </c>
      <c r="C40" s="3" t="s">
        <v>183</v>
      </c>
      <c r="D40" s="2" t="str">
        <f t="shared" si="0"/>
        <v>{ranking: '37', title: '牛肉とピーマンのスタミナねぎ塩炒め', dishName: 'スタミナねぎ塩炒め'},</v>
      </c>
    </row>
    <row r="41" spans="1:4">
      <c r="A41" s="3">
        <v>38</v>
      </c>
      <c r="B41" s="3" t="s">
        <v>145</v>
      </c>
      <c r="C41" s="3" t="s">
        <v>184</v>
      </c>
      <c r="D41" s="2" t="str">
        <f t="shared" si="0"/>
        <v>{ranking: '38', title: '基本の肉じゃが', dishName: '肉じゃが'},</v>
      </c>
    </row>
    <row r="42" spans="1:4">
      <c r="A42" s="3">
        <v>39</v>
      </c>
      <c r="B42" s="3" t="s">
        <v>146</v>
      </c>
      <c r="C42" s="3" t="s">
        <v>185</v>
      </c>
      <c r="D42" s="2" t="str">
        <f t="shared" si="0"/>
        <v>{ranking: '39', title: '簡単副菜 じゃがいもとピーマンのごま和え', dishName: 'じゃがいもとピーマンのごま和え'},</v>
      </c>
    </row>
    <row r="43" spans="1:4">
      <c r="A43" s="3">
        <v>40</v>
      </c>
      <c r="B43" s="3" t="s">
        <v>186</v>
      </c>
      <c r="C43" s="3" t="s">
        <v>198</v>
      </c>
      <c r="D43" s="2" t="str">
        <f t="shared" si="0"/>
        <v>{ranking: '40', title: 'たっぷりピーマンと ぷりぷりしらたきの甘辛炒め', dishName: '-'},</v>
      </c>
    </row>
    <row r="44" spans="1:4">
      <c r="A44" s="3">
        <v>41</v>
      </c>
      <c r="B44" s="3" t="s">
        <v>147</v>
      </c>
      <c r="C44" s="3" t="s">
        <v>198</v>
      </c>
      <c r="D44" s="2" t="str">
        <f t="shared" si="0"/>
        <v>{ranking: '41', title: 'トマトとズッキーニの簡単イタリアン炒め', dishName: '-'},</v>
      </c>
    </row>
    <row r="45" spans="1:4">
      <c r="A45" s="3">
        <v>42</v>
      </c>
      <c r="B45" s="3" t="s">
        <v>148</v>
      </c>
      <c r="C45" s="3" t="s">
        <v>187</v>
      </c>
      <c r="D45" s="2" t="str">
        <f t="shared" si="0"/>
        <v>{ranking: '42', title: 'めんつゆで簡単 ナスの煮浸し', dishName: 'ナスの煮浸し'},</v>
      </c>
    </row>
    <row r="46" spans="1:4">
      <c r="A46" s="3">
        <v>43</v>
      </c>
      <c r="B46" s="3" t="s">
        <v>149</v>
      </c>
      <c r="C46" s="3" t="s">
        <v>188</v>
      </c>
      <c r="D46" s="2" t="str">
        <f t="shared" si="0"/>
        <v>{ranking: '43', title: '簡単 もやしときゅうりのツナナムル', dishName: 'もやしときゅうりのツナナムル'},</v>
      </c>
    </row>
    <row r="47" spans="1:4">
      <c r="A47" s="3">
        <v>44</v>
      </c>
      <c r="B47" s="3" t="s">
        <v>150</v>
      </c>
      <c r="C47" s="3" t="s">
        <v>189</v>
      </c>
      <c r="D47" s="2" t="str">
        <f t="shared" si="0"/>
        <v>{ranking: '44', title: '旨みたっぷり つゆだく牛丼', dishName: '牛丼'},</v>
      </c>
    </row>
    <row r="48" spans="1:4">
      <c r="A48" s="3">
        <v>45</v>
      </c>
      <c r="B48" s="3" t="s">
        <v>151</v>
      </c>
      <c r="C48" s="3" t="s">
        <v>190</v>
      </c>
      <c r="D48" s="2" t="str">
        <f t="shared" si="0"/>
        <v>{ranking: '45', title: '焼肉のタレで簡単ピーマンとナスのそぼろ炒め', dishName: 'ピーマンとナスのそぼろ炒め'},</v>
      </c>
    </row>
    <row r="49" spans="1:4">
      <c r="A49" s="3">
        <v>46</v>
      </c>
      <c r="B49" s="3" t="s">
        <v>152</v>
      </c>
      <c r="C49" s="3" t="s">
        <v>191</v>
      </c>
      <c r="D49" s="2" t="str">
        <f t="shared" si="0"/>
        <v>{ranking: '46', title: 'とっても簡単！卵とトマトの中華風炒め', dishName: '卵とトマトの中華風炒め'},</v>
      </c>
    </row>
    <row r="50" spans="1:4">
      <c r="A50" s="3">
        <v>47</v>
      </c>
      <c r="B50" s="3" t="s">
        <v>153</v>
      </c>
      <c r="C50" s="3" t="s">
        <v>153</v>
      </c>
      <c r="D50" s="2" t="str">
        <f t="shared" si="0"/>
        <v>{ranking: '47', title: 'ナスと豚肉の味噌炒め', dishName: 'ナスと豚肉の味噌炒め'},</v>
      </c>
    </row>
    <row r="51" spans="1:4">
      <c r="A51" s="3">
        <v>48</v>
      </c>
      <c r="B51" s="3" t="s">
        <v>192</v>
      </c>
      <c r="C51" s="3" t="s">
        <v>193</v>
      </c>
      <c r="D51" s="2" t="str">
        <f t="shared" si="0"/>
        <v>{ranking: '48', title: 'こんなに簡単！茄子とひき肉のボロネーゼ風パスタ', dishName: '茄子とひき肉のボロネーゼ風パスタ'},</v>
      </c>
    </row>
    <row r="52" spans="1:4">
      <c r="A52" s="3">
        <v>49</v>
      </c>
      <c r="B52" s="3" t="s">
        <v>154</v>
      </c>
      <c r="C52" s="3" t="s">
        <v>194</v>
      </c>
      <c r="D52" s="2" t="str">
        <f t="shared" si="0"/>
        <v>{ranking: '49', title: '超簡単！もやしナムル', dishName: 'もやしナムル'},</v>
      </c>
    </row>
    <row r="53" spans="1:4">
      <c r="A53" s="3">
        <v>50</v>
      </c>
      <c r="B53" s="3" t="s">
        <v>155</v>
      </c>
      <c r="C53" s="3" t="s">
        <v>195</v>
      </c>
      <c r="D53" s="2" t="str">
        <f t="shared" si="0"/>
        <v>{ranking: '50', title: 'めんつゆで簡単 麻婆茄子', dishName: '麻婆茄子'},</v>
      </c>
    </row>
  </sheetData>
  <autoFilter ref="A2:C53" xr:uid="{26D90AC3-E305-4DB3-BE8C-3B76DFCCD766}"/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0D389-E329-4629-8312-689850E0DE33}">
  <dimension ref="B2:Y25"/>
  <sheetViews>
    <sheetView workbookViewId="0"/>
  </sheetViews>
  <sheetFormatPr defaultColWidth="3.58203125" defaultRowHeight="15"/>
  <cols>
    <col min="1" max="16384" width="3.58203125" style="2"/>
  </cols>
  <sheetData>
    <row r="2" spans="2:25">
      <c r="B2" s="2" t="s">
        <v>26</v>
      </c>
    </row>
    <row r="3" spans="2:25">
      <c r="C3" s="2" t="s">
        <v>37</v>
      </c>
      <c r="D3" s="2" t="s">
        <v>25</v>
      </c>
      <c r="Y3" s="4" t="s">
        <v>44</v>
      </c>
    </row>
    <row r="5" spans="2:25">
      <c r="B5" s="2" t="s">
        <v>43</v>
      </c>
    </row>
    <row r="6" spans="2:25">
      <c r="D6" s="2" t="s">
        <v>34</v>
      </c>
    </row>
    <row r="7" spans="2:25">
      <c r="C7" s="2" t="s">
        <v>37</v>
      </c>
      <c r="D7" s="2" t="s">
        <v>40</v>
      </c>
    </row>
    <row r="8" spans="2:25">
      <c r="D8" s="2" t="s">
        <v>41</v>
      </c>
    </row>
    <row r="10" spans="2:25">
      <c r="B10" s="2" t="s">
        <v>30</v>
      </c>
    </row>
    <row r="11" spans="2:25">
      <c r="C11" s="2" t="s">
        <v>37</v>
      </c>
      <c r="D11" s="2" t="s">
        <v>31</v>
      </c>
    </row>
    <row r="12" spans="2:25">
      <c r="D12" s="2" t="s">
        <v>42</v>
      </c>
    </row>
    <row r="14" spans="2:25">
      <c r="B14" s="2" t="s">
        <v>29</v>
      </c>
    </row>
    <row r="15" spans="2:25">
      <c r="D15" s="2" t="s">
        <v>36</v>
      </c>
    </row>
    <row r="16" spans="2:25">
      <c r="D16" s="5" t="s">
        <v>35</v>
      </c>
    </row>
    <row r="18" spans="4:4">
      <c r="D18" s="2" t="s">
        <v>27</v>
      </c>
    </row>
    <row r="19" spans="4:4">
      <c r="D19" s="5" t="s">
        <v>28</v>
      </c>
    </row>
    <row r="21" spans="4:4">
      <c r="D21" s="2" t="s">
        <v>32</v>
      </c>
    </row>
    <row r="22" spans="4:4">
      <c r="D22" s="5" t="s">
        <v>33</v>
      </c>
    </row>
    <row r="24" spans="4:4">
      <c r="D24" s="2" t="s">
        <v>38</v>
      </c>
    </row>
    <row r="25" spans="4:4">
      <c r="D25" s="5" t="s">
        <v>39</v>
      </c>
    </row>
  </sheetData>
  <phoneticPr fontId="1"/>
  <hyperlinks>
    <hyperlink ref="D19" r:id="rId1" xr:uid="{E808314F-2897-427B-AD4A-7E0B2C756016}"/>
    <hyperlink ref="D22" r:id="rId2" xr:uid="{6E826460-F9F3-475B-965D-81C4AC35BD4E}"/>
    <hyperlink ref="D16" r:id="rId3" xr:uid="{0633D52F-4864-4D61-BEF5-4FC419F2F0C4}"/>
    <hyperlink ref="D25" r:id="rId4" xr:uid="{51508A5A-731D-4585-92C4-2C65BAC317CD}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要件</vt:lpstr>
      <vt:lpstr>データ作成</vt:lpstr>
      <vt:lpstr>クラシルのランキング</vt:lpstr>
      <vt:lpstr>技術選定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坂本祐太</dc:creator>
  <cp:lastModifiedBy>坂本祐太</cp:lastModifiedBy>
  <dcterms:created xsi:type="dcterms:W3CDTF">2015-06-05T18:19:34Z</dcterms:created>
  <dcterms:modified xsi:type="dcterms:W3CDTF">2023-08-19T17:13:08Z</dcterms:modified>
</cp:coreProperties>
</file>