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tina/Desktop/DATA201/"/>
    </mc:Choice>
  </mc:AlternateContent>
  <xr:revisionPtr revIDLastSave="0" documentId="8_{92CDA26D-6528-CB42-8A3F-B4DAFF2BF675}" xr6:coauthVersionLast="47" xr6:coauthVersionMax="47" xr10:uidLastSave="{00000000-0000-0000-0000-000000000000}"/>
  <bookViews>
    <workbookView xWindow="0" yWindow="0" windowWidth="28800" windowHeight="18000" tabRatio="848" activeTab="2" xr2:uid="{00000000-000D-0000-FFFF-FFFF00000000}"/>
  </bookViews>
  <sheets>
    <sheet name="Index" sheetId="19" r:id="rId1"/>
    <sheet name="Levy" sheetId="18" r:id="rId2"/>
    <sheet name="Tuition Fee" sheetId="32" r:id="rId3"/>
    <sheet name="EFTS" sheetId="33" r:id="rId4"/>
    <sheet name="Average Tuition Fee" sheetId="20" r:id="rId5"/>
    <sheet name="Providers" sheetId="30" r:id="rId6"/>
    <sheet name="Students" sheetId="34" r:id="rId7"/>
    <sheet name="Average number of students" sheetId="21" r:id="rId8"/>
    <sheet name="Region" sheetId="22" r:id="rId9"/>
    <sheet name="Citizenship" sheetId="36" r:id="rId10"/>
    <sheet name="World Region" sheetId="24" r:id="rId11"/>
    <sheet name="Field of Study" sheetId="25" r:id="rId12"/>
    <sheet name="ELS - NZ Region" sheetId="26" r:id="rId13"/>
    <sheet name="ELS - Citizenship" sheetId="27" r:id="rId14"/>
  </sheets>
  <definedNames>
    <definedName name="_xlnm.Print_Area" localSheetId="7">'Average number of students'!$A$2:$U$34</definedName>
    <definedName name="_xlnm.Print_Area" localSheetId="4">'Average Tuition Fee'!$A$2:$U$33</definedName>
    <definedName name="_xlnm.Print_Area" localSheetId="3">EFTS!$A$2:$U$36</definedName>
    <definedName name="_xlnm.Print_Area" localSheetId="13">'ELS - Citizenship'!$A$2:$L$159</definedName>
    <definedName name="_xlnm.Print_Area" localSheetId="12">'ELS - NZ Region'!$A$2:$N$26</definedName>
    <definedName name="_xlnm.Print_Area" localSheetId="11">'Field of Study'!$A$86:$L$105</definedName>
    <definedName name="_xlnm.Print_Area" localSheetId="0">Index!$A$1:$B$15</definedName>
    <definedName name="_xlnm.Print_Area" localSheetId="1">Levy!$A$2:$U$33</definedName>
    <definedName name="_xlnm.Print_Area" localSheetId="5">Providers!$A$2:$U$31</definedName>
    <definedName name="_xlnm.Print_Area" localSheetId="8">Region!$A$2:$X$133</definedName>
    <definedName name="_xlnm.Print_Area" localSheetId="6">Students!$A$2:$U$33</definedName>
    <definedName name="_xlnm.Print_Area" localSheetId="2">'Tuition Fee'!$A$2:$U$32</definedName>
    <definedName name="_xlnm.Print_Area" localSheetId="10">'World Region'!$A$2:$L$100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9" l="1"/>
  <c r="B11" i="19"/>
  <c r="O80" i="24"/>
  <c r="O81" i="24"/>
  <c r="O82" i="24"/>
  <c r="O83" i="24"/>
  <c r="O84" i="24"/>
  <c r="O85" i="24"/>
  <c r="O79" i="24"/>
  <c r="G114" i="22"/>
  <c r="H114" i="22"/>
  <c r="I114" i="22"/>
  <c r="J114" i="22"/>
  <c r="K114" i="22"/>
  <c r="L114" i="22"/>
  <c r="M114" i="22"/>
  <c r="N114" i="22"/>
  <c r="O114" i="22"/>
  <c r="P114" i="22"/>
  <c r="Q114" i="22"/>
  <c r="R114" i="22"/>
  <c r="S114" i="22"/>
  <c r="T114" i="22"/>
  <c r="U114" i="22"/>
  <c r="V114" i="22"/>
  <c r="W114" i="22"/>
  <c r="X114" i="22"/>
  <c r="F114" i="22"/>
  <c r="X6" i="21"/>
  <c r="X7" i="21"/>
  <c r="X9" i="21"/>
  <c r="X10" i="21"/>
  <c r="X11" i="21"/>
  <c r="X12" i="21"/>
  <c r="X13" i="21"/>
  <c r="X15" i="21"/>
  <c r="X17" i="21"/>
  <c r="X18" i="21"/>
  <c r="X19" i="21"/>
  <c r="X5" i="21"/>
  <c r="V16" i="20"/>
  <c r="W16" i="20"/>
  <c r="V5" i="20"/>
  <c r="W5" i="20"/>
  <c r="V6" i="20"/>
  <c r="W6" i="20"/>
  <c r="V7" i="20"/>
  <c r="W7" i="20"/>
  <c r="V9" i="20"/>
  <c r="W9" i="20"/>
  <c r="V10" i="20"/>
  <c r="W10" i="20"/>
  <c r="V12" i="20"/>
  <c r="W12" i="20"/>
  <c r="V13" i="20"/>
  <c r="W13" i="20"/>
  <c r="V15" i="20"/>
  <c r="W15" i="20"/>
  <c r="V17" i="20"/>
  <c r="W17" i="20"/>
  <c r="V18" i="20"/>
  <c r="W18" i="20"/>
  <c r="V19" i="20"/>
  <c r="W19" i="20"/>
  <c r="X6" i="20"/>
  <c r="X7" i="20"/>
  <c r="X9" i="20"/>
  <c r="X10" i="20"/>
  <c r="X12" i="20"/>
  <c r="X13" i="20"/>
  <c r="X15" i="20"/>
  <c r="X17" i="20"/>
  <c r="X18" i="20"/>
  <c r="X19" i="20"/>
  <c r="X5" i="20"/>
  <c r="B8" i="19"/>
  <c r="X17" i="34"/>
  <c r="B5" i="19"/>
  <c r="X17" i="33"/>
  <c r="B4" i="19"/>
  <c r="X17" i="32"/>
  <c r="X18" i="32" s="1"/>
  <c r="X19" i="32" s="1"/>
  <c r="X13" i="32"/>
  <c r="B7" i="19"/>
  <c r="B15" i="19"/>
  <c r="B14" i="19"/>
  <c r="B13" i="19"/>
  <c r="B12" i="19" l="1"/>
  <c r="B10" i="19"/>
  <c r="B9" i="19"/>
  <c r="B6" i="19"/>
</calcChain>
</file>

<file path=xl/sharedStrings.xml><?xml version="1.0" encoding="utf-8"?>
<sst xmlns="http://schemas.openxmlformats.org/spreadsheetml/2006/main" count="790" uniqueCount="339">
  <si>
    <t>Schools</t>
  </si>
  <si>
    <t>Secondary/Composite/Special</t>
  </si>
  <si>
    <t>Wānanga</t>
  </si>
  <si>
    <t>Notes</t>
  </si>
  <si>
    <t xml:space="preserve">Universities </t>
  </si>
  <si>
    <t>Data in this table, including totals, have been rounded to the nearest 5 to protect the privacy of individuals, so the sum of individual counts may not add to the total.</t>
  </si>
  <si>
    <t xml:space="preserve">PTEs are tertiary education providers that are privately owned. They are registered by NZQA and to enrol international students they must be signatories to </t>
  </si>
  <si>
    <t>the Code of Practice for the Pastoral Care of International Students.</t>
  </si>
  <si>
    <t>For the purposes of this report PTEs are subdivided into two categories:</t>
  </si>
  <si>
    <t>Total tertiary education organisations</t>
  </si>
  <si>
    <t>Total schools</t>
  </si>
  <si>
    <t xml:space="preserve">Tertiary education organisations </t>
  </si>
  <si>
    <t>Private training establishments</t>
  </si>
  <si>
    <t>Subsidiary providers</t>
  </si>
  <si>
    <t>Primary/Intermediate</t>
  </si>
  <si>
    <t>Education sector</t>
  </si>
  <si>
    <t>Provider type</t>
  </si>
  <si>
    <t>Total students</t>
  </si>
  <si>
    <t>Total EFTS</t>
  </si>
  <si>
    <t>Data in this table has been revised, and may differ from previously published figures.</t>
  </si>
  <si>
    <t>One equivalent full-time student (EFTS) unit is defined in the school sector as 40 weeks for a primary student and 39 weeks for a secondary student.</t>
  </si>
  <si>
    <t>Total tuition fees</t>
  </si>
  <si>
    <t>Colleges of Education data has been included in the universities subsector.</t>
  </si>
  <si>
    <t>Tuition fees are the total amount paid by International Fee-Paying students and Foreign Research-Based Post-Graduate students.</t>
  </si>
  <si>
    <t xml:space="preserve">Subsidiary provider refers to language units which operate under the auspices of a registered provider, such as a school, university or Private Training Establishment (PTE). </t>
  </si>
  <si>
    <r>
      <t xml:space="preserve">Subsidiary provider refers to language units which operate under the auspices of a registered provider, such as a school, university or Private </t>
    </r>
    <r>
      <rPr>
        <sz val="10"/>
        <rFont val="Arial"/>
        <family val="2"/>
      </rPr>
      <t xml:space="preserve">Training Establishment (PTE). </t>
    </r>
  </si>
  <si>
    <r>
      <t>Subsidiary provider refers to language units which operate under the auspices of a registered provider, such as a school, university or</t>
    </r>
    <r>
      <rPr>
        <sz val="10"/>
        <rFont val="Arial"/>
        <family val="2"/>
      </rPr>
      <t xml:space="preserve"> Private Training Establishment (PTE). </t>
    </r>
  </si>
  <si>
    <t>The data collection systems changed in both 2018 and 2019 for unfunded providers.</t>
  </si>
  <si>
    <t xml:space="preserve">Data for funded tertiary education providers relates to students enrolled at any time during the year in non-formal and formal qualifications (this includes qualifications with less than one week's full time duration). </t>
  </si>
  <si>
    <t>For government-funded providers students are counted in each sub-sector they enrol in, so the sum of the various sub-sectors may not add to the total.</t>
  </si>
  <si>
    <t>One equivalent full-time student (EFTS) unit is defined in funded providers as a full-time student (20 hours or more per week) studying for 36 weeks or more.</t>
  </si>
  <si>
    <t>Government-funded providers</t>
  </si>
  <si>
    <t>Non-government funded providers</t>
  </si>
  <si>
    <t>Total government-funded providers</t>
  </si>
  <si>
    <t>Total non-government funded providers</t>
  </si>
  <si>
    <t>a) government-funded providers: refers to PTEs that receive Student Achievement Component funding, and/or have students with student loans or allowances, and/or offer Youth Guarantee programmes.</t>
  </si>
  <si>
    <t>b) non-government funded providers: refers to PTEs that do not meet the funding criteria of government-funded providers. They largely enrol international students.</t>
  </si>
  <si>
    <t xml:space="preserve">Data for non-government funded providers in 2018 and 2019 may not be comparable to each other, nor to earlier or later years due to the differences in data collection systems. </t>
  </si>
  <si>
    <t>Total providers</t>
  </si>
  <si>
    <r>
      <t xml:space="preserve">Subsidiary provider refers to language units which operate under the auspices of a registered provider, such as a school, university or </t>
    </r>
    <r>
      <rPr>
        <sz val="10"/>
        <rFont val="Arial"/>
        <family val="2"/>
      </rPr>
      <t xml:space="preserve">Private Training Establishment (PTE). </t>
    </r>
  </si>
  <si>
    <t>For funded providers students are counted in each sub-sector they enrol in, so the sum of the various sub-sectors may not add to the total.</t>
  </si>
  <si>
    <t xml:space="preserve">Data for non-government funded providers in 2018 and 2019 may not be comparable to each other, nor to earlier years due to the differences in data collection systems. </t>
  </si>
  <si>
    <t>Back to index</t>
  </si>
  <si>
    <t>Total Levy</t>
  </si>
  <si>
    <t>The levy applies to International Fee-Paying students and Foreign Research-Based Post-Graduate students.</t>
  </si>
  <si>
    <t xml:space="preserve">School levy also includes the code of practice fee for each school. </t>
  </si>
  <si>
    <t>Non-government funded private training establishments are tertiary education providers that are privately owned.</t>
  </si>
  <si>
    <t>They are registered by NZQA and to enrol international students they must be signatories to the Code of Practice for the Pastoral Care of International Students.</t>
  </si>
  <si>
    <t>Table Index</t>
  </si>
  <si>
    <t>Levy</t>
  </si>
  <si>
    <t>Tuition Fee</t>
  </si>
  <si>
    <t>EFTS</t>
  </si>
  <si>
    <t>Average Tuition Fee</t>
  </si>
  <si>
    <t>Providers</t>
  </si>
  <si>
    <t>Students</t>
  </si>
  <si>
    <t>Average number of students</t>
  </si>
  <si>
    <t>Region</t>
  </si>
  <si>
    <t>Citizenship</t>
  </si>
  <si>
    <t>World Region</t>
  </si>
  <si>
    <t>Field of Study</t>
  </si>
  <si>
    <t>ELS - NZ Region</t>
  </si>
  <si>
    <t>ELS - Citizenship</t>
  </si>
  <si>
    <t>Average tuition fee</t>
  </si>
  <si>
    <t xml:space="preserve">Average tuition fee is calculated by dividing the tuition fee income by the number of corresponding efts. </t>
  </si>
  <si>
    <t>Although the data is subject to revised methodology in 2016, the data in this table is reported in a consistent manner over time to allow year to year comparisons.</t>
  </si>
  <si>
    <t xml:space="preserve">The average number of international fee-paying students are calculated by dividing the total number of students by the number of corresponding providers per education sector and provider type. </t>
  </si>
  <si>
    <t>For SDR providers students are counted in each sub-sector they enrol in, so the sum of the various sub-sectors may not add to the total.</t>
  </si>
  <si>
    <t>Education Sector</t>
  </si>
  <si>
    <t>Provider Type</t>
  </si>
  <si>
    <t>Year</t>
  </si>
  <si>
    <t>Northland Region</t>
  </si>
  <si>
    <t>Auckland Region</t>
  </si>
  <si>
    <t>Waikato Region</t>
  </si>
  <si>
    <t>Bay of Plenty Region</t>
  </si>
  <si>
    <t>Gisborne Region</t>
  </si>
  <si>
    <t>Hawkes Bay Region</t>
  </si>
  <si>
    <t>Taranaki Region</t>
  </si>
  <si>
    <t>Manawatu-Wanganui Region</t>
  </si>
  <si>
    <t>Wellington Region</t>
  </si>
  <si>
    <t>West Coast Region</t>
  </si>
  <si>
    <t>Canterbury Region</t>
  </si>
  <si>
    <t>Otago Region</t>
  </si>
  <si>
    <t>Southland Region</t>
  </si>
  <si>
    <t>Tasman Region</t>
  </si>
  <si>
    <t>Nelson Region</t>
  </si>
  <si>
    <t>Marlborough Region</t>
  </si>
  <si>
    <t>Extramural</t>
  </si>
  <si>
    <t>Other</t>
  </si>
  <si>
    <t>Total</t>
  </si>
  <si>
    <t>Total Schools</t>
  </si>
  <si>
    <t xml:space="preserve">Tertiary education </t>
  </si>
  <si>
    <t>organisations</t>
  </si>
  <si>
    <t>Universities</t>
  </si>
  <si>
    <t>Total across all sectors</t>
  </si>
  <si>
    <t xml:space="preserve">School region is based on the regional authority the school resides in. </t>
  </si>
  <si>
    <t xml:space="preserve">For tertiary education organisations region is based on the delivery site of the courses that they were enrolled in for that qualification. </t>
  </si>
  <si>
    <t xml:space="preserve">For funded tertiary education organisations, students are counted in each region they enrol in, so the sum of the various regions may not add to the total. </t>
  </si>
  <si>
    <t>Totals also include those students with unknown values.</t>
  </si>
  <si>
    <t>Students studying from offshore locations are included in the Extramural column.</t>
  </si>
  <si>
    <t>Sector</t>
  </si>
  <si>
    <t>Primary schools</t>
  </si>
  <si>
    <t>Afghanistan</t>
  </si>
  <si>
    <t>Albania</t>
  </si>
  <si>
    <t>Andorra</t>
  </si>
  <si>
    <t>Argentina</t>
  </si>
  <si>
    <t>Armenia</t>
  </si>
  <si>
    <t>Australia</t>
  </si>
  <si>
    <t>Austria</t>
  </si>
  <si>
    <t>Bahrain</t>
  </si>
  <si>
    <t>Bangladesh</t>
  </si>
  <si>
    <t>Belarus</t>
  </si>
  <si>
    <t>Belgium</t>
  </si>
  <si>
    <t>Bolivia, Plurinational State of</t>
  </si>
  <si>
    <t>Brazil</t>
  </si>
  <si>
    <t>Bulgaria</t>
  </si>
  <si>
    <t>Cambodia</t>
  </si>
  <si>
    <t>Canada</t>
  </si>
  <si>
    <t>Chile</t>
  </si>
  <si>
    <t>Colombia</t>
  </si>
  <si>
    <t>Costa Rica</t>
  </si>
  <si>
    <t>Croatia</t>
  </si>
  <si>
    <t>Czech Republic</t>
  </si>
  <si>
    <t>Denmark</t>
  </si>
  <si>
    <t>Ecuador</t>
  </si>
  <si>
    <t>Egypt</t>
  </si>
  <si>
    <t>El Salvador</t>
  </si>
  <si>
    <t>Estonia</t>
  </si>
  <si>
    <t>Ethiopia</t>
  </si>
  <si>
    <t>Fiji</t>
  </si>
  <si>
    <t>Finland</t>
  </si>
  <si>
    <t>France</t>
  </si>
  <si>
    <t>Georgia</t>
  </si>
  <si>
    <t>Germany</t>
  </si>
  <si>
    <t>Guatemala</t>
  </si>
  <si>
    <t>Hungary</t>
  </si>
  <si>
    <t>Iceland</t>
  </si>
  <si>
    <t>India</t>
  </si>
  <si>
    <t>Indonesia</t>
  </si>
  <si>
    <t>Iraq</t>
  </si>
  <si>
    <t>Ireland</t>
  </si>
  <si>
    <t>Israel</t>
  </si>
  <si>
    <t>Italy</t>
  </si>
  <si>
    <t>Japan</t>
  </si>
  <si>
    <t>Jordan</t>
  </si>
  <si>
    <t>Kazakhstan</t>
  </si>
  <si>
    <t>Kenya</t>
  </si>
  <si>
    <t>Kiribati</t>
  </si>
  <si>
    <t>Korea, Republic of (South)</t>
  </si>
  <si>
    <t>Kuwait</t>
  </si>
  <si>
    <t>Kyrgyzstan</t>
  </si>
  <si>
    <t>Latvia</t>
  </si>
  <si>
    <t>Lebanon</t>
  </si>
  <si>
    <t>Libya</t>
  </si>
  <si>
    <t>Liechtenstein</t>
  </si>
  <si>
    <t>Lithuania</t>
  </si>
  <si>
    <t>Luxembourg</t>
  </si>
  <si>
    <t>Malaysia</t>
  </si>
  <si>
    <t>Maldives</t>
  </si>
  <si>
    <t>Mauritius</t>
  </si>
  <si>
    <t>Mexico</t>
  </si>
  <si>
    <t>Moldova, Republic of</t>
  </si>
  <si>
    <t>Mongolia</t>
  </si>
  <si>
    <t>Myanmar</t>
  </si>
  <si>
    <t>Nepal</t>
  </si>
  <si>
    <t>Netherlands</t>
  </si>
  <si>
    <t>New Zealand</t>
  </si>
  <si>
    <t>Nigeria</t>
  </si>
  <si>
    <t>Norway</t>
  </si>
  <si>
    <t>Oman</t>
  </si>
  <si>
    <t>Pakistan</t>
  </si>
  <si>
    <t>Panama</t>
  </si>
  <si>
    <t>Papua New Guinea</t>
  </si>
  <si>
    <t>Paraguay</t>
  </si>
  <si>
    <t>Peru</t>
  </si>
  <si>
    <t>Philippines</t>
  </si>
  <si>
    <t>Poland</t>
  </si>
  <si>
    <t>Portugal</t>
  </si>
  <si>
    <t>Qatar</t>
  </si>
  <si>
    <t>Romania</t>
  </si>
  <si>
    <t>Russian Federation</t>
  </si>
  <si>
    <t>Rwanda</t>
  </si>
  <si>
    <t>Samoa</t>
  </si>
  <si>
    <t>Saudi Arabia</t>
  </si>
  <si>
    <t>Serbia</t>
  </si>
  <si>
    <t>Seychelles</t>
  </si>
  <si>
    <t>Singapore</t>
  </si>
  <si>
    <t>Slovakia</t>
  </si>
  <si>
    <t>Slovenia</t>
  </si>
  <si>
    <t>Solomon Islands</t>
  </si>
  <si>
    <t>South Africa</t>
  </si>
  <si>
    <t>Spain</t>
  </si>
  <si>
    <t>Sri Lanka</t>
  </si>
  <si>
    <t>Swaziland</t>
  </si>
  <si>
    <t>Sweden</t>
  </si>
  <si>
    <t>Switzerland</t>
  </si>
  <si>
    <t>Syrian Arab Republic</t>
  </si>
  <si>
    <t>Taiwan</t>
  </si>
  <si>
    <t>Tanzania, United Republic of</t>
  </si>
  <si>
    <t>Thailand</t>
  </si>
  <si>
    <t>Timor-Leste</t>
  </si>
  <si>
    <t>Tonga</t>
  </si>
  <si>
    <t>Turkey</t>
  </si>
  <si>
    <t>Tuvalu</t>
  </si>
  <si>
    <t>Ukraine</t>
  </si>
  <si>
    <t>United Arab Emirates</t>
  </si>
  <si>
    <t>United Kingdom</t>
  </si>
  <si>
    <t>United States of America</t>
  </si>
  <si>
    <t>Uruguay</t>
  </si>
  <si>
    <t>Uzbekistan</t>
  </si>
  <si>
    <t>Vanuatu</t>
  </si>
  <si>
    <t>Venezuela, Bolivarian Republic of</t>
  </si>
  <si>
    <t>Viet Nam</t>
  </si>
  <si>
    <t>Yemen</t>
  </si>
  <si>
    <t>Secondary schools</t>
  </si>
  <si>
    <t>Government-funded providers: universities</t>
  </si>
  <si>
    <t>Algeria</t>
  </si>
  <si>
    <t>Belize</t>
  </si>
  <si>
    <t>Bosnia and Herzegovina</t>
  </si>
  <si>
    <t>Comoros</t>
  </si>
  <si>
    <t>Cote d'Ivoire</t>
  </si>
  <si>
    <t>Cuba</t>
  </si>
  <si>
    <t>Cyprus</t>
  </si>
  <si>
    <t>Dominican Republic</t>
  </si>
  <si>
    <t>Ghana</t>
  </si>
  <si>
    <t>Greece</t>
  </si>
  <si>
    <t>Guinea</t>
  </si>
  <si>
    <t>Guyana</t>
  </si>
  <si>
    <t>Honduras</t>
  </si>
  <si>
    <t>Iran, Islamic Republic of</t>
  </si>
  <si>
    <t>Lao People's Democratic Republic</t>
  </si>
  <si>
    <t>Macedonia, Former Yugoslav Republic of</t>
  </si>
  <si>
    <t>Mauritania</t>
  </si>
  <si>
    <t>Micronesia, Federated states of</t>
  </si>
  <si>
    <t>Montenegro</t>
  </si>
  <si>
    <t>Morocco</t>
  </si>
  <si>
    <t>Nicaragua</t>
  </si>
  <si>
    <t>Palestinian Territory, occupied</t>
  </si>
  <si>
    <t>Somalia</t>
  </si>
  <si>
    <t>Sudan</t>
  </si>
  <si>
    <t>Tajikistan</t>
  </si>
  <si>
    <t>Togo</t>
  </si>
  <si>
    <t>Trinidad and Tobago</t>
  </si>
  <si>
    <t>Tunisia</t>
  </si>
  <si>
    <t>Turkmenistan</t>
  </si>
  <si>
    <t>Government-funded providers: wānanga</t>
  </si>
  <si>
    <t>Government-funded private training establishments</t>
  </si>
  <si>
    <t>Eritrea</t>
  </si>
  <si>
    <t>Monaco</t>
  </si>
  <si>
    <t>San Marino</t>
  </si>
  <si>
    <t>Total unfunded providers</t>
  </si>
  <si>
    <t>The primary schools category includes primary and intermediate schools. The secondary schools category includes secondary, composite and special schools.</t>
  </si>
  <si>
    <t>Students in funded providers are counted in each sub-sector they enrol in, so the sum of the various sub-sectors may not add to the total.</t>
  </si>
  <si>
    <t>Government-funded providers: Te Pūkenga</t>
  </si>
  <si>
    <t>World region</t>
  </si>
  <si>
    <t>Primary</t>
  </si>
  <si>
    <t>Africa</t>
  </si>
  <si>
    <t>Asia</t>
  </si>
  <si>
    <t>Europe</t>
  </si>
  <si>
    <t>Latin America and the Caribbean</t>
  </si>
  <si>
    <t>Northern America</t>
  </si>
  <si>
    <t>Oceania</t>
  </si>
  <si>
    <t>Total Primary</t>
  </si>
  <si>
    <t>Secondary</t>
  </si>
  <si>
    <t>Total Secondary</t>
  </si>
  <si>
    <t xml:space="preserve">Total Schools </t>
  </si>
  <si>
    <t>Tertiary education organisations</t>
  </si>
  <si>
    <t>Total Universities</t>
  </si>
  <si>
    <t>Total Polytechnics</t>
  </si>
  <si>
    <t>Total Wananga</t>
  </si>
  <si>
    <t>Total Private training establishments</t>
  </si>
  <si>
    <t>Total funded providers</t>
  </si>
  <si>
    <t>Total unfunded private training establishments</t>
  </si>
  <si>
    <t>Total Subsidiary providers</t>
  </si>
  <si>
    <t xml:space="preserve">Total </t>
  </si>
  <si>
    <t xml:space="preserve">Countries are mapped to regions according to the mappings used by the United Nations: http://unstats.un.org/unsd/methods/m49/m49regin.htm.  </t>
  </si>
  <si>
    <t>Field of study</t>
  </si>
  <si>
    <t>Government-funded providers
Universities</t>
  </si>
  <si>
    <t>Natural and Physical Sciences</t>
  </si>
  <si>
    <t>Information Technology</t>
  </si>
  <si>
    <t>Engineering and Related Technologies</t>
  </si>
  <si>
    <t>Architecture and Building</t>
  </si>
  <si>
    <t>Agriculture, Environmental and Related Studies</t>
  </si>
  <si>
    <t>Health</t>
  </si>
  <si>
    <t>Education</t>
  </si>
  <si>
    <t>Management and Commerce</t>
  </si>
  <si>
    <t>Society and Culture (incl ESOL)</t>
  </si>
  <si>
    <t>Society and Culture</t>
  </si>
  <si>
    <t xml:space="preserve">     English for Speakers of other Languages</t>
  </si>
  <si>
    <t>Creative Arts</t>
  </si>
  <si>
    <t>Food, Hospitality and Personal Services</t>
  </si>
  <si>
    <t>Mixed Field Programmes</t>
  </si>
  <si>
    <t xml:space="preserve">Non-government funded providers
Private training establishments </t>
  </si>
  <si>
    <t>Change in data collection method</t>
  </si>
  <si>
    <t>Society and Culture (excl ESOL)</t>
  </si>
  <si>
    <t>Unknown</t>
  </si>
  <si>
    <t>Non-government funded providers
Subsidiary providers</t>
  </si>
  <si>
    <t xml:space="preserve">      English for Speakers of other Languages</t>
  </si>
  <si>
    <t>Field of study for unfunded private training establishments is only available from 2011</t>
  </si>
  <si>
    <t>Prior to 2018 Field of study for unfunded private and subsidiary providers is mapped to the funded providers field of study.</t>
  </si>
  <si>
    <t>Field of study for unfunded private training establishments from 2018 is collected at the course level as an NZSCED code.</t>
  </si>
  <si>
    <t xml:space="preserve">English for Speakers of other Languages is kept separate, however can be mapped to Society and Culture. </t>
  </si>
  <si>
    <t>For the government-funded tertiary providers these tables present statistics relating to the predominant field(s) of study of students enrolled at tertiary education providers. This data looks at all the courses studied within a qualification to determine a student’s predominant field(s) of study. For example, you might use this data to know how many students are specialising in information technology.</t>
  </si>
  <si>
    <t xml:space="preserve">For the funded tertiary providers students are counted in each field of study they enrol in, so the sum of the various fields may not add to the total. </t>
  </si>
  <si>
    <t>Te Pūkenga</t>
  </si>
  <si>
    <t xml:space="preserve">New Zealand Region </t>
  </si>
  <si>
    <t>English language schools are defined as private training establishments that teach English and are a sub-set of the unfunded providers. The list is based on one compiled by NZQA.</t>
  </si>
  <si>
    <t>Excludes regions where no data is reported.</t>
  </si>
  <si>
    <t xml:space="preserve">Data for English langauge schools in 2018 and 2019 may not be comparable to each other, nor to earlier years due to the differences in data collection systems. </t>
  </si>
  <si>
    <t xml:space="preserve">Change in data collect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t>
  </si>
  <si>
    <t>Congo</t>
  </si>
  <si>
    <t>Notes:</t>
  </si>
  <si>
    <t>Offshore</t>
  </si>
  <si>
    <t>Information on whether a student is studying on-shore or off-shore is only available from 2020.</t>
  </si>
  <si>
    <t xml:space="preserve">Region is based on the delivery site of the courses that students are enrolled in for a qualification. </t>
  </si>
  <si>
    <t>China, The People's Republic of</t>
  </si>
  <si>
    <t>The levy for schools is only an approximation. It is based on unaudited tutition fees, and does not include accounting and other adjustments done prior to levying the fee.</t>
  </si>
  <si>
    <t>The tuition fee for schools is an estimate. It does not include accounting and other adjustments made to the fees prior to calculating the export education levy.</t>
  </si>
  <si>
    <t>Polytechnics</t>
  </si>
  <si>
    <t>One equivalent full-time student (EFTS) unit is defined in unfunded providers as total teaching hours divided by 40, or as total teaching hours divided by total teaching weeks divided by 40, depending on the data provided.</t>
  </si>
  <si>
    <t>The EFTS for non-government funded providers are estimates. EFTS for 2021 have been revised.</t>
  </si>
  <si>
    <t xml:space="preserve">The Education and Training Act 2020 suspended the EEL payment obligation for international education providers for all enrolments for the 2020 to 2022 calendar years. </t>
  </si>
  <si>
    <t>Export Education Levy (GST Excl) collected by sector 2003-2022</t>
  </si>
  <si>
    <t>Average tuition fee (GST Excl) per equivalent full-time student unit (EFTS) 2003-2022</t>
  </si>
  <si>
    <t>Number of providers with international fee-paying students 2003-2022</t>
  </si>
  <si>
    <t>Average number of international fee-paying students per provider 2003-2022</t>
  </si>
  <si>
    <t>International fee-paying students by region and sector, 2013-2022</t>
  </si>
  <si>
    <t>International fee-paying students by region of citizenship 2013-2022</t>
  </si>
  <si>
    <t>Selected citizenship by education sector 2013-2022</t>
  </si>
  <si>
    <t>All international students</t>
  </si>
  <si>
    <t>Total government-funded tertiary providers</t>
  </si>
  <si>
    <t>Citizenship categories selected based on student counts in 2019, and are sorted in that order for each sector.</t>
  </si>
  <si>
    <t>Private training establishments are registered by NZQA and to enrol international students they must be signatories to the Code of Practice for the Pastoral Care of International Students.</t>
  </si>
  <si>
    <t>Tuition fee income (GST Excl) to providers 2003-2022</t>
  </si>
  <si>
    <t>Number of equivalent full-time students (EFTS) of international fee-paying students 2003-2022</t>
  </si>
  <si>
    <t>Number of international fee-paying students 2003-2022</t>
  </si>
  <si>
    <t>International fee-paying students by field of study 2013-2022</t>
  </si>
  <si>
    <t>International fee-paying students in English language schools by New Zealand region of study 2013-2022</t>
  </si>
  <si>
    <t>International fee paying students in English language schools by citizenship 2013-2022</t>
  </si>
  <si>
    <t>The levy has been reinstated in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</si>
</sst>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quot;#,##0;[Red]\-&quot;$&quot;#,##0"/>
    <numFmt numFmtId="165" formatCode="_-* #,##0.00_-;\-* #,##0.00_-;_-* &quot;-&quot;??_-;_-@_-"/>
    <numFmt numFmtId="166" formatCode="&quot;$&quot;#,##0"/>
    <numFmt numFmtId="167" formatCode="&quot;$&quot;#,##0.0"/>
    <numFmt numFmtId="168" formatCode="[$$-409]#,##0"/>
    <numFmt numFmtId="169" formatCode="_-* #,##0.0000_-;\-* #,##0.0000_-;_-* &quot;-&quot;??_-;_-@_-"/>
    <numFmt numFmtId="170" formatCode="&quot;$&quot;#,##0.00"/>
    <numFmt numFmtId="171" formatCode="0.000"/>
    <numFmt numFmtId="172" formatCode="0.0000"/>
  </numFmts>
  <fonts count="30">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1"/>
      <name val="Arial"/>
      <family val="2"/>
    </font>
    <font>
      <b/>
      <sz val="10"/>
      <name val="Arial"/>
      <family val="2"/>
    </font>
    <font>
      <sz val="10"/>
      <color theme="1"/>
      <name val="Arial"/>
      <family val="2"/>
    </font>
    <font>
      <sz val="10"/>
      <name val="Arial"/>
      <family val="2"/>
    </font>
    <font>
      <sz val="10"/>
      <name val="MS Sans Serif"/>
    </font>
    <font>
      <sz val="10"/>
      <name val="MS Sans Serif"/>
      <family val="2"/>
    </font>
    <font>
      <u/>
      <sz val="10"/>
      <color theme="10"/>
      <name val="Arial"/>
      <family val="2"/>
    </font>
    <font>
      <sz val="10"/>
      <color rgb="FFFF0000"/>
      <name val="Arial"/>
      <family val="2"/>
    </font>
    <font>
      <b/>
      <sz val="10"/>
      <color rgb="FFFF0000"/>
      <name val="Arial"/>
      <family val="2"/>
    </font>
    <font>
      <sz val="10"/>
      <color theme="1" tint="4.9989318521683403E-2"/>
      <name val="Arial"/>
      <family val="2"/>
    </font>
    <font>
      <sz val="10"/>
      <color indexed="8"/>
      <name val="Arial"/>
      <family val="2"/>
    </font>
    <font>
      <u/>
      <sz val="11"/>
      <color theme="10"/>
      <name val="Calibri"/>
      <family val="2"/>
      <scheme val="minor"/>
    </font>
  </fonts>
  <fills count="3">
    <fill>
      <patternFill patternType="none"/>
    </fill>
    <fill>
      <patternFill patternType="gray125"/>
    </fill>
    <fill>
      <patternFill patternType="solid">
        <fgColor theme="0" tint="-4.9989318521683403E-2"/>
        <bgColor indexed="64"/>
      </patternFill>
    </fill>
  </fills>
  <borders count="8">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dotted">
        <color indexed="64"/>
      </left>
      <right style="dotted">
        <color indexed="64"/>
      </right>
      <top/>
      <bottom/>
      <diagonal/>
    </border>
    <border>
      <left style="dotted">
        <color indexed="64"/>
      </left>
      <right style="dotted">
        <color indexed="64"/>
      </right>
      <top/>
      <bottom style="thin">
        <color indexed="64"/>
      </bottom>
      <diagonal/>
    </border>
  </borders>
  <cellStyleXfs count="45">
    <xf numFmtId="0" fontId="0" fillId="0" borderId="0"/>
    <xf numFmtId="0" fontId="21" fillId="0" borderId="0"/>
    <xf numFmtId="0" fontId="16" fillId="0" borderId="0"/>
    <xf numFmtId="0" fontId="17" fillId="0" borderId="0"/>
    <xf numFmtId="0" fontId="22" fillId="0" borderId="0"/>
    <xf numFmtId="165" fontId="23" fillId="0" borderId="0" applyFont="0" applyFill="0" applyBorder="0" applyAlignment="0" applyProtection="0"/>
    <xf numFmtId="0" fontId="23" fillId="0" borderId="0"/>
    <xf numFmtId="0" fontId="15" fillId="0" borderId="0"/>
    <xf numFmtId="9" fontId="23"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24" fillId="0" borderId="0" applyNumberFormat="0" applyFill="0" applyBorder="0" applyAlignment="0" applyProtection="0"/>
    <xf numFmtId="0" fontId="14" fillId="0" borderId="0"/>
    <xf numFmtId="0" fontId="17" fillId="0" borderId="0"/>
    <xf numFmtId="0" fontId="17" fillId="0" borderId="0"/>
    <xf numFmtId="0" fontId="14" fillId="0" borderId="0"/>
    <xf numFmtId="165" fontId="23" fillId="0" borderId="0" applyFont="0" applyFill="0" applyBorder="0" applyAlignment="0" applyProtection="0"/>
    <xf numFmtId="0" fontId="14" fillId="0" borderId="0"/>
    <xf numFmtId="9" fontId="14" fillId="0" borderId="0" applyFont="0" applyFill="0" applyBorder="0" applyAlignment="0" applyProtection="0"/>
    <xf numFmtId="0" fontId="14" fillId="0" borderId="0"/>
    <xf numFmtId="0" fontId="14" fillId="0" borderId="0"/>
    <xf numFmtId="0" fontId="24" fillId="0" borderId="0" applyNumberFormat="0" applyFill="0" applyBorder="0" applyAlignment="0" applyProtection="0"/>
    <xf numFmtId="0" fontId="13" fillId="0" borderId="0"/>
    <xf numFmtId="0" fontId="12" fillId="0" borderId="0"/>
    <xf numFmtId="0" fontId="11" fillId="0" borderId="0"/>
    <xf numFmtId="0" fontId="10" fillId="0" borderId="0"/>
    <xf numFmtId="0" fontId="9" fillId="0" borderId="0"/>
    <xf numFmtId="0" fontId="8" fillId="0" borderId="0"/>
    <xf numFmtId="165" fontId="17" fillId="0" borderId="0" applyFont="0" applyFill="0" applyBorder="0" applyAlignment="0" applyProtection="0"/>
    <xf numFmtId="0" fontId="7" fillId="0" borderId="0"/>
    <xf numFmtId="0" fontId="7" fillId="0" borderId="0"/>
    <xf numFmtId="0" fontId="7" fillId="0" borderId="0"/>
    <xf numFmtId="0" fontId="7" fillId="0" borderId="0"/>
    <xf numFmtId="0" fontId="6" fillId="0" borderId="0"/>
    <xf numFmtId="0" fontId="6" fillId="0" borderId="0"/>
    <xf numFmtId="0" fontId="5" fillId="0" borderId="0"/>
    <xf numFmtId="0" fontId="4" fillId="0" borderId="0"/>
    <xf numFmtId="0" fontId="4" fillId="0" borderId="0"/>
    <xf numFmtId="0" fontId="3" fillId="0" borderId="0"/>
    <xf numFmtId="0" fontId="3" fillId="0" borderId="0"/>
    <xf numFmtId="0" fontId="2" fillId="0" borderId="0"/>
    <xf numFmtId="0" fontId="29" fillId="0" borderId="0" applyNumberFormat="0" applyFill="0" applyBorder="0" applyAlignment="0" applyProtection="0"/>
    <xf numFmtId="0" fontId="1" fillId="0" borderId="0"/>
    <xf numFmtId="0" fontId="1" fillId="0" borderId="0"/>
  </cellStyleXfs>
  <cellXfs count="166">
    <xf numFmtId="0" fontId="0" fillId="0" borderId="0" xfId="0"/>
    <xf numFmtId="0" fontId="18" fillId="0" borderId="0" xfId="0" applyFont="1" applyAlignment="1">
      <alignment vertical="center"/>
    </xf>
    <xf numFmtId="0" fontId="19" fillId="0" borderId="0" xfId="0" applyFont="1" applyAlignment="1">
      <alignment vertical="center"/>
    </xf>
    <xf numFmtId="3" fontId="0" fillId="0" borderId="0" xfId="0" applyNumberFormat="1" applyAlignment="1">
      <alignment horizontal="right"/>
    </xf>
    <xf numFmtId="0" fontId="24" fillId="0" borderId="0" xfId="12"/>
    <xf numFmtId="3" fontId="0" fillId="0" borderId="3" xfId="0" applyNumberFormat="1" applyBorder="1"/>
    <xf numFmtId="1" fontId="0" fillId="0" borderId="0" xfId="0" applyNumberFormat="1"/>
    <xf numFmtId="1" fontId="0" fillId="0" borderId="0" xfId="0" applyNumberFormat="1" applyAlignment="1">
      <alignment horizontal="center"/>
    </xf>
    <xf numFmtId="1" fontId="0" fillId="0" borderId="0" xfId="0" applyNumberFormat="1" applyAlignment="1">
      <alignment horizontal="right"/>
    </xf>
    <xf numFmtId="166" fontId="0" fillId="0" borderId="0" xfId="0" applyNumberFormat="1" applyAlignment="1">
      <alignment horizontal="center"/>
    </xf>
    <xf numFmtId="0" fontId="19" fillId="0" borderId="0" xfId="0" applyFont="1" applyAlignment="1">
      <alignment horizontal="left" vertical="top"/>
    </xf>
    <xf numFmtId="1" fontId="0" fillId="0" borderId="0" xfId="0" applyNumberFormat="1" applyAlignment="1">
      <alignment wrapText="1"/>
    </xf>
    <xf numFmtId="1" fontId="0" fillId="0" borderId="0" xfId="0" applyNumberFormat="1" applyAlignment="1">
      <alignment horizontal="right" wrapText="1"/>
    </xf>
    <xf numFmtId="0" fontId="0" fillId="0" borderId="1" xfId="0" applyBorder="1" applyAlignment="1">
      <alignment vertical="top"/>
    </xf>
    <xf numFmtId="0" fontId="0" fillId="0" borderId="1" xfId="0" applyBorder="1"/>
    <xf numFmtId="1" fontId="0" fillId="0" borderId="1" xfId="0" applyNumberFormat="1" applyBorder="1"/>
    <xf numFmtId="1" fontId="0" fillId="0" borderId="1" xfId="0" applyNumberFormat="1" applyBorder="1" applyAlignment="1">
      <alignment horizontal="right"/>
    </xf>
    <xf numFmtId="0" fontId="0" fillId="0" borderId="0" xfId="0" applyAlignment="1">
      <alignment vertical="top"/>
    </xf>
    <xf numFmtId="0" fontId="0" fillId="0" borderId="2" xfId="0" applyBorder="1"/>
    <xf numFmtId="0" fontId="0" fillId="0" borderId="3" xfId="0" applyBorder="1" applyAlignment="1">
      <alignment horizontal="left"/>
    </xf>
    <xf numFmtId="0" fontId="0" fillId="0" borderId="2" xfId="0" applyBorder="1" applyAlignment="1">
      <alignment horizontal="left" vertical="top"/>
    </xf>
    <xf numFmtId="0" fontId="0" fillId="0" borderId="3" xfId="0" applyBorder="1"/>
    <xf numFmtId="1" fontId="0" fillId="0" borderId="3" xfId="0" applyNumberFormat="1" applyBorder="1"/>
    <xf numFmtId="0" fontId="0" fillId="0" borderId="1" xfId="0" applyBorder="1" applyAlignment="1">
      <alignment horizontal="left" vertical="top"/>
    </xf>
    <xf numFmtId="1" fontId="0" fillId="0" borderId="3" xfId="0" applyNumberFormat="1" applyBorder="1" applyAlignment="1">
      <alignment horizontal="right"/>
    </xf>
    <xf numFmtId="3" fontId="0" fillId="0" borderId="3" xfId="0" applyNumberFormat="1" applyBorder="1" applyAlignment="1">
      <alignment vertical="center"/>
    </xf>
    <xf numFmtId="0" fontId="17" fillId="0" borderId="0" xfId="0" applyFont="1"/>
    <xf numFmtId="0" fontId="0" fillId="0" borderId="0" xfId="3" applyFont="1" applyAlignment="1">
      <alignment horizontal="left"/>
    </xf>
    <xf numFmtId="1" fontId="17" fillId="0" borderId="0" xfId="0" applyNumberFormat="1" applyFont="1"/>
    <xf numFmtId="1" fontId="17" fillId="0" borderId="0" xfId="0" applyNumberFormat="1" applyFont="1" applyAlignment="1">
      <alignment horizontal="right"/>
    </xf>
    <xf numFmtId="1" fontId="17" fillId="0" borderId="0" xfId="0" applyNumberFormat="1" applyFont="1" applyAlignment="1">
      <alignment horizontal="right" wrapText="1"/>
    </xf>
    <xf numFmtId="0" fontId="17" fillId="0" borderId="0" xfId="3"/>
    <xf numFmtId="0" fontId="26" fillId="0" borderId="0" xfId="0" applyFont="1"/>
    <xf numFmtId="0" fontId="0" fillId="0" borderId="0" xfId="0" applyAlignment="1">
      <alignment horizontal="left" vertical="top" wrapText="1"/>
    </xf>
    <xf numFmtId="166" fontId="17" fillId="0" borderId="1" xfId="15" applyNumberFormat="1" applyBorder="1" applyAlignment="1">
      <alignment horizontal="right"/>
    </xf>
    <xf numFmtId="166" fontId="17" fillId="0" borderId="0" xfId="15" applyNumberFormat="1" applyAlignment="1">
      <alignment horizontal="right"/>
    </xf>
    <xf numFmtId="166" fontId="17" fillId="0" borderId="3" xfId="15" applyNumberFormat="1" applyBorder="1"/>
    <xf numFmtId="0" fontId="17" fillId="0" borderId="0" xfId="15"/>
    <xf numFmtId="164" fontId="0" fillId="0" borderId="0" xfId="0" applyNumberFormat="1" applyAlignment="1">
      <alignment horizontal="right"/>
    </xf>
    <xf numFmtId="166" fontId="0" fillId="0" borderId="3" xfId="0" applyNumberFormat="1" applyBorder="1"/>
    <xf numFmtId="166" fontId="17" fillId="0" borderId="0" xfId="15" applyNumberFormat="1"/>
    <xf numFmtId="3" fontId="0" fillId="0" borderId="1" xfId="0" applyNumberFormat="1" applyBorder="1" applyAlignment="1">
      <alignment horizontal="right"/>
    </xf>
    <xf numFmtId="3" fontId="0" fillId="0" borderId="2" xfId="0" applyNumberFormat="1" applyBorder="1" applyAlignment="1">
      <alignment horizontal="right"/>
    </xf>
    <xf numFmtId="3" fontId="0" fillId="0" borderId="0" xfId="0" applyNumberFormat="1"/>
    <xf numFmtId="3" fontId="17" fillId="0" borderId="0" xfId="0" applyNumberFormat="1" applyFont="1"/>
    <xf numFmtId="3" fontId="25" fillId="0" borderId="0" xfId="0" applyNumberFormat="1" applyFont="1"/>
    <xf numFmtId="0" fontId="19" fillId="0" borderId="0" xfId="0" applyFont="1" applyAlignment="1">
      <alignment vertical="center" wrapText="1"/>
    </xf>
    <xf numFmtId="0" fontId="19" fillId="0" borderId="0" xfId="0" applyFont="1" applyAlignment="1">
      <alignment horizontal="center" vertical="center" wrapText="1"/>
    </xf>
    <xf numFmtId="166" fontId="0" fillId="0" borderId="1" xfId="0" applyNumberFormat="1" applyBorder="1"/>
    <xf numFmtId="166" fontId="0" fillId="0" borderId="1" xfId="0" applyNumberFormat="1" applyBorder="1" applyAlignment="1">
      <alignment horizontal="right"/>
    </xf>
    <xf numFmtId="165" fontId="0" fillId="0" borderId="0" xfId="0" applyNumberFormat="1"/>
    <xf numFmtId="166" fontId="0" fillId="0" borderId="0" xfId="0" applyNumberFormat="1"/>
    <xf numFmtId="166" fontId="0" fillId="0" borderId="0" xfId="0" applyNumberFormat="1" applyAlignment="1">
      <alignment horizontal="right"/>
    </xf>
    <xf numFmtId="166" fontId="0" fillId="0" borderId="2" xfId="0" applyNumberFormat="1" applyBorder="1" applyAlignment="1">
      <alignment horizontal="right"/>
    </xf>
    <xf numFmtId="166" fontId="0" fillId="0" borderId="2" xfId="0" applyNumberFormat="1" applyBorder="1"/>
    <xf numFmtId="166" fontId="17" fillId="0" borderId="2" xfId="15" applyNumberFormat="1" applyBorder="1"/>
    <xf numFmtId="1" fontId="17" fillId="0" borderId="0" xfId="15" applyNumberFormat="1" applyAlignment="1">
      <alignment horizontal="right"/>
    </xf>
    <xf numFmtId="166" fontId="0" fillId="0" borderId="2" xfId="0" applyNumberFormat="1" applyBorder="1" applyAlignment="1">
      <alignment vertical="center"/>
    </xf>
    <xf numFmtId="166" fontId="17" fillId="0" borderId="2" xfId="15" applyNumberFormat="1" applyBorder="1" applyAlignment="1">
      <alignment vertical="center"/>
    </xf>
    <xf numFmtId="169" fontId="0" fillId="0" borderId="0" xfId="29" applyNumberFormat="1" applyFont="1" applyFill="1" applyBorder="1"/>
    <xf numFmtId="170" fontId="0" fillId="0" borderId="0" xfId="0" applyNumberFormat="1"/>
    <xf numFmtId="2" fontId="0" fillId="0" borderId="0" xfId="0" applyNumberFormat="1" applyAlignment="1">
      <alignment horizontal="right"/>
    </xf>
    <xf numFmtId="171" fontId="0" fillId="0" borderId="0" xfId="0" applyNumberFormat="1" applyAlignment="1">
      <alignment horizontal="right"/>
    </xf>
    <xf numFmtId="172" fontId="0" fillId="0" borderId="0" xfId="0" applyNumberFormat="1"/>
    <xf numFmtId="1" fontId="26" fillId="0" borderId="0" xfId="0" applyNumberFormat="1" applyFont="1"/>
    <xf numFmtId="1" fontId="26" fillId="0" borderId="0" xfId="0" applyNumberFormat="1" applyFont="1" applyAlignment="1">
      <alignment horizontal="center"/>
    </xf>
    <xf numFmtId="0" fontId="17" fillId="0" borderId="0" xfId="3" applyAlignment="1">
      <alignment horizontal="left"/>
    </xf>
    <xf numFmtId="1" fontId="25" fillId="0" borderId="0" xfId="0" applyNumberFormat="1" applyFont="1"/>
    <xf numFmtId="0" fontId="0" fillId="0" borderId="0" xfId="0" applyAlignment="1">
      <alignment horizontal="left"/>
    </xf>
    <xf numFmtId="0" fontId="19" fillId="0" borderId="0" xfId="0" applyFont="1"/>
    <xf numFmtId="0" fontId="25" fillId="0" borderId="0" xfId="0" applyFont="1"/>
    <xf numFmtId="1" fontId="17" fillId="0" borderId="0" xfId="0" applyNumberFormat="1" applyFont="1" applyAlignment="1">
      <alignment horizontal="center"/>
    </xf>
    <xf numFmtId="166" fontId="17" fillId="0" borderId="0" xfId="0" applyNumberFormat="1" applyFont="1" applyAlignment="1">
      <alignment horizontal="center"/>
    </xf>
    <xf numFmtId="0" fontId="18" fillId="0" borderId="0" xfId="0" applyFont="1" applyAlignment="1">
      <alignment horizontal="center" vertical="center" wrapText="1"/>
    </xf>
    <xf numFmtId="166" fontId="17" fillId="0" borderId="0" xfId="0" applyNumberFormat="1" applyFont="1"/>
    <xf numFmtId="166" fontId="0" fillId="0" borderId="3" xfId="0" applyNumberFormat="1" applyBorder="1" applyAlignment="1">
      <alignment vertical="center"/>
    </xf>
    <xf numFmtId="1" fontId="25" fillId="0" borderId="0" xfId="0" applyNumberFormat="1" applyFont="1" applyAlignment="1">
      <alignment horizontal="center"/>
    </xf>
    <xf numFmtId="1" fontId="25" fillId="0" borderId="0" xfId="0" applyNumberFormat="1" applyFont="1" applyAlignment="1">
      <alignment horizontal="left"/>
    </xf>
    <xf numFmtId="0" fontId="19" fillId="0" borderId="0" xfId="0" applyFont="1" applyAlignment="1">
      <alignment horizontal="center" vertical="center"/>
    </xf>
    <xf numFmtId="3" fontId="0" fillId="0" borderId="1" xfId="0" applyNumberFormat="1" applyBorder="1"/>
    <xf numFmtId="3" fontId="0" fillId="0" borderId="2" xfId="0" applyNumberFormat="1" applyBorder="1"/>
    <xf numFmtId="0" fontId="0" fillId="0" borderId="0" xfId="3" applyFont="1"/>
    <xf numFmtId="0" fontId="0" fillId="0" borderId="4" xfId="0" applyBorder="1" applyAlignment="1">
      <alignment horizontal="left"/>
    </xf>
    <xf numFmtId="0" fontId="0" fillId="0" borderId="2" xfId="0" applyBorder="1" applyAlignment="1">
      <alignment horizontal="right" wrapText="1"/>
    </xf>
    <xf numFmtId="0" fontId="0" fillId="0" borderId="5" xfId="0" applyBorder="1" applyAlignment="1">
      <alignment horizontal="left"/>
    </xf>
    <xf numFmtId="0" fontId="25" fillId="0" borderId="0" xfId="0" applyFont="1" applyAlignment="1">
      <alignment vertical="top"/>
    </xf>
    <xf numFmtId="0" fontId="0" fillId="0" borderId="2" xfId="0" applyBorder="1" applyAlignment="1">
      <alignment vertical="top"/>
    </xf>
    <xf numFmtId="3" fontId="20" fillId="0" borderId="0" xfId="31" applyNumberFormat="1" applyFont="1"/>
    <xf numFmtId="0" fontId="0" fillId="0" borderId="0" xfId="0" applyAlignment="1">
      <alignment vertical="top" wrapText="1"/>
    </xf>
    <xf numFmtId="3" fontId="20" fillId="0" borderId="2" xfId="31" applyNumberFormat="1" applyFont="1" applyBorder="1"/>
    <xf numFmtId="0" fontId="26" fillId="0" borderId="0" xfId="0" applyFont="1" applyAlignment="1">
      <alignment vertical="top"/>
    </xf>
    <xf numFmtId="3" fontId="17" fillId="0" borderId="0" xfId="0" applyNumberFormat="1" applyFont="1" applyAlignment="1">
      <alignment horizontal="right"/>
    </xf>
    <xf numFmtId="3" fontId="27" fillId="0" borderId="0" xfId="0" applyNumberFormat="1" applyFont="1"/>
    <xf numFmtId="0" fontId="0" fillId="0" borderId="2" xfId="0" applyBorder="1" applyAlignment="1">
      <alignment vertical="top" wrapText="1"/>
    </xf>
    <xf numFmtId="0" fontId="7" fillId="0" borderId="0" xfId="32"/>
    <xf numFmtId="3" fontId="17" fillId="0" borderId="2" xfId="0" applyNumberFormat="1" applyFont="1" applyBorder="1"/>
    <xf numFmtId="0" fontId="0" fillId="0" borderId="0" xfId="0" applyAlignment="1">
      <alignment horizontal="right"/>
    </xf>
    <xf numFmtId="0" fontId="0" fillId="0" borderId="0" xfId="15" applyFont="1"/>
    <xf numFmtId="3" fontId="17" fillId="0" borderId="0" xfId="15" applyNumberFormat="1" applyAlignment="1">
      <alignment horizontal="right"/>
    </xf>
    <xf numFmtId="0" fontId="17" fillId="0" borderId="2" xfId="0" applyFont="1" applyBorder="1"/>
    <xf numFmtId="0" fontId="17" fillId="0" borderId="1" xfId="0" applyFont="1" applyBorder="1" applyAlignment="1">
      <alignment vertical="top"/>
    </xf>
    <xf numFmtId="0" fontId="17" fillId="0" borderId="0" xfId="0" applyFont="1" applyAlignment="1">
      <alignment vertical="top"/>
    </xf>
    <xf numFmtId="0" fontId="17" fillId="0" borderId="1" xfId="0" applyFont="1" applyBorder="1"/>
    <xf numFmtId="3" fontId="17" fillId="0" borderId="1" xfId="0" applyNumberFormat="1" applyFont="1" applyBorder="1"/>
    <xf numFmtId="0" fontId="26" fillId="0" borderId="0" xfId="0" applyFont="1" applyAlignment="1">
      <alignment vertical="top" wrapText="1"/>
    </xf>
    <xf numFmtId="0" fontId="17" fillId="0" borderId="3" xfId="0" applyFont="1" applyBorder="1"/>
    <xf numFmtId="3" fontId="17" fillId="0" borderId="3" xfId="0" applyNumberFormat="1" applyFont="1" applyBorder="1" applyAlignment="1">
      <alignment horizontal="right"/>
    </xf>
    <xf numFmtId="0" fontId="17" fillId="0" borderId="2" xfId="0" applyFont="1" applyBorder="1" applyAlignment="1">
      <alignment vertical="top"/>
    </xf>
    <xf numFmtId="3" fontId="17" fillId="0" borderId="3" xfId="0" applyNumberFormat="1" applyFont="1" applyBorder="1"/>
    <xf numFmtId="0" fontId="17" fillId="0" borderId="0" xfId="0" applyFont="1" applyAlignment="1">
      <alignment vertical="top" wrapText="1"/>
    </xf>
    <xf numFmtId="0" fontId="17" fillId="0" borderId="1" xfId="0" applyFont="1" applyBorder="1" applyAlignment="1">
      <alignment horizontal="left" vertical="top"/>
    </xf>
    <xf numFmtId="0" fontId="20" fillId="0" borderId="0" xfId="0" applyFont="1"/>
    <xf numFmtId="0" fontId="28" fillId="0" borderId="0" xfId="0" applyFont="1" applyAlignment="1">
      <alignment horizontal="left" wrapText="1" readingOrder="1"/>
    </xf>
    <xf numFmtId="0" fontId="28" fillId="0" borderId="0" xfId="0" applyFont="1" applyAlignment="1">
      <alignment horizontal="left" readingOrder="1"/>
    </xf>
    <xf numFmtId="3" fontId="0" fillId="0" borderId="3" xfId="0" applyNumberFormat="1" applyBorder="1" applyAlignment="1">
      <alignment horizontal="right"/>
    </xf>
    <xf numFmtId="0" fontId="6" fillId="0" borderId="0" xfId="35"/>
    <xf numFmtId="0" fontId="0" fillId="0" borderId="0" xfId="3" applyFont="1" applyAlignment="1">
      <alignment horizontal="right" vertical="top"/>
    </xf>
    <xf numFmtId="0" fontId="0" fillId="0" borderId="0" xfId="3" applyFont="1" applyAlignment="1">
      <alignment horizontal="right"/>
    </xf>
    <xf numFmtId="0" fontId="0" fillId="0" borderId="2" xfId="0" applyBorder="1" applyAlignment="1">
      <alignment horizontal="left" vertical="top" wrapText="1"/>
    </xf>
    <xf numFmtId="0" fontId="0" fillId="0" borderId="0" xfId="0" applyAlignment="1">
      <alignment vertical="center"/>
    </xf>
    <xf numFmtId="0" fontId="0" fillId="0" borderId="0" xfId="0" applyAlignment="1">
      <alignment horizontal="center" vertical="center" wrapText="1"/>
    </xf>
    <xf numFmtId="164" fontId="0" fillId="0" borderId="0" xfId="0" applyNumberFormat="1"/>
    <xf numFmtId="166" fontId="17" fillId="0" borderId="3" xfId="15" applyNumberFormat="1" applyBorder="1" applyAlignment="1">
      <alignment vertical="center"/>
    </xf>
    <xf numFmtId="0" fontId="0" fillId="0" borderId="0" xfId="0" applyAlignment="1">
      <alignment wrapText="1"/>
    </xf>
    <xf numFmtId="166" fontId="26" fillId="0" borderId="0" xfId="0" applyNumberFormat="1" applyFont="1"/>
    <xf numFmtId="167" fontId="0" fillId="0" borderId="0" xfId="0" applyNumberFormat="1"/>
    <xf numFmtId="9" fontId="0" fillId="0" borderId="0" xfId="0" applyNumberFormat="1" applyAlignment="1">
      <alignment horizontal="center"/>
    </xf>
    <xf numFmtId="0" fontId="0" fillId="0" borderId="0" xfId="0" applyAlignment="1">
      <alignment horizontal="center"/>
    </xf>
    <xf numFmtId="168" fontId="3" fillId="0" borderId="0" xfId="39" applyNumberFormat="1"/>
    <xf numFmtId="3" fontId="20" fillId="0" borderId="0" xfId="40" applyNumberFormat="1" applyFont="1"/>
    <xf numFmtId="3" fontId="20" fillId="0" borderId="3" xfId="40" applyNumberFormat="1" applyFont="1" applyBorder="1"/>
    <xf numFmtId="0" fontId="0" fillId="0" borderId="0" xfId="0" applyAlignment="1">
      <alignment horizontal="left" vertical="top"/>
    </xf>
    <xf numFmtId="0" fontId="2" fillId="0" borderId="0" xfId="41"/>
    <xf numFmtId="0" fontId="24" fillId="0" borderId="0" xfId="42" applyFont="1"/>
    <xf numFmtId="0" fontId="19" fillId="0" borderId="0" xfId="43" applyFont="1"/>
    <xf numFmtId="0" fontId="17" fillId="0" borderId="2" xfId="15" applyBorder="1"/>
    <xf numFmtId="0" fontId="20" fillId="0" borderId="2" xfId="44" applyFont="1" applyBorder="1" applyAlignment="1">
      <alignment horizontal="right" wrapText="1"/>
    </xf>
    <xf numFmtId="49" fontId="20" fillId="0" borderId="0" xfId="44" applyNumberFormat="1" applyFont="1" applyAlignment="1">
      <alignment horizontal="right" wrapText="1"/>
    </xf>
    <xf numFmtId="0" fontId="20" fillId="0" borderId="0" xfId="15" applyFont="1"/>
    <xf numFmtId="0" fontId="20" fillId="0" borderId="0" xfId="43" applyFont="1"/>
    <xf numFmtId="0" fontId="20" fillId="0" borderId="2" xfId="15" applyFont="1" applyBorder="1"/>
    <xf numFmtId="0" fontId="20" fillId="0" borderId="3" xfId="15" applyFont="1" applyBorder="1"/>
    <xf numFmtId="3" fontId="20" fillId="0" borderId="3" xfId="43" applyNumberFormat="1" applyFont="1" applyBorder="1" applyAlignment="1">
      <alignment horizontal="right"/>
    </xf>
    <xf numFmtId="0" fontId="17" fillId="0" borderId="1" xfId="15" applyBorder="1"/>
    <xf numFmtId="0" fontId="20" fillId="0" borderId="1" xfId="15" applyFont="1" applyBorder="1"/>
    <xf numFmtId="3" fontId="17" fillId="0" borderId="1" xfId="15" applyNumberFormat="1" applyBorder="1" applyAlignment="1">
      <alignment horizontal="right"/>
    </xf>
    <xf numFmtId="3" fontId="20" fillId="0" borderId="0" xfId="43" applyNumberFormat="1" applyFont="1" applyAlignment="1">
      <alignment horizontal="right"/>
    </xf>
    <xf numFmtId="3" fontId="20" fillId="0" borderId="1" xfId="43" applyNumberFormat="1" applyFont="1" applyBorder="1" applyAlignment="1">
      <alignment horizontal="right"/>
    </xf>
    <xf numFmtId="0" fontId="17" fillId="0" borderId="3" xfId="15" applyBorder="1"/>
    <xf numFmtId="3" fontId="17" fillId="0" borderId="3" xfId="15" applyNumberFormat="1" applyBorder="1" applyAlignment="1">
      <alignment horizontal="right"/>
    </xf>
    <xf numFmtId="3" fontId="20" fillId="0" borderId="0" xfId="43" applyNumberFormat="1" applyFont="1"/>
    <xf numFmtId="0" fontId="0" fillId="0" borderId="1" xfId="0" applyBorder="1" applyAlignment="1">
      <alignment horizontal="left" vertical="top" wrapText="1"/>
    </xf>
    <xf numFmtId="0" fontId="0" fillId="0" borderId="0" xfId="0" applyAlignment="1">
      <alignment horizontal="left" vertical="top" wrapText="1"/>
    </xf>
    <xf numFmtId="0" fontId="0" fillId="0" borderId="3" xfId="0" applyBorder="1" applyAlignment="1">
      <alignment horizontal="left" vertical="center" wrapText="1"/>
    </xf>
    <xf numFmtId="0" fontId="0" fillId="0" borderId="2" xfId="0" applyBorder="1" applyAlignment="1">
      <alignment horizontal="left"/>
    </xf>
    <xf numFmtId="0" fontId="28" fillId="0" borderId="0" xfId="0" applyFont="1" applyAlignment="1">
      <alignment horizontal="left" wrapText="1" readingOrder="1"/>
    </xf>
    <xf numFmtId="3" fontId="19" fillId="2" borderId="6" xfId="0" applyNumberFormat="1" applyFont="1" applyFill="1" applyBorder="1" applyAlignment="1">
      <alignment horizontal="center" vertical="center" textRotation="90"/>
    </xf>
    <xf numFmtId="3" fontId="19" fillId="2" borderId="7" xfId="0" applyNumberFormat="1" applyFont="1" applyFill="1" applyBorder="1" applyAlignment="1">
      <alignment horizontal="center" vertical="center" textRotation="90"/>
    </xf>
    <xf numFmtId="0" fontId="0" fillId="0" borderId="0" xfId="0" applyAlignment="1">
      <alignment horizontal="left" vertical="top"/>
    </xf>
    <xf numFmtId="0" fontId="0" fillId="0" borderId="2" xfId="0" applyBorder="1" applyAlignment="1">
      <alignment horizontal="left" vertical="top"/>
    </xf>
    <xf numFmtId="0" fontId="28" fillId="0" borderId="0" xfId="0" applyFont="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wrapText="1"/>
    </xf>
    <xf numFmtId="0" fontId="19" fillId="2" borderId="6" xfId="0" applyFont="1" applyFill="1" applyBorder="1" applyAlignment="1">
      <alignment horizontal="center" textRotation="90"/>
    </xf>
    <xf numFmtId="0" fontId="19" fillId="2" borderId="6" xfId="0" applyFont="1" applyFill="1" applyBorder="1" applyAlignment="1">
      <alignment horizontal="center" vertical="center" textRotation="90"/>
    </xf>
    <xf numFmtId="0" fontId="19" fillId="2" borderId="7" xfId="0" applyFont="1" applyFill="1" applyBorder="1" applyAlignment="1">
      <alignment horizontal="center" vertical="center" textRotation="90"/>
    </xf>
  </cellXfs>
  <cellStyles count="45">
    <cellStyle name="Comma" xfId="29" builtinId="3"/>
    <cellStyle name="Comma 2" xfId="5" xr:uid="{00000000-0005-0000-0000-000001000000}"/>
    <cellStyle name="Comma 2 2" xfId="17" xr:uid="{00000000-0005-0000-0000-000002000000}"/>
    <cellStyle name="Hyperlink" xfId="12" builtinId="8"/>
    <cellStyle name="Hyperlink 2" xfId="22" xr:uid="{00000000-0005-0000-0000-000004000000}"/>
    <cellStyle name="Hyperlink 3" xfId="42" xr:uid="{E0B8C658-9020-4E46-8BFC-3FA46BA5A789}"/>
    <cellStyle name="Normal" xfId="0" builtinId="0"/>
    <cellStyle name="Normal 10" xfId="24" xr:uid="{00000000-0005-0000-0000-000006000000}"/>
    <cellStyle name="Normal 10 2" xfId="35" xr:uid="{2EEB6067-1409-4184-9FE8-8703ED1DB216}"/>
    <cellStyle name="Normal 11" xfId="25" xr:uid="{00000000-0005-0000-0000-000007000000}"/>
    <cellStyle name="Normal 11 2" xfId="31" xr:uid="{C72B2618-7F99-494D-9AE9-B85C711D9C25}"/>
    <cellStyle name="Normal 11 2 2" xfId="44" xr:uid="{E50FAFB2-30EE-440F-86CF-4E999FF18E4D}"/>
    <cellStyle name="Normal 11 3" xfId="38" xr:uid="{C9E97A00-81D6-4162-806F-0CD51415C8E3}"/>
    <cellStyle name="Normal 11 3 2" xfId="40" xr:uid="{1818F3AB-3940-48B6-A604-EF896E3CDF68}"/>
    <cellStyle name="Normal 12" xfId="26" xr:uid="{00000000-0005-0000-0000-000008000000}"/>
    <cellStyle name="Normal 13" xfId="27" xr:uid="{00000000-0005-0000-0000-000009000000}"/>
    <cellStyle name="Normal 14" xfId="28" xr:uid="{00000000-0005-0000-0000-00000A000000}"/>
    <cellStyle name="Normal 15" xfId="30" xr:uid="{3EEE8769-41F6-4D65-935C-396F4E4B487C}"/>
    <cellStyle name="Normal 15 2" xfId="34" xr:uid="{AB187F62-1B90-4D92-B95A-0D501C16B5A8}"/>
    <cellStyle name="Normal 15 3" xfId="37" xr:uid="{C32C8C42-A62A-4A0A-8F9C-A739EAAB0797}"/>
    <cellStyle name="Normal 15 3 2" xfId="39" xr:uid="{B7C7F8FE-BF62-4A4D-B870-FDBA7878DA66}"/>
    <cellStyle name="Normal 16" xfId="36" xr:uid="{DCFC34FE-DA00-46E0-A6FA-CE80EABF4118}"/>
    <cellStyle name="Normal 17" xfId="41" xr:uid="{4EE1DE3F-3CDE-46D0-96FF-D25A3DF386DB}"/>
    <cellStyle name="Normal 18" xfId="43" xr:uid="{DD6C5AFF-41F7-4208-806D-515D701F67BD}"/>
    <cellStyle name="Normal 2" xfId="1" xr:uid="{00000000-0005-0000-0000-00000B000000}"/>
    <cellStyle name="Normal 2 2" xfId="6" xr:uid="{00000000-0005-0000-0000-00000C000000}"/>
    <cellStyle name="Normal 2 3" xfId="15" xr:uid="{00000000-0005-0000-0000-00000D000000}"/>
    <cellStyle name="Normal 3" xfId="2" xr:uid="{00000000-0005-0000-0000-00000E000000}"/>
    <cellStyle name="Normal 3 2" xfId="7" xr:uid="{00000000-0005-0000-0000-00000F000000}"/>
    <cellStyle name="Normal 3 2 2" xfId="18" xr:uid="{00000000-0005-0000-0000-000010000000}"/>
    <cellStyle name="Normal 3 3" xfId="16" xr:uid="{00000000-0005-0000-0000-000011000000}"/>
    <cellStyle name="Normal 3 4" xfId="33" xr:uid="{5A5223B9-CDA4-4BF2-A47B-FFD46FBF75AC}"/>
    <cellStyle name="Normal 4" xfId="10" xr:uid="{00000000-0005-0000-0000-000012000000}"/>
    <cellStyle name="Normal 4 2" xfId="20" xr:uid="{00000000-0005-0000-0000-000013000000}"/>
    <cellStyle name="Normal 5" xfId="11" xr:uid="{00000000-0005-0000-0000-000014000000}"/>
    <cellStyle name="Normal 5 2" xfId="21" xr:uid="{00000000-0005-0000-0000-000015000000}"/>
    <cellStyle name="Normal 6" xfId="4" xr:uid="{00000000-0005-0000-0000-000016000000}"/>
    <cellStyle name="Normal 7" xfId="13" xr:uid="{00000000-0005-0000-0000-000017000000}"/>
    <cellStyle name="Normal 7 2" xfId="32" xr:uid="{F381D3E4-7925-48C3-AB45-118531FF53A4}"/>
    <cellStyle name="Normal 8" xfId="14" xr:uid="{00000000-0005-0000-0000-000018000000}"/>
    <cellStyle name="Normal 9" xfId="23" xr:uid="{00000000-0005-0000-0000-000019000000}"/>
    <cellStyle name="Normal_Chapter 3 Appendix Tables" xfId="3" xr:uid="{00000000-0005-0000-0000-00001A000000}"/>
    <cellStyle name="Percent 2" xfId="9" xr:uid="{00000000-0005-0000-0000-00001B000000}"/>
    <cellStyle name="Percent 2 2" xfId="19" xr:uid="{00000000-0005-0000-0000-00001C000000}"/>
    <cellStyle name="Percent 3" xfId="8" xr:uid="{00000000-0005-0000-0000-00001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02FC1-C53F-476C-A691-035002AF8316}">
  <dimension ref="A1:B21"/>
  <sheetViews>
    <sheetView zoomScale="247" workbookViewId="0">
      <selection activeCell="A4" sqref="A4"/>
    </sheetView>
  </sheetViews>
  <sheetFormatPr baseColWidth="10" defaultColWidth="8.83203125" defaultRowHeight="13"/>
  <cols>
    <col min="1" max="1" width="28.6640625" bestFit="1" customWidth="1"/>
    <col min="2" max="2" width="104.6640625" bestFit="1" customWidth="1"/>
  </cols>
  <sheetData>
    <row r="1" spans="1:2">
      <c r="A1" s="69" t="s">
        <v>48</v>
      </c>
    </row>
    <row r="3" spans="1:2">
      <c r="A3" s="4" t="s">
        <v>49</v>
      </c>
      <c r="B3" t="str">
        <f>Levy!B2</f>
        <v>Export Education Levy (GST Excl) collected by sector 2003-2022</v>
      </c>
    </row>
    <row r="4" spans="1:2">
      <c r="A4" s="4" t="s">
        <v>50</v>
      </c>
      <c r="B4" t="str">
        <f>'Tuition Fee'!B2</f>
        <v>Tuition fee income (GST Excl) to providers 2003-2022</v>
      </c>
    </row>
    <row r="5" spans="1:2">
      <c r="A5" s="4" t="s">
        <v>51</v>
      </c>
      <c r="B5" t="str">
        <f>EFTS!B2</f>
        <v>Number of equivalent full-time students (EFTS) of international fee-paying students 2003-2022</v>
      </c>
    </row>
    <row r="6" spans="1:2">
      <c r="A6" s="4" t="s">
        <v>52</v>
      </c>
      <c r="B6" t="str">
        <f>'Average Tuition Fee'!B2</f>
        <v>Average tuition fee (GST Excl) per equivalent full-time student unit (EFTS) 2003-2022</v>
      </c>
    </row>
    <row r="7" spans="1:2">
      <c r="A7" s="4" t="s">
        <v>53</v>
      </c>
      <c r="B7" t="str">
        <f>Providers!B2</f>
        <v>Number of providers with international fee-paying students 2003-2022</v>
      </c>
    </row>
    <row r="8" spans="1:2">
      <c r="A8" s="4" t="s">
        <v>54</v>
      </c>
      <c r="B8" t="str">
        <f>Students!B2</f>
        <v>Number of international fee-paying students 2003-2022</v>
      </c>
    </row>
    <row r="9" spans="1:2">
      <c r="A9" s="4" t="s">
        <v>55</v>
      </c>
      <c r="B9" t="str">
        <f>'Average number of students'!B2</f>
        <v>Average number of international fee-paying students per provider 2003-2022</v>
      </c>
    </row>
    <row r="10" spans="1:2">
      <c r="A10" s="4" t="s">
        <v>56</v>
      </c>
      <c r="B10" t="str">
        <f>Region!B2</f>
        <v>International fee-paying students by region and sector, 2013-2022</v>
      </c>
    </row>
    <row r="11" spans="1:2">
      <c r="A11" s="4" t="s">
        <v>57</v>
      </c>
      <c r="B11" t="str">
        <f>Citizenship!B3</f>
        <v>Selected citizenship by education sector 2013-2022</v>
      </c>
    </row>
    <row r="12" spans="1:2">
      <c r="A12" s="4" t="s">
        <v>58</v>
      </c>
      <c r="B12" t="str">
        <f>'World Region'!B2</f>
        <v>International fee-paying students by region of citizenship 2013-2022</v>
      </c>
    </row>
    <row r="13" spans="1:2">
      <c r="A13" s="4" t="s">
        <v>59</v>
      </c>
      <c r="B13" t="str">
        <f>'Field of Study'!B2</f>
        <v>International fee-paying students by field of study 2013-2022</v>
      </c>
    </row>
    <row r="14" spans="1:2">
      <c r="A14" s="4" t="s">
        <v>60</v>
      </c>
      <c r="B14" t="str">
        <f>'ELS - NZ Region'!B2</f>
        <v>International fee-paying students in English language schools by New Zealand region of study 2013-2022</v>
      </c>
    </row>
    <row r="15" spans="1:2">
      <c r="A15" s="4" t="s">
        <v>61</v>
      </c>
      <c r="B15" t="str">
        <f>'ELS - Citizenship'!B2</f>
        <v>International fee paying students in English language schools by citizenship 2013-2022</v>
      </c>
    </row>
    <row r="19" spans="2:2">
      <c r="B19" s="70"/>
    </row>
    <row r="20" spans="2:2">
      <c r="B20" s="70"/>
    </row>
    <row r="21" spans="2:2">
      <c r="B21" s="70"/>
    </row>
  </sheetData>
  <hyperlinks>
    <hyperlink ref="A3" location="Levy!A1" display="Levy" xr:uid="{A8A9DF95-E265-4924-9CC3-B3F9FA45464F}"/>
    <hyperlink ref="A4" location="'Tuition Fee'!A1" display="Tuition Fee" xr:uid="{CAA3C91D-9D75-4AE7-A204-E04259B503E1}"/>
    <hyperlink ref="A5" location="EFTS!A1" display="EFTS" xr:uid="{D81156C1-94C9-4A56-847F-1EC19862C9D9}"/>
    <hyperlink ref="A6" location="'Average Tuition Fee'!A1" display="Average Tuition Fee" xr:uid="{4E17FEBD-661D-49D3-BBE7-E2EE37117BF5}"/>
    <hyperlink ref="A7" location="Providers!A1" display="Providers" xr:uid="{ACCD9A05-83F3-40FA-85E9-325C516BB753}"/>
    <hyperlink ref="A8" location="Students!A1" display="Students" xr:uid="{A341B0EB-9E15-47B3-8258-191FD2417CF7}"/>
    <hyperlink ref="A9" location="'Average number of students'!A1" display="Average number of students" xr:uid="{3B04DFE7-68FC-4F26-B005-47682049DD88}"/>
    <hyperlink ref="A10" location="Region!A1" display="Region" xr:uid="{F0132F94-149B-4119-84A0-FD797FAD6F6E}"/>
    <hyperlink ref="A12" location="'World Region'!A1" display="World Region" xr:uid="{AF73DCB5-4F84-4F88-92A3-FA053BED0152}"/>
    <hyperlink ref="A13" location="'Field of Study'!A1" display="Field of Study" xr:uid="{1CB9F9F5-C85F-4797-8DA1-39B984B57ECD}"/>
    <hyperlink ref="A14" location="'ELS - NZ Region'!A1" display="ELS - NZ Region" xr:uid="{DAC5615D-5544-4D0F-A5AF-B11BB14E2635}"/>
    <hyperlink ref="A15" location="'ELS - Citizenship'!A1" display="ELS - Citizenship" xr:uid="{2766DDAE-F91C-42EA-A94E-B13E53892574}"/>
    <hyperlink ref="A11" location="Citizenship!A1" display="Citizenship" xr:uid="{4EE9F8C1-1317-4782-9943-7DB148CE0C60}"/>
  </hyperlinks>
  <pageMargins left="0.70866141732283472" right="0.70866141732283472" top="0.74803149606299213" bottom="0.74803149606299213" header="0.31496062992125984" footer="0.31496062992125984"/>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A3A0B-A7F4-4836-B623-3315FC471031}">
  <sheetPr>
    <tabColor theme="9" tint="0.39997558519241921"/>
  </sheetPr>
  <dimension ref="A1:AB65"/>
  <sheetViews>
    <sheetView showGridLines="0" zoomScaleNormal="100" workbookViewId="0"/>
  </sheetViews>
  <sheetFormatPr baseColWidth="10" defaultColWidth="9.1640625" defaultRowHeight="13"/>
  <cols>
    <col min="1" max="1" width="3.33203125" style="37" customWidth="1"/>
    <col min="2" max="2" width="45.1640625" style="37" customWidth="1"/>
    <col min="3" max="3" width="27.83203125" style="37" bestFit="1" customWidth="1"/>
    <col min="4" max="18" width="10.1640625" style="37" customWidth="1"/>
    <col min="19" max="19" width="11" style="37" customWidth="1"/>
    <col min="20" max="28" width="10.1640625" style="37" customWidth="1"/>
    <col min="29" max="16384" width="9.1640625" style="37"/>
  </cols>
  <sheetData>
    <row r="1" spans="2:28">
      <c r="B1" s="133" t="s">
        <v>42</v>
      </c>
    </row>
    <row r="2" spans="2:28">
      <c r="B2" s="133"/>
    </row>
    <row r="3" spans="2:28">
      <c r="B3" s="134" t="s">
        <v>327</v>
      </c>
    </row>
    <row r="4" spans="2:28">
      <c r="B4" s="134"/>
    </row>
    <row r="5" spans="2:28">
      <c r="B5" s="135" t="s">
        <v>99</v>
      </c>
      <c r="C5" s="135" t="s">
        <v>57</v>
      </c>
      <c r="D5" s="136">
        <v>2013</v>
      </c>
      <c r="E5" s="136">
        <v>2014</v>
      </c>
      <c r="F5" s="136">
        <v>2015</v>
      </c>
      <c r="G5" s="136">
        <v>2016</v>
      </c>
      <c r="H5" s="136">
        <v>2017</v>
      </c>
      <c r="I5" s="136">
        <v>2018</v>
      </c>
      <c r="J5" s="136">
        <v>2019</v>
      </c>
      <c r="K5" s="136">
        <v>2020</v>
      </c>
      <c r="L5" s="136">
        <v>2021</v>
      </c>
      <c r="M5" s="136">
        <v>2022</v>
      </c>
      <c r="N5" s="137"/>
      <c r="O5" s="137"/>
      <c r="P5" s="137"/>
      <c r="Q5" s="137"/>
      <c r="R5" s="137"/>
      <c r="S5" s="137"/>
      <c r="T5" s="137"/>
      <c r="U5" s="137"/>
      <c r="V5" s="137"/>
      <c r="W5" s="137"/>
      <c r="X5" s="137"/>
      <c r="Y5" s="137"/>
      <c r="Z5" s="137"/>
      <c r="AA5" s="137"/>
      <c r="AB5" s="137"/>
    </row>
    <row r="6" spans="2:28">
      <c r="B6" s="138" t="s">
        <v>100</v>
      </c>
      <c r="C6" s="138" t="s">
        <v>314</v>
      </c>
      <c r="D6" s="98">
        <v>265</v>
      </c>
      <c r="E6" s="98">
        <v>445</v>
      </c>
      <c r="F6" s="98">
        <v>755</v>
      </c>
      <c r="G6" s="98">
        <v>1290</v>
      </c>
      <c r="H6" s="98">
        <v>1910</v>
      </c>
      <c r="I6" s="98">
        <v>2490</v>
      </c>
      <c r="J6" s="98">
        <v>3185</v>
      </c>
      <c r="K6" s="98">
        <v>1020</v>
      </c>
      <c r="L6" s="98">
        <v>360</v>
      </c>
      <c r="M6" s="98">
        <v>250</v>
      </c>
    </row>
    <row r="7" spans="2:28">
      <c r="B7" s="138"/>
      <c r="C7" s="139" t="s">
        <v>147</v>
      </c>
      <c r="D7" s="98">
        <v>1385</v>
      </c>
      <c r="E7" s="98">
        <v>1280</v>
      </c>
      <c r="F7" s="98">
        <v>1110</v>
      </c>
      <c r="G7" s="98">
        <v>945</v>
      </c>
      <c r="H7" s="98">
        <v>1025</v>
      </c>
      <c r="I7" s="98">
        <v>1105</v>
      </c>
      <c r="J7" s="98">
        <v>1130</v>
      </c>
      <c r="K7" s="98">
        <v>895</v>
      </c>
      <c r="L7" s="98">
        <v>395</v>
      </c>
      <c r="M7" s="98">
        <v>325</v>
      </c>
    </row>
    <row r="8" spans="2:28">
      <c r="B8" s="140"/>
      <c r="C8" s="141" t="s">
        <v>328</v>
      </c>
      <c r="D8" s="142">
        <v>2345</v>
      </c>
      <c r="E8" s="142">
        <v>2405</v>
      </c>
      <c r="F8" s="142">
        <v>2520</v>
      </c>
      <c r="G8" s="142">
        <v>2905</v>
      </c>
      <c r="H8" s="142">
        <v>3640</v>
      </c>
      <c r="I8" s="142">
        <v>4455</v>
      </c>
      <c r="J8" s="142">
        <v>5225</v>
      </c>
      <c r="K8" s="142">
        <v>2450</v>
      </c>
      <c r="L8" s="142">
        <v>960</v>
      </c>
      <c r="M8" s="142">
        <v>800</v>
      </c>
    </row>
    <row r="9" spans="2:28">
      <c r="B9" s="143" t="s">
        <v>213</v>
      </c>
      <c r="C9" s="144" t="s">
        <v>314</v>
      </c>
      <c r="D9" s="145">
        <v>3740</v>
      </c>
      <c r="E9" s="145">
        <v>4280</v>
      </c>
      <c r="F9" s="145">
        <v>5225</v>
      </c>
      <c r="G9" s="145">
        <v>5940</v>
      </c>
      <c r="H9" s="145">
        <v>6570</v>
      </c>
      <c r="I9" s="145">
        <v>6540</v>
      </c>
      <c r="J9" s="145">
        <v>6545</v>
      </c>
      <c r="K9" s="145">
        <v>4535</v>
      </c>
      <c r="L9" s="145">
        <v>2615</v>
      </c>
      <c r="M9" s="145">
        <v>1965</v>
      </c>
    </row>
    <row r="10" spans="2:28">
      <c r="C10" s="138" t="s">
        <v>142</v>
      </c>
      <c r="D10" s="98">
        <v>2130</v>
      </c>
      <c r="E10" s="98">
        <v>2500</v>
      </c>
      <c r="F10" s="98">
        <v>2325</v>
      </c>
      <c r="G10" s="98">
        <v>2525</v>
      </c>
      <c r="H10" s="98">
        <v>2700</v>
      </c>
      <c r="I10" s="98">
        <v>2820</v>
      </c>
      <c r="J10" s="98">
        <v>3210</v>
      </c>
      <c r="K10" s="98">
        <v>2385</v>
      </c>
      <c r="L10" s="98">
        <v>560</v>
      </c>
      <c r="M10" s="98">
        <v>855</v>
      </c>
    </row>
    <row r="11" spans="2:28">
      <c r="C11" s="138" t="s">
        <v>132</v>
      </c>
      <c r="D11" s="98">
        <v>1745</v>
      </c>
      <c r="E11" s="98">
        <v>1795</v>
      </c>
      <c r="F11" s="98">
        <v>1640</v>
      </c>
      <c r="G11" s="98">
        <v>1800</v>
      </c>
      <c r="H11" s="98">
        <v>1565</v>
      </c>
      <c r="I11" s="98">
        <v>1645</v>
      </c>
      <c r="J11" s="98">
        <v>1665</v>
      </c>
      <c r="K11" s="98">
        <v>890</v>
      </c>
      <c r="L11" s="98">
        <v>25</v>
      </c>
      <c r="M11" s="98">
        <v>245</v>
      </c>
    </row>
    <row r="12" spans="2:28">
      <c r="C12" s="138" t="s">
        <v>147</v>
      </c>
      <c r="D12" s="98">
        <v>1630</v>
      </c>
      <c r="E12" s="98">
        <v>1390</v>
      </c>
      <c r="F12" s="98">
        <v>1280</v>
      </c>
      <c r="G12" s="98">
        <v>1295</v>
      </c>
      <c r="H12" s="98">
        <v>1320</v>
      </c>
      <c r="I12" s="98">
        <v>1360</v>
      </c>
      <c r="J12" s="98">
        <v>1465</v>
      </c>
      <c r="K12" s="98">
        <v>1155</v>
      </c>
      <c r="L12" s="98">
        <v>795</v>
      </c>
      <c r="M12" s="98">
        <v>640</v>
      </c>
    </row>
    <row r="13" spans="2:28">
      <c r="C13" s="138" t="s">
        <v>198</v>
      </c>
      <c r="D13" s="98">
        <v>1195</v>
      </c>
      <c r="E13" s="98">
        <v>1250</v>
      </c>
      <c r="F13" s="98">
        <v>1265</v>
      </c>
      <c r="G13" s="98">
        <v>1185</v>
      </c>
      <c r="H13" s="98">
        <v>1115</v>
      </c>
      <c r="I13" s="98">
        <v>1185</v>
      </c>
      <c r="J13" s="98">
        <v>1115</v>
      </c>
      <c r="K13" s="98">
        <v>825</v>
      </c>
      <c r="L13" s="98">
        <v>430</v>
      </c>
      <c r="M13" s="98">
        <v>375</v>
      </c>
    </row>
    <row r="14" spans="2:28">
      <c r="B14" s="135"/>
      <c r="C14" s="141" t="s">
        <v>328</v>
      </c>
      <c r="D14" s="142">
        <v>13420</v>
      </c>
      <c r="E14" s="142">
        <v>14115</v>
      </c>
      <c r="F14" s="142">
        <v>14435</v>
      </c>
      <c r="G14" s="142">
        <v>16325</v>
      </c>
      <c r="H14" s="142">
        <v>16680</v>
      </c>
      <c r="I14" s="142">
        <v>17245</v>
      </c>
      <c r="J14" s="142">
        <v>17700</v>
      </c>
      <c r="K14" s="142">
        <v>12130</v>
      </c>
      <c r="L14" s="142">
        <v>5435</v>
      </c>
      <c r="M14" s="142">
        <v>5130</v>
      </c>
    </row>
    <row r="15" spans="2:28">
      <c r="B15" s="143" t="s">
        <v>214</v>
      </c>
      <c r="C15" s="144" t="s">
        <v>314</v>
      </c>
      <c r="D15" s="145">
        <v>7930</v>
      </c>
      <c r="E15" s="145">
        <v>8895</v>
      </c>
      <c r="F15" s="145">
        <v>9870</v>
      </c>
      <c r="G15" s="145">
        <v>10710</v>
      </c>
      <c r="H15" s="145">
        <v>11655</v>
      </c>
      <c r="I15" s="145">
        <v>12875</v>
      </c>
      <c r="J15" s="145">
        <v>14090</v>
      </c>
      <c r="K15" s="145">
        <v>10295</v>
      </c>
      <c r="L15" s="145">
        <v>8290</v>
      </c>
      <c r="M15" s="145">
        <v>7660</v>
      </c>
    </row>
    <row r="16" spans="2:28">
      <c r="C16" s="139" t="s">
        <v>136</v>
      </c>
      <c r="D16" s="98">
        <v>925</v>
      </c>
      <c r="E16" s="98">
        <v>910</v>
      </c>
      <c r="F16" s="98">
        <v>1050</v>
      </c>
      <c r="G16" s="98">
        <v>1275</v>
      </c>
      <c r="H16" s="98">
        <v>1570</v>
      </c>
      <c r="I16" s="98">
        <v>1930</v>
      </c>
      <c r="J16" s="98">
        <v>2810</v>
      </c>
      <c r="K16" s="98">
        <v>2780</v>
      </c>
      <c r="L16" s="98">
        <v>1015</v>
      </c>
      <c r="M16" s="98">
        <v>605</v>
      </c>
    </row>
    <row r="17" spans="2:13">
      <c r="C17" s="138" t="s">
        <v>206</v>
      </c>
      <c r="D17" s="146">
        <v>1630</v>
      </c>
      <c r="E17" s="146">
        <v>1590</v>
      </c>
      <c r="F17" s="146">
        <v>1690</v>
      </c>
      <c r="G17" s="146">
        <v>1805</v>
      </c>
      <c r="H17" s="146">
        <v>2090</v>
      </c>
      <c r="I17" s="146">
        <v>2080</v>
      </c>
      <c r="J17" s="146">
        <v>2070</v>
      </c>
      <c r="K17" s="146">
        <v>1190</v>
      </c>
      <c r="L17" s="146">
        <v>315</v>
      </c>
      <c r="M17" s="146">
        <v>370</v>
      </c>
    </row>
    <row r="18" spans="2:13">
      <c r="C18" s="138" t="s">
        <v>156</v>
      </c>
      <c r="D18" s="98">
        <v>1205</v>
      </c>
      <c r="E18" s="98">
        <v>1085</v>
      </c>
      <c r="F18" s="98">
        <v>1120</v>
      </c>
      <c r="G18" s="98">
        <v>1265</v>
      </c>
      <c r="H18" s="98">
        <v>1390</v>
      </c>
      <c r="I18" s="98">
        <v>1515</v>
      </c>
      <c r="J18" s="98">
        <v>1370</v>
      </c>
      <c r="K18" s="98">
        <v>975</v>
      </c>
      <c r="L18" s="98">
        <v>600</v>
      </c>
      <c r="M18" s="98">
        <v>675</v>
      </c>
    </row>
    <row r="19" spans="2:13">
      <c r="C19" s="138" t="s">
        <v>142</v>
      </c>
      <c r="D19" s="98">
        <v>870</v>
      </c>
      <c r="E19" s="98">
        <v>865</v>
      </c>
      <c r="F19" s="98">
        <v>995</v>
      </c>
      <c r="G19" s="98">
        <v>1110</v>
      </c>
      <c r="H19" s="98">
        <v>930</v>
      </c>
      <c r="I19" s="98">
        <v>865</v>
      </c>
      <c r="J19" s="98">
        <v>1320</v>
      </c>
      <c r="K19" s="98">
        <v>840</v>
      </c>
      <c r="L19" s="98">
        <v>350</v>
      </c>
      <c r="M19" s="98">
        <v>360</v>
      </c>
    </row>
    <row r="20" spans="2:13">
      <c r="B20" s="135"/>
      <c r="C20" s="141" t="s">
        <v>328</v>
      </c>
      <c r="D20" s="142">
        <v>18660</v>
      </c>
      <c r="E20" s="142">
        <v>18995</v>
      </c>
      <c r="F20" s="142">
        <v>20220</v>
      </c>
      <c r="G20" s="142">
        <v>21310</v>
      </c>
      <c r="H20" s="142">
        <v>22890</v>
      </c>
      <c r="I20" s="142">
        <v>24760</v>
      </c>
      <c r="J20" s="142">
        <v>28150</v>
      </c>
      <c r="K20" s="142">
        <v>21510</v>
      </c>
      <c r="L20" s="142">
        <v>14440</v>
      </c>
      <c r="M20" s="142">
        <v>13220</v>
      </c>
    </row>
    <row r="21" spans="2:13">
      <c r="B21" s="143" t="s">
        <v>252</v>
      </c>
      <c r="C21" s="144" t="s">
        <v>136</v>
      </c>
      <c r="D21" s="147">
        <v>2965</v>
      </c>
      <c r="E21" s="147">
        <v>4095</v>
      </c>
      <c r="F21" s="147">
        <v>6825</v>
      </c>
      <c r="G21" s="147">
        <v>7745</v>
      </c>
      <c r="H21" s="147">
        <v>7485</v>
      </c>
      <c r="I21" s="147">
        <v>7235</v>
      </c>
      <c r="J21" s="147">
        <v>7620</v>
      </c>
      <c r="K21" s="147">
        <v>6410</v>
      </c>
      <c r="L21" s="147">
        <v>2565</v>
      </c>
      <c r="M21" s="147">
        <v>1525</v>
      </c>
    </row>
    <row r="22" spans="2:13">
      <c r="C22" s="138" t="s">
        <v>314</v>
      </c>
      <c r="D22" s="98">
        <v>3815</v>
      </c>
      <c r="E22" s="98">
        <v>4435</v>
      </c>
      <c r="F22" s="98">
        <v>4835</v>
      </c>
      <c r="G22" s="98">
        <v>5315</v>
      </c>
      <c r="H22" s="98">
        <v>5565</v>
      </c>
      <c r="I22" s="98">
        <v>5120</v>
      </c>
      <c r="J22" s="98">
        <v>4390</v>
      </c>
      <c r="K22" s="98">
        <v>2350</v>
      </c>
      <c r="L22" s="98">
        <v>1610</v>
      </c>
      <c r="M22" s="98">
        <v>1260</v>
      </c>
    </row>
    <row r="23" spans="2:13">
      <c r="C23" s="138" t="s">
        <v>174</v>
      </c>
      <c r="D23" s="98">
        <v>535</v>
      </c>
      <c r="E23" s="98">
        <v>590</v>
      </c>
      <c r="F23" s="98">
        <v>920</v>
      </c>
      <c r="G23" s="98">
        <v>1190</v>
      </c>
      <c r="H23" s="98">
        <v>1020</v>
      </c>
      <c r="I23" s="98">
        <v>1045</v>
      </c>
      <c r="J23" s="98">
        <v>990</v>
      </c>
      <c r="K23" s="98">
        <v>690</v>
      </c>
      <c r="L23" s="98">
        <v>440</v>
      </c>
      <c r="M23" s="98">
        <v>325</v>
      </c>
    </row>
    <row r="24" spans="2:13">
      <c r="B24" s="135"/>
      <c r="C24" s="141" t="s">
        <v>328</v>
      </c>
      <c r="D24" s="142">
        <v>11715</v>
      </c>
      <c r="E24" s="142">
        <v>14010</v>
      </c>
      <c r="F24" s="142">
        <v>17635</v>
      </c>
      <c r="G24" s="142">
        <v>19390</v>
      </c>
      <c r="H24" s="142">
        <v>19355</v>
      </c>
      <c r="I24" s="142">
        <v>18715</v>
      </c>
      <c r="J24" s="142">
        <v>18090</v>
      </c>
      <c r="K24" s="142">
        <v>13165</v>
      </c>
      <c r="L24" s="142">
        <v>7170</v>
      </c>
      <c r="M24" s="142">
        <v>4820</v>
      </c>
    </row>
    <row r="25" spans="2:13">
      <c r="B25" s="148" t="s">
        <v>244</v>
      </c>
      <c r="C25" s="141" t="s">
        <v>328</v>
      </c>
      <c r="D25" s="149">
        <v>5</v>
      </c>
      <c r="E25" s="149">
        <v>5</v>
      </c>
      <c r="F25" s="149">
        <v>0</v>
      </c>
      <c r="G25" s="149">
        <v>0</v>
      </c>
      <c r="H25" s="149">
        <v>0</v>
      </c>
      <c r="I25" s="149">
        <v>0</v>
      </c>
      <c r="J25" s="149">
        <v>0</v>
      </c>
      <c r="K25" s="149">
        <v>0</v>
      </c>
      <c r="L25" s="149">
        <v>0</v>
      </c>
      <c r="M25" s="149">
        <v>5</v>
      </c>
    </row>
    <row r="26" spans="2:13">
      <c r="B26" s="143" t="s">
        <v>245</v>
      </c>
      <c r="C26" s="144" t="s">
        <v>136</v>
      </c>
      <c r="D26" s="145">
        <v>3445</v>
      </c>
      <c r="E26" s="145">
        <v>5735</v>
      </c>
      <c r="F26" s="145">
        <v>7890</v>
      </c>
      <c r="G26" s="145">
        <v>6875</v>
      </c>
      <c r="H26" s="145">
        <v>4340</v>
      </c>
      <c r="I26" s="145">
        <v>3465</v>
      </c>
      <c r="J26" s="145">
        <v>2915</v>
      </c>
      <c r="K26" s="145">
        <v>2870</v>
      </c>
      <c r="L26" s="145">
        <v>2475</v>
      </c>
      <c r="M26" s="145">
        <v>1435</v>
      </c>
    </row>
    <row r="27" spans="2:13">
      <c r="C27" s="138" t="s">
        <v>314</v>
      </c>
      <c r="D27" s="98">
        <v>3030</v>
      </c>
      <c r="E27" s="98">
        <v>3400</v>
      </c>
      <c r="F27" s="98">
        <v>3870</v>
      </c>
      <c r="G27" s="98">
        <v>4100</v>
      </c>
      <c r="H27" s="98">
        <v>3805</v>
      </c>
      <c r="I27" s="98">
        <v>3325</v>
      </c>
      <c r="J27" s="98">
        <v>2600</v>
      </c>
      <c r="K27" s="98">
        <v>1775</v>
      </c>
      <c r="L27" s="98">
        <v>1270</v>
      </c>
      <c r="M27" s="98">
        <v>955</v>
      </c>
    </row>
    <row r="28" spans="2:13">
      <c r="B28" s="135"/>
      <c r="C28" s="141" t="s">
        <v>328</v>
      </c>
      <c r="D28" s="142">
        <v>11270</v>
      </c>
      <c r="E28" s="142">
        <v>14085</v>
      </c>
      <c r="F28" s="142">
        <v>17110</v>
      </c>
      <c r="G28" s="142">
        <v>16420</v>
      </c>
      <c r="H28" s="142">
        <v>13485</v>
      </c>
      <c r="I28" s="142">
        <v>12320</v>
      </c>
      <c r="J28" s="142">
        <v>10070</v>
      </c>
      <c r="K28" s="142">
        <v>7805</v>
      </c>
      <c r="L28" s="142">
        <v>5820</v>
      </c>
      <c r="M28" s="142">
        <v>3940</v>
      </c>
    </row>
    <row r="29" spans="2:13">
      <c r="B29" s="143" t="s">
        <v>329</v>
      </c>
      <c r="C29" s="144" t="s">
        <v>314</v>
      </c>
      <c r="D29" s="147">
        <v>14305</v>
      </c>
      <c r="E29" s="147">
        <v>16255</v>
      </c>
      <c r="F29" s="147">
        <v>18040</v>
      </c>
      <c r="G29" s="147">
        <v>19625</v>
      </c>
      <c r="H29" s="147">
        <v>20530</v>
      </c>
      <c r="I29" s="147">
        <v>20830</v>
      </c>
      <c r="J29" s="147">
        <v>20610</v>
      </c>
      <c r="K29" s="147">
        <v>14130</v>
      </c>
      <c r="L29" s="147">
        <v>11040</v>
      </c>
      <c r="M29" s="147">
        <v>9800</v>
      </c>
    </row>
    <row r="30" spans="2:13">
      <c r="C30" s="138" t="s">
        <v>136</v>
      </c>
      <c r="D30" s="146">
        <v>7305</v>
      </c>
      <c r="E30" s="146">
        <v>10665</v>
      </c>
      <c r="F30" s="146">
        <v>15670</v>
      </c>
      <c r="G30" s="146">
        <v>15810</v>
      </c>
      <c r="H30" s="146">
        <v>13295</v>
      </c>
      <c r="I30" s="146">
        <v>12555</v>
      </c>
      <c r="J30" s="146">
        <v>13295</v>
      </c>
      <c r="K30" s="146">
        <v>12000</v>
      </c>
      <c r="L30" s="146">
        <v>6040</v>
      </c>
      <c r="M30" s="146">
        <v>3565</v>
      </c>
    </row>
    <row r="31" spans="2:13">
      <c r="C31" s="138" t="s">
        <v>142</v>
      </c>
      <c r="D31" s="146">
        <v>2340</v>
      </c>
      <c r="E31" s="146">
        <v>2440</v>
      </c>
      <c r="F31" s="146">
        <v>2400</v>
      </c>
      <c r="G31" s="146">
        <v>2290</v>
      </c>
      <c r="H31" s="146">
        <v>2230</v>
      </c>
      <c r="I31" s="146">
        <v>2260</v>
      </c>
      <c r="J31" s="146">
        <v>2285</v>
      </c>
      <c r="K31" s="146">
        <v>1415</v>
      </c>
      <c r="L31" s="146">
        <v>520</v>
      </c>
      <c r="M31" s="146">
        <v>600</v>
      </c>
    </row>
    <row r="32" spans="2:13">
      <c r="C32" s="138" t="s">
        <v>206</v>
      </c>
      <c r="D32" s="146">
        <v>1765</v>
      </c>
      <c r="E32" s="146">
        <v>1710</v>
      </c>
      <c r="F32" s="146">
        <v>1850</v>
      </c>
      <c r="G32" s="146">
        <v>1965</v>
      </c>
      <c r="H32" s="146">
        <v>2215</v>
      </c>
      <c r="I32" s="146">
        <v>2205</v>
      </c>
      <c r="J32" s="146">
        <v>2175</v>
      </c>
      <c r="K32" s="146">
        <v>1285</v>
      </c>
      <c r="L32" s="146">
        <v>410</v>
      </c>
      <c r="M32" s="146">
        <v>435</v>
      </c>
    </row>
    <row r="33" spans="2:13">
      <c r="C33" s="138" t="s">
        <v>174</v>
      </c>
      <c r="D33" s="146">
        <v>730</v>
      </c>
      <c r="E33" s="146">
        <v>840</v>
      </c>
      <c r="F33" s="146">
        <v>1575</v>
      </c>
      <c r="G33" s="146">
        <v>2105</v>
      </c>
      <c r="H33" s="146">
        <v>1885</v>
      </c>
      <c r="I33" s="146">
        <v>1860</v>
      </c>
      <c r="J33" s="146">
        <v>1665</v>
      </c>
      <c r="K33" s="146">
        <v>1125</v>
      </c>
      <c r="L33" s="146">
        <v>685</v>
      </c>
      <c r="M33" s="146">
        <v>650</v>
      </c>
    </row>
    <row r="34" spans="2:13">
      <c r="C34" s="138" t="s">
        <v>156</v>
      </c>
      <c r="D34" s="146">
        <v>1380</v>
      </c>
      <c r="E34" s="146">
        <v>1270</v>
      </c>
      <c r="F34" s="146">
        <v>1315</v>
      </c>
      <c r="G34" s="146">
        <v>1510</v>
      </c>
      <c r="H34" s="146">
        <v>1635</v>
      </c>
      <c r="I34" s="146">
        <v>1775</v>
      </c>
      <c r="J34" s="146">
        <v>1570</v>
      </c>
      <c r="K34" s="146">
        <v>1130</v>
      </c>
      <c r="L34" s="146">
        <v>715</v>
      </c>
      <c r="M34" s="146">
        <v>755</v>
      </c>
    </row>
    <row r="35" spans="2:13">
      <c r="C35" s="138" t="s">
        <v>147</v>
      </c>
      <c r="D35" s="146">
        <v>2140</v>
      </c>
      <c r="E35" s="146">
        <v>1935</v>
      </c>
      <c r="F35" s="146">
        <v>1765</v>
      </c>
      <c r="G35" s="146">
        <v>1725</v>
      </c>
      <c r="H35" s="146">
        <v>1775</v>
      </c>
      <c r="I35" s="146">
        <v>1620</v>
      </c>
      <c r="J35" s="146">
        <v>1530</v>
      </c>
      <c r="K35" s="146">
        <v>1355</v>
      </c>
      <c r="L35" s="146">
        <v>860</v>
      </c>
      <c r="M35" s="146">
        <v>675</v>
      </c>
    </row>
    <row r="36" spans="2:13">
      <c r="C36" s="138" t="s">
        <v>211</v>
      </c>
      <c r="D36" s="146">
        <v>1075</v>
      </c>
      <c r="E36" s="146">
        <v>1085</v>
      </c>
      <c r="F36" s="146">
        <v>1125</v>
      </c>
      <c r="G36" s="146">
        <v>1110</v>
      </c>
      <c r="H36" s="146">
        <v>1295</v>
      </c>
      <c r="I36" s="146">
        <v>1330</v>
      </c>
      <c r="J36" s="146">
        <v>1385</v>
      </c>
      <c r="K36" s="146">
        <v>1120</v>
      </c>
      <c r="L36" s="146">
        <v>900</v>
      </c>
      <c r="M36" s="146">
        <v>850</v>
      </c>
    </row>
    <row r="37" spans="2:13">
      <c r="B37" s="135"/>
      <c r="C37" s="141" t="s">
        <v>328</v>
      </c>
      <c r="D37" s="142">
        <v>40955</v>
      </c>
      <c r="E37" s="142">
        <v>46320</v>
      </c>
      <c r="F37" s="142">
        <v>54160</v>
      </c>
      <c r="G37" s="142">
        <v>56355</v>
      </c>
      <c r="H37" s="142">
        <v>54970</v>
      </c>
      <c r="I37" s="142">
        <v>55010</v>
      </c>
      <c r="J37" s="142">
        <v>55700</v>
      </c>
      <c r="K37" s="142">
        <v>42025</v>
      </c>
      <c r="L37" s="142">
        <v>27210</v>
      </c>
      <c r="M37" s="142">
        <v>21870</v>
      </c>
    </row>
    <row r="38" spans="2:13">
      <c r="B38" s="144" t="s">
        <v>249</v>
      </c>
      <c r="C38" s="144" t="s">
        <v>142</v>
      </c>
      <c r="D38" s="145">
        <v>5580</v>
      </c>
      <c r="E38" s="145">
        <v>5325</v>
      </c>
      <c r="F38" s="145">
        <v>5475</v>
      </c>
      <c r="G38" s="145">
        <v>6480</v>
      </c>
      <c r="H38" s="145">
        <v>6095</v>
      </c>
      <c r="I38" s="145">
        <v>5750</v>
      </c>
      <c r="J38" s="145">
        <v>5980</v>
      </c>
      <c r="K38" s="145">
        <v>1975</v>
      </c>
      <c r="L38" s="145">
        <v>295</v>
      </c>
      <c r="M38" s="145">
        <v>420</v>
      </c>
    </row>
    <row r="39" spans="2:13">
      <c r="C39" s="37" t="s">
        <v>314</v>
      </c>
      <c r="D39" s="98">
        <v>6505</v>
      </c>
      <c r="E39" s="98">
        <v>6675</v>
      </c>
      <c r="F39" s="98">
        <v>7635</v>
      </c>
      <c r="G39" s="98">
        <v>9410</v>
      </c>
      <c r="H39" s="98">
        <v>9555</v>
      </c>
      <c r="I39" s="98">
        <v>6175</v>
      </c>
      <c r="J39" s="98">
        <v>5135</v>
      </c>
      <c r="K39" s="98">
        <v>1810</v>
      </c>
      <c r="L39" s="98">
        <v>1215</v>
      </c>
      <c r="M39" s="98">
        <v>660</v>
      </c>
    </row>
    <row r="40" spans="2:13">
      <c r="C40" s="37" t="s">
        <v>136</v>
      </c>
      <c r="D40" s="98">
        <v>4325</v>
      </c>
      <c r="E40" s="98">
        <v>8935</v>
      </c>
      <c r="F40" s="98">
        <v>12840</v>
      </c>
      <c r="G40" s="98">
        <v>11825</v>
      </c>
      <c r="H40" s="98">
        <v>6600</v>
      </c>
      <c r="I40" s="98">
        <v>3925</v>
      </c>
      <c r="J40" s="98">
        <v>3565</v>
      </c>
      <c r="K40" s="98">
        <v>1715</v>
      </c>
      <c r="L40" s="98">
        <v>580</v>
      </c>
      <c r="M40" s="98">
        <v>115</v>
      </c>
    </row>
    <row r="41" spans="2:13">
      <c r="C41" s="37" t="s">
        <v>113</v>
      </c>
      <c r="D41" s="98">
        <v>1340</v>
      </c>
      <c r="E41" s="98">
        <v>1540</v>
      </c>
      <c r="F41" s="98">
        <v>2015</v>
      </c>
      <c r="G41" s="98">
        <v>2465</v>
      </c>
      <c r="H41" s="98">
        <v>2750</v>
      </c>
      <c r="I41" s="98">
        <v>2610</v>
      </c>
      <c r="J41" s="98">
        <v>2495</v>
      </c>
      <c r="K41" s="98">
        <v>920</v>
      </c>
      <c r="L41" s="98">
        <v>195</v>
      </c>
      <c r="M41" s="98">
        <v>95</v>
      </c>
    </row>
    <row r="42" spans="2:13">
      <c r="C42" s="37" t="s">
        <v>147</v>
      </c>
      <c r="D42" s="98">
        <v>3325</v>
      </c>
      <c r="E42" s="98">
        <v>3285</v>
      </c>
      <c r="F42" s="98">
        <v>3260</v>
      </c>
      <c r="G42" s="98">
        <v>3540</v>
      </c>
      <c r="H42" s="98">
        <v>3580</v>
      </c>
      <c r="I42" s="98">
        <v>2575</v>
      </c>
      <c r="J42" s="98">
        <v>2175</v>
      </c>
      <c r="K42" s="98">
        <v>850</v>
      </c>
      <c r="L42" s="98">
        <v>290</v>
      </c>
      <c r="M42" s="98">
        <v>160</v>
      </c>
    </row>
    <row r="43" spans="2:13">
      <c r="C43" s="37" t="s">
        <v>198</v>
      </c>
      <c r="D43" s="146">
        <v>1045</v>
      </c>
      <c r="E43" s="146">
        <v>1550</v>
      </c>
      <c r="F43" s="146">
        <v>1325</v>
      </c>
      <c r="G43" s="146">
        <v>1675</v>
      </c>
      <c r="H43" s="146">
        <v>1590</v>
      </c>
      <c r="I43" s="146">
        <v>1730</v>
      </c>
      <c r="J43" s="146">
        <v>1430</v>
      </c>
      <c r="K43" s="146">
        <v>470</v>
      </c>
      <c r="L43" s="146">
        <v>160</v>
      </c>
      <c r="M43" s="146">
        <v>160</v>
      </c>
    </row>
    <row r="44" spans="2:13">
      <c r="C44" s="37" t="s">
        <v>130</v>
      </c>
      <c r="D44" s="98">
        <v>1445</v>
      </c>
      <c r="E44" s="98">
        <v>1485</v>
      </c>
      <c r="F44" s="98">
        <v>1505</v>
      </c>
      <c r="G44" s="98">
        <v>1605</v>
      </c>
      <c r="H44" s="98">
        <v>1210</v>
      </c>
      <c r="I44" s="98">
        <v>1340</v>
      </c>
      <c r="J44" s="98">
        <v>1145</v>
      </c>
      <c r="K44" s="98">
        <v>310</v>
      </c>
      <c r="L44" s="98">
        <v>20</v>
      </c>
      <c r="M44" s="98">
        <v>80</v>
      </c>
    </row>
    <row r="45" spans="2:13">
      <c r="C45" s="37" t="s">
        <v>118</v>
      </c>
      <c r="D45" s="98">
        <v>260</v>
      </c>
      <c r="E45" s="98">
        <v>550</v>
      </c>
      <c r="F45" s="98">
        <v>900</v>
      </c>
      <c r="G45" s="98">
        <v>930</v>
      </c>
      <c r="H45" s="98">
        <v>1110</v>
      </c>
      <c r="I45" s="98">
        <v>1095</v>
      </c>
      <c r="J45" s="98">
        <v>1075</v>
      </c>
      <c r="K45" s="98">
        <v>425</v>
      </c>
      <c r="L45" s="98">
        <v>105</v>
      </c>
      <c r="M45" s="98">
        <v>35</v>
      </c>
    </row>
    <row r="46" spans="2:13">
      <c r="B46" s="135"/>
      <c r="C46" s="141" t="s">
        <v>328</v>
      </c>
      <c r="D46" s="142">
        <v>32435</v>
      </c>
      <c r="E46" s="142">
        <v>39110</v>
      </c>
      <c r="F46" s="142">
        <v>45920</v>
      </c>
      <c r="G46" s="142">
        <v>49870</v>
      </c>
      <c r="H46" s="142">
        <v>43095</v>
      </c>
      <c r="I46" s="142">
        <v>34255</v>
      </c>
      <c r="J46" s="142">
        <v>31500</v>
      </c>
      <c r="K46" s="142">
        <v>11750</v>
      </c>
      <c r="L46" s="142">
        <v>4035</v>
      </c>
      <c r="M46" s="142">
        <v>2310</v>
      </c>
    </row>
    <row r="47" spans="2:13">
      <c r="D47" s="98"/>
      <c r="E47" s="98"/>
      <c r="F47" s="98"/>
      <c r="G47" s="98"/>
      <c r="H47" s="98"/>
      <c r="I47" s="98"/>
      <c r="J47" s="98"/>
      <c r="K47" s="98"/>
      <c r="L47" s="98"/>
      <c r="M47" s="98"/>
    </row>
    <row r="48" spans="2:13">
      <c r="B48" s="37" t="s">
        <v>3</v>
      </c>
      <c r="D48" s="98"/>
      <c r="E48" s="98"/>
      <c r="F48" s="98"/>
      <c r="G48" s="98"/>
      <c r="H48" s="98"/>
      <c r="I48" s="98"/>
      <c r="J48" s="98"/>
      <c r="K48" s="98"/>
      <c r="L48" s="98"/>
      <c r="M48" s="98"/>
    </row>
    <row r="49" spans="1:13">
      <c r="A49" s="37">
        <v>1</v>
      </c>
      <c r="B49" s="37" t="s">
        <v>19</v>
      </c>
      <c r="D49" s="146"/>
      <c r="E49" s="146"/>
      <c r="F49" s="146"/>
      <c r="G49" s="146"/>
      <c r="H49" s="150"/>
      <c r="I49" s="150"/>
      <c r="J49" s="150"/>
      <c r="K49" s="150"/>
      <c r="L49" s="150"/>
      <c r="M49" s="150"/>
    </row>
    <row r="50" spans="1:13">
      <c r="A50" s="37">
        <v>2</v>
      </c>
      <c r="B50" s="37" t="s">
        <v>330</v>
      </c>
      <c r="D50" s="146"/>
      <c r="E50" s="146"/>
      <c r="F50" s="146"/>
      <c r="G50" s="146"/>
      <c r="H50" s="150"/>
      <c r="I50" s="150"/>
      <c r="J50" s="150"/>
      <c r="K50" s="150"/>
      <c r="L50" s="150"/>
      <c r="M50" s="150"/>
    </row>
    <row r="51" spans="1:13">
      <c r="A51" s="37">
        <v>3</v>
      </c>
      <c r="B51" s="37" t="s">
        <v>250</v>
      </c>
      <c r="D51" s="146"/>
      <c r="E51" s="146"/>
      <c r="F51" s="146"/>
      <c r="G51" s="146"/>
      <c r="H51" s="146"/>
      <c r="I51" s="146"/>
      <c r="J51" s="146"/>
      <c r="K51" s="146"/>
      <c r="L51" s="146"/>
      <c r="M51" s="146"/>
    </row>
    <row r="52" spans="1:13">
      <c r="A52" s="37">
        <v>4</v>
      </c>
      <c r="B52" s="37" t="s">
        <v>97</v>
      </c>
      <c r="D52" s="98"/>
      <c r="E52" s="98"/>
      <c r="F52" s="98"/>
      <c r="G52" s="98"/>
      <c r="H52" s="98"/>
      <c r="I52" s="98"/>
      <c r="J52" s="98"/>
      <c r="K52" s="98"/>
      <c r="L52" s="98"/>
      <c r="M52" s="98"/>
    </row>
    <row r="53" spans="1:13">
      <c r="A53" s="37">
        <v>5</v>
      </c>
      <c r="B53" s="37" t="s">
        <v>331</v>
      </c>
      <c r="D53" s="146"/>
      <c r="E53" s="146"/>
      <c r="F53" s="146"/>
      <c r="G53" s="146"/>
      <c r="H53" s="146"/>
      <c r="I53" s="146"/>
      <c r="J53" s="146"/>
      <c r="K53" s="146"/>
      <c r="L53" s="146"/>
      <c r="M53" s="146"/>
    </row>
    <row r="54" spans="1:13">
      <c r="A54" s="37">
        <v>6</v>
      </c>
      <c r="B54" s="37" t="s">
        <v>8</v>
      </c>
      <c r="D54" s="137"/>
    </row>
    <row r="55" spans="1:13">
      <c r="B55" s="37" t="s">
        <v>35</v>
      </c>
      <c r="D55" s="137"/>
    </row>
    <row r="56" spans="1:13">
      <c r="B56" s="37" t="s">
        <v>36</v>
      </c>
      <c r="D56" s="137"/>
    </row>
    <row r="57" spans="1:13">
      <c r="A57" s="37">
        <v>7</v>
      </c>
      <c r="B57" s="37" t="s">
        <v>251</v>
      </c>
      <c r="D57" s="137"/>
    </row>
    <row r="58" spans="1:13">
      <c r="A58" s="37">
        <v>8</v>
      </c>
      <c r="B58" s="37" t="s">
        <v>5</v>
      </c>
      <c r="D58" s="137"/>
    </row>
    <row r="59" spans="1:13">
      <c r="A59" s="37">
        <v>9</v>
      </c>
      <c r="B59" s="37" t="s">
        <v>27</v>
      </c>
      <c r="D59" s="137"/>
    </row>
    <row r="60" spans="1:13">
      <c r="A60" s="37">
        <v>10</v>
      </c>
      <c r="B60" s="37" t="s">
        <v>41</v>
      </c>
      <c r="D60" s="137"/>
    </row>
    <row r="61" spans="1:13">
      <c r="D61" s="137"/>
    </row>
    <row r="62" spans="1:13">
      <c r="D62" s="137"/>
    </row>
    <row r="63" spans="1:13">
      <c r="D63" s="137"/>
    </row>
    <row r="64" spans="1:13">
      <c r="D64" s="137"/>
    </row>
    <row r="65" spans="4:4">
      <c r="D65" s="137"/>
    </row>
  </sheetData>
  <hyperlinks>
    <hyperlink ref="B1" location="Index!A1" display="contents" xr:uid="{570FFB50-6894-46A6-8361-F0C56445FE7A}"/>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C561C-E9AD-4259-8F26-B6E89A8F3B42}">
  <sheetPr>
    <tabColor theme="9" tint="0.39997558519241921"/>
    <pageSetUpPr fitToPage="1"/>
  </sheetPr>
  <dimension ref="A1:Z120"/>
  <sheetViews>
    <sheetView showGridLines="0" zoomScaleNormal="100" workbookViewId="0">
      <selection activeCell="R9" sqref="R9"/>
    </sheetView>
  </sheetViews>
  <sheetFormatPr baseColWidth="10" defaultColWidth="9.1640625" defaultRowHeight="13"/>
  <cols>
    <col min="1" max="1" width="3" style="26" bestFit="1" customWidth="1"/>
    <col min="2" max="2" width="17" style="26" customWidth="1"/>
    <col min="3" max="3" width="3.5" style="26" customWidth="1"/>
    <col min="4" max="4" width="33" style="26" customWidth="1"/>
    <col min="5" max="5" width="40.1640625" style="26" bestFit="1" customWidth="1"/>
    <col min="6" max="15" width="9.5" style="26" customWidth="1"/>
    <col min="16" max="16" width="10" style="26" bestFit="1" customWidth="1"/>
    <col min="17" max="17" width="9.1640625" style="26"/>
    <col min="18" max="18" width="9.6640625" style="26" customWidth="1"/>
    <col min="19" max="16384" width="9.1640625" style="26"/>
  </cols>
  <sheetData>
    <row r="1" spans="1:21">
      <c r="A1" s="4" t="s">
        <v>42</v>
      </c>
      <c r="G1" s="70"/>
    </row>
    <row r="2" spans="1:21">
      <c r="B2" s="69" t="s">
        <v>326</v>
      </c>
    </row>
    <row r="4" spans="1:21">
      <c r="B4" s="26" t="s">
        <v>67</v>
      </c>
      <c r="C4" s="99" t="s">
        <v>16</v>
      </c>
      <c r="D4" s="99"/>
      <c r="E4" s="26" t="s">
        <v>253</v>
      </c>
      <c r="F4" s="26">
        <v>2013</v>
      </c>
      <c r="G4" s="26">
        <v>2014</v>
      </c>
      <c r="H4" s="26">
        <v>2015</v>
      </c>
      <c r="I4" s="26">
        <v>2016</v>
      </c>
      <c r="J4" s="99">
        <v>2017</v>
      </c>
      <c r="K4" s="99">
        <v>2018</v>
      </c>
      <c r="L4" s="99">
        <v>2019</v>
      </c>
      <c r="M4" s="99">
        <v>2020</v>
      </c>
      <c r="N4" s="99">
        <v>2021</v>
      </c>
      <c r="O4" s="99">
        <v>2022</v>
      </c>
    </row>
    <row r="5" spans="1:21">
      <c r="B5" s="100" t="s">
        <v>0</v>
      </c>
      <c r="C5" s="101" t="s">
        <v>254</v>
      </c>
      <c r="E5" s="102" t="s">
        <v>255</v>
      </c>
      <c r="F5" s="103">
        <v>10</v>
      </c>
      <c r="G5" s="103">
        <v>15</v>
      </c>
      <c r="H5" s="103">
        <v>5</v>
      </c>
      <c r="I5" s="103">
        <v>15</v>
      </c>
      <c r="J5" s="44">
        <v>15</v>
      </c>
      <c r="K5" s="44">
        <v>5</v>
      </c>
      <c r="L5" s="44">
        <v>10</v>
      </c>
      <c r="M5" s="44">
        <v>15</v>
      </c>
      <c r="N5" s="44">
        <v>10</v>
      </c>
      <c r="O5" s="44">
        <v>15</v>
      </c>
    </row>
    <row r="6" spans="1:21">
      <c r="B6" s="101"/>
      <c r="C6" s="101"/>
      <c r="E6" s="26" t="s">
        <v>256</v>
      </c>
      <c r="F6" s="44">
        <v>2200</v>
      </c>
      <c r="G6" s="44">
        <v>2275</v>
      </c>
      <c r="H6" s="44">
        <v>2355</v>
      </c>
      <c r="I6" s="44">
        <v>2720</v>
      </c>
      <c r="J6" s="44">
        <v>3395</v>
      </c>
      <c r="K6" s="44">
        <v>4220</v>
      </c>
      <c r="L6" s="44">
        <v>4905</v>
      </c>
      <c r="M6" s="44">
        <v>2200</v>
      </c>
      <c r="N6" s="44">
        <v>855</v>
      </c>
      <c r="O6" s="44">
        <v>670</v>
      </c>
    </row>
    <row r="7" spans="1:21">
      <c r="B7" s="101"/>
      <c r="C7" s="101"/>
      <c r="D7" s="104"/>
      <c r="E7" s="26" t="s">
        <v>257</v>
      </c>
      <c r="F7" s="44">
        <v>95</v>
      </c>
      <c r="G7" s="44">
        <v>90</v>
      </c>
      <c r="H7" s="44">
        <v>95</v>
      </c>
      <c r="I7" s="44">
        <v>100</v>
      </c>
      <c r="J7" s="44">
        <v>125</v>
      </c>
      <c r="K7" s="44">
        <v>130</v>
      </c>
      <c r="L7" s="44">
        <v>165</v>
      </c>
      <c r="M7" s="44">
        <v>120</v>
      </c>
      <c r="N7" s="44">
        <v>50</v>
      </c>
      <c r="O7" s="44">
        <v>65</v>
      </c>
    </row>
    <row r="8" spans="1:21">
      <c r="B8" s="101"/>
      <c r="C8" s="101"/>
      <c r="E8" s="26" t="s">
        <v>258</v>
      </c>
      <c r="F8" s="44">
        <v>15</v>
      </c>
      <c r="G8" s="44">
        <v>5</v>
      </c>
      <c r="H8" s="44">
        <v>20</v>
      </c>
      <c r="I8" s="44">
        <v>35</v>
      </c>
      <c r="J8" s="44">
        <v>50</v>
      </c>
      <c r="K8" s="44">
        <v>45</v>
      </c>
      <c r="L8" s="44">
        <v>55</v>
      </c>
      <c r="M8" s="44">
        <v>25</v>
      </c>
      <c r="N8" s="44">
        <v>5</v>
      </c>
      <c r="O8" s="44">
        <v>10</v>
      </c>
    </row>
    <row r="9" spans="1:21">
      <c r="B9" s="101"/>
      <c r="C9" s="101"/>
      <c r="E9" s="26" t="s">
        <v>259</v>
      </c>
      <c r="F9" s="44">
        <v>15</v>
      </c>
      <c r="G9" s="44">
        <v>10</v>
      </c>
      <c r="H9" s="44">
        <v>30</v>
      </c>
      <c r="I9" s="44">
        <v>20</v>
      </c>
      <c r="J9" s="44">
        <v>35</v>
      </c>
      <c r="K9" s="44">
        <v>35</v>
      </c>
      <c r="L9" s="44">
        <v>70</v>
      </c>
      <c r="M9" s="44">
        <v>60</v>
      </c>
      <c r="N9" s="44">
        <v>35</v>
      </c>
      <c r="O9" s="44">
        <v>35</v>
      </c>
    </row>
    <row r="10" spans="1:21">
      <c r="B10" s="101"/>
      <c r="C10" s="101"/>
      <c r="E10" s="26" t="s">
        <v>260</v>
      </c>
      <c r="F10" s="44">
        <v>10</v>
      </c>
      <c r="G10" s="44">
        <v>10</v>
      </c>
      <c r="H10" s="44">
        <v>10</v>
      </c>
      <c r="I10" s="44">
        <v>15</v>
      </c>
      <c r="J10" s="44">
        <v>15</v>
      </c>
      <c r="K10" s="44">
        <v>25</v>
      </c>
      <c r="L10" s="44">
        <v>20</v>
      </c>
      <c r="M10" s="44">
        <v>20</v>
      </c>
      <c r="N10" s="44">
        <v>10</v>
      </c>
      <c r="O10" s="44">
        <v>5</v>
      </c>
    </row>
    <row r="11" spans="1:21">
      <c r="B11" s="101"/>
      <c r="C11" s="101"/>
      <c r="E11" s="105" t="s">
        <v>261</v>
      </c>
      <c r="F11" s="106">
        <v>2345</v>
      </c>
      <c r="G11" s="106">
        <v>2405</v>
      </c>
      <c r="H11" s="106">
        <v>2520</v>
      </c>
      <c r="I11" s="106">
        <v>2905</v>
      </c>
      <c r="J11" s="106">
        <v>3640</v>
      </c>
      <c r="K11" s="106">
        <v>4455</v>
      </c>
      <c r="L11" s="106">
        <v>5225</v>
      </c>
      <c r="M11" s="106">
        <v>2450</v>
      </c>
      <c r="N11" s="106">
        <v>960</v>
      </c>
      <c r="O11" s="106">
        <v>800</v>
      </c>
      <c r="P11" s="91"/>
      <c r="Q11" s="91"/>
      <c r="R11" s="91"/>
      <c r="S11" s="91"/>
      <c r="T11" s="91"/>
      <c r="U11" s="91"/>
    </row>
    <row r="12" spans="1:21">
      <c r="B12" s="104"/>
      <c r="C12" s="101" t="s">
        <v>262</v>
      </c>
      <c r="E12" s="26" t="s">
        <v>255</v>
      </c>
      <c r="F12" s="44">
        <v>20</v>
      </c>
      <c r="G12" s="44">
        <v>20</v>
      </c>
      <c r="H12" s="44">
        <v>25</v>
      </c>
      <c r="I12" s="44">
        <v>50</v>
      </c>
      <c r="J12" s="44">
        <v>20</v>
      </c>
      <c r="K12" s="44">
        <v>25</v>
      </c>
      <c r="L12" s="44">
        <v>40</v>
      </c>
      <c r="M12" s="44">
        <v>35</v>
      </c>
      <c r="N12" s="44">
        <v>25</v>
      </c>
      <c r="O12" s="44">
        <v>40</v>
      </c>
      <c r="P12" s="91"/>
      <c r="Q12" s="91"/>
      <c r="R12" s="91"/>
      <c r="S12" s="91"/>
      <c r="T12" s="91"/>
      <c r="U12" s="91"/>
    </row>
    <row r="13" spans="1:21">
      <c r="B13" s="101"/>
      <c r="C13" s="101"/>
      <c r="E13" s="26" t="s">
        <v>256</v>
      </c>
      <c r="F13" s="44">
        <v>9665</v>
      </c>
      <c r="G13" s="44">
        <v>10225</v>
      </c>
      <c r="H13" s="44">
        <v>10960</v>
      </c>
      <c r="I13" s="44">
        <v>11985</v>
      </c>
      <c r="J13" s="44">
        <v>12910</v>
      </c>
      <c r="K13" s="44">
        <v>13345</v>
      </c>
      <c r="L13" s="44">
        <v>13880</v>
      </c>
      <c r="M13" s="44">
        <v>10035</v>
      </c>
      <c r="N13" s="44">
        <v>5070</v>
      </c>
      <c r="O13" s="44">
        <v>4295</v>
      </c>
      <c r="P13" s="44"/>
      <c r="Q13" s="44"/>
      <c r="R13" s="44"/>
      <c r="S13" s="44"/>
      <c r="T13" s="44"/>
      <c r="U13" s="44"/>
    </row>
    <row r="14" spans="1:21">
      <c r="B14" s="101"/>
      <c r="C14" s="101"/>
      <c r="E14" s="26" t="s">
        <v>257</v>
      </c>
      <c r="F14" s="44">
        <v>2465</v>
      </c>
      <c r="G14" s="44">
        <v>2570</v>
      </c>
      <c r="H14" s="44">
        <v>2440</v>
      </c>
      <c r="I14" s="44">
        <v>3070</v>
      </c>
      <c r="J14" s="44">
        <v>2565</v>
      </c>
      <c r="K14" s="44">
        <v>2675</v>
      </c>
      <c r="L14" s="44">
        <v>2695</v>
      </c>
      <c r="M14" s="44">
        <v>1350</v>
      </c>
      <c r="N14" s="44">
        <v>140</v>
      </c>
      <c r="O14" s="44">
        <v>500</v>
      </c>
    </row>
    <row r="15" spans="1:21">
      <c r="B15" s="101"/>
      <c r="C15" s="101"/>
      <c r="E15" s="26" t="s">
        <v>258</v>
      </c>
      <c r="F15" s="44">
        <v>1020</v>
      </c>
      <c r="G15" s="44">
        <v>1030</v>
      </c>
      <c r="H15" s="44">
        <v>710</v>
      </c>
      <c r="I15" s="44">
        <v>815</v>
      </c>
      <c r="J15" s="44">
        <v>810</v>
      </c>
      <c r="K15" s="44">
        <v>905</v>
      </c>
      <c r="L15" s="44">
        <v>775</v>
      </c>
      <c r="M15" s="44">
        <v>435</v>
      </c>
      <c r="N15" s="44">
        <v>30</v>
      </c>
      <c r="O15" s="44">
        <v>165</v>
      </c>
    </row>
    <row r="16" spans="1:21">
      <c r="B16" s="101"/>
      <c r="C16" s="101"/>
      <c r="E16" s="26" t="s">
        <v>259</v>
      </c>
      <c r="F16" s="44">
        <v>35</v>
      </c>
      <c r="G16" s="44">
        <v>40</v>
      </c>
      <c r="H16" s="44">
        <v>55</v>
      </c>
      <c r="I16" s="44">
        <v>90</v>
      </c>
      <c r="J16" s="44">
        <v>65</v>
      </c>
      <c r="K16" s="44">
        <v>70</v>
      </c>
      <c r="L16" s="44">
        <v>85</v>
      </c>
      <c r="M16" s="44">
        <v>75</v>
      </c>
      <c r="N16" s="44">
        <v>50</v>
      </c>
      <c r="O16" s="44">
        <v>40</v>
      </c>
    </row>
    <row r="17" spans="2:26">
      <c r="B17" s="101"/>
      <c r="C17" s="101"/>
      <c r="E17" s="26" t="s">
        <v>260</v>
      </c>
      <c r="F17" s="44">
        <v>215</v>
      </c>
      <c r="G17" s="44">
        <v>230</v>
      </c>
      <c r="H17" s="44">
        <v>250</v>
      </c>
      <c r="I17" s="44">
        <v>310</v>
      </c>
      <c r="J17" s="44">
        <v>260</v>
      </c>
      <c r="K17" s="44">
        <v>225</v>
      </c>
      <c r="L17" s="44">
        <v>220</v>
      </c>
      <c r="M17" s="44">
        <v>200</v>
      </c>
      <c r="N17" s="44">
        <v>115</v>
      </c>
      <c r="O17" s="44">
        <v>70</v>
      </c>
    </row>
    <row r="18" spans="2:26">
      <c r="B18" s="101"/>
      <c r="C18" s="101"/>
      <c r="E18" s="105" t="s">
        <v>263</v>
      </c>
      <c r="F18" s="106">
        <v>13420</v>
      </c>
      <c r="G18" s="106">
        <v>14115</v>
      </c>
      <c r="H18" s="106">
        <v>14435</v>
      </c>
      <c r="I18" s="106">
        <v>16325</v>
      </c>
      <c r="J18" s="106">
        <v>16680</v>
      </c>
      <c r="K18" s="106">
        <v>17245</v>
      </c>
      <c r="L18" s="106">
        <v>17700</v>
      </c>
      <c r="M18" s="106">
        <v>12130</v>
      </c>
      <c r="N18" s="106">
        <v>5430</v>
      </c>
      <c r="O18" s="106">
        <v>5130</v>
      </c>
    </row>
    <row r="19" spans="2:26">
      <c r="B19" s="100" t="s">
        <v>264</v>
      </c>
      <c r="C19" s="102"/>
      <c r="D19" s="102"/>
      <c r="E19" s="102" t="s">
        <v>255</v>
      </c>
      <c r="F19" s="103">
        <v>35</v>
      </c>
      <c r="G19" s="103">
        <v>30</v>
      </c>
      <c r="H19" s="103">
        <v>25</v>
      </c>
      <c r="I19" s="103">
        <v>65</v>
      </c>
      <c r="J19" s="44">
        <v>35</v>
      </c>
      <c r="K19" s="44">
        <v>30</v>
      </c>
      <c r="L19" s="44">
        <v>50</v>
      </c>
      <c r="M19" s="44">
        <v>55</v>
      </c>
      <c r="N19" s="44">
        <v>35</v>
      </c>
      <c r="O19" s="44">
        <v>55</v>
      </c>
    </row>
    <row r="20" spans="2:26">
      <c r="B20" s="101"/>
      <c r="C20" s="101"/>
      <c r="D20" s="104"/>
      <c r="E20" s="26" t="s">
        <v>256</v>
      </c>
      <c r="F20" s="44">
        <v>11850</v>
      </c>
      <c r="G20" s="44">
        <v>12490</v>
      </c>
      <c r="H20" s="44">
        <v>13315</v>
      </c>
      <c r="I20" s="44">
        <v>14680</v>
      </c>
      <c r="J20" s="44">
        <v>16290</v>
      </c>
      <c r="K20" s="44">
        <v>17530</v>
      </c>
      <c r="L20" s="44">
        <v>18755</v>
      </c>
      <c r="M20" s="44">
        <v>12220</v>
      </c>
      <c r="N20" s="44">
        <v>5915</v>
      </c>
      <c r="O20" s="44">
        <v>4960</v>
      </c>
    </row>
    <row r="21" spans="2:26">
      <c r="B21" s="104"/>
      <c r="C21" s="101"/>
      <c r="E21" s="26" t="s">
        <v>257</v>
      </c>
      <c r="F21" s="44">
        <v>2555</v>
      </c>
      <c r="G21" s="44">
        <v>2660</v>
      </c>
      <c r="H21" s="44">
        <v>2535</v>
      </c>
      <c r="I21" s="44">
        <v>3170</v>
      </c>
      <c r="J21" s="44">
        <v>2690</v>
      </c>
      <c r="K21" s="44">
        <v>2805</v>
      </c>
      <c r="L21" s="44">
        <v>2860</v>
      </c>
      <c r="M21" s="44">
        <v>1470</v>
      </c>
      <c r="N21" s="44">
        <v>190</v>
      </c>
      <c r="O21" s="44">
        <v>560</v>
      </c>
    </row>
    <row r="22" spans="2:26">
      <c r="B22" s="101"/>
      <c r="C22" s="101"/>
      <c r="E22" s="26" t="s">
        <v>258</v>
      </c>
      <c r="F22" s="44">
        <v>1035</v>
      </c>
      <c r="G22" s="44">
        <v>1035</v>
      </c>
      <c r="H22" s="44">
        <v>730</v>
      </c>
      <c r="I22" s="44">
        <v>850</v>
      </c>
      <c r="J22" s="44">
        <v>855</v>
      </c>
      <c r="K22" s="44">
        <v>945</v>
      </c>
      <c r="L22" s="44">
        <v>835</v>
      </c>
      <c r="M22" s="44">
        <v>455</v>
      </c>
      <c r="N22" s="44">
        <v>35</v>
      </c>
      <c r="O22" s="44">
        <v>175</v>
      </c>
    </row>
    <row r="23" spans="2:26">
      <c r="B23" s="101"/>
      <c r="C23" s="101"/>
      <c r="E23" s="26" t="s">
        <v>259</v>
      </c>
      <c r="F23" s="44">
        <v>50</v>
      </c>
      <c r="G23" s="44">
        <v>55</v>
      </c>
      <c r="H23" s="44">
        <v>85</v>
      </c>
      <c r="I23" s="44">
        <v>115</v>
      </c>
      <c r="J23" s="44">
        <v>95</v>
      </c>
      <c r="K23" s="44">
        <v>105</v>
      </c>
      <c r="L23" s="44">
        <v>150</v>
      </c>
      <c r="M23" s="44">
        <v>135</v>
      </c>
      <c r="N23" s="44">
        <v>85</v>
      </c>
      <c r="O23" s="44">
        <v>70</v>
      </c>
    </row>
    <row r="24" spans="2:26">
      <c r="B24" s="101"/>
      <c r="C24" s="101"/>
      <c r="E24" s="99" t="s">
        <v>260</v>
      </c>
      <c r="F24" s="95">
        <v>225</v>
      </c>
      <c r="G24" s="95">
        <v>240</v>
      </c>
      <c r="H24" s="95">
        <v>260</v>
      </c>
      <c r="I24" s="95">
        <v>325</v>
      </c>
      <c r="J24" s="44">
        <v>275</v>
      </c>
      <c r="K24" s="44">
        <v>250</v>
      </c>
      <c r="L24" s="44">
        <v>240</v>
      </c>
      <c r="M24" s="44">
        <v>220</v>
      </c>
      <c r="N24" s="44">
        <v>120</v>
      </c>
      <c r="O24" s="44">
        <v>75</v>
      </c>
    </row>
    <row r="25" spans="2:26">
      <c r="B25" s="107"/>
      <c r="C25" s="107"/>
      <c r="D25" s="99"/>
      <c r="E25" s="99" t="s">
        <v>89</v>
      </c>
      <c r="F25" s="108">
        <v>15750</v>
      </c>
      <c r="G25" s="108">
        <v>16510</v>
      </c>
      <c r="H25" s="108">
        <v>16950</v>
      </c>
      <c r="I25" s="108">
        <v>19200</v>
      </c>
      <c r="J25" s="108">
        <v>20240</v>
      </c>
      <c r="K25" s="108">
        <v>21670</v>
      </c>
      <c r="L25" s="108">
        <v>22895</v>
      </c>
      <c r="M25" s="108">
        <v>14840</v>
      </c>
      <c r="N25" s="108">
        <v>6385</v>
      </c>
      <c r="O25" s="108">
        <v>5925</v>
      </c>
    </row>
    <row r="26" spans="2:26" ht="28">
      <c r="B26" s="109" t="s">
        <v>265</v>
      </c>
      <c r="C26" s="110" t="s">
        <v>31</v>
      </c>
      <c r="F26" s="44"/>
      <c r="G26" s="44"/>
      <c r="H26" s="44"/>
      <c r="I26" s="44"/>
    </row>
    <row r="27" spans="2:26" ht="12.75" customHeight="1">
      <c r="D27" s="101" t="s">
        <v>92</v>
      </c>
      <c r="E27" s="26" t="s">
        <v>255</v>
      </c>
      <c r="F27" s="87">
        <v>195</v>
      </c>
      <c r="G27" s="87">
        <v>140</v>
      </c>
      <c r="H27" s="87">
        <v>160</v>
      </c>
      <c r="I27" s="87">
        <v>165</v>
      </c>
      <c r="J27" s="87">
        <v>190</v>
      </c>
      <c r="K27" s="87">
        <v>210</v>
      </c>
      <c r="L27" s="87">
        <v>210</v>
      </c>
      <c r="M27" s="87">
        <v>230</v>
      </c>
      <c r="N27" s="87">
        <v>165</v>
      </c>
      <c r="O27" s="87">
        <v>125</v>
      </c>
      <c r="Q27" s="132"/>
      <c r="R27" s="132"/>
      <c r="S27" s="132"/>
      <c r="T27" s="132"/>
      <c r="U27" s="132"/>
      <c r="V27" s="132"/>
      <c r="W27" s="132"/>
      <c r="X27" s="132"/>
      <c r="Y27" s="132"/>
      <c r="Z27" s="132"/>
    </row>
    <row r="28" spans="2:26" ht="15">
      <c r="B28" s="109"/>
      <c r="D28" s="101"/>
      <c r="E28" s="26" t="s">
        <v>256</v>
      </c>
      <c r="F28" s="87">
        <v>14990</v>
      </c>
      <c r="G28" s="87">
        <v>15555</v>
      </c>
      <c r="H28" s="87">
        <v>16680</v>
      </c>
      <c r="I28" s="87">
        <v>17785</v>
      </c>
      <c r="J28" s="87">
        <v>19050</v>
      </c>
      <c r="K28" s="87">
        <v>20910</v>
      </c>
      <c r="L28" s="87">
        <v>23305</v>
      </c>
      <c r="M28" s="87">
        <v>18750</v>
      </c>
      <c r="N28" s="87">
        <v>13110</v>
      </c>
      <c r="O28" s="87">
        <v>11950</v>
      </c>
      <c r="Q28" s="132"/>
      <c r="R28" s="132"/>
      <c r="S28" s="132"/>
      <c r="T28" s="132"/>
      <c r="U28" s="132"/>
      <c r="V28" s="132"/>
      <c r="W28" s="132"/>
      <c r="X28" s="132"/>
      <c r="Y28" s="132"/>
      <c r="Z28" s="132"/>
    </row>
    <row r="29" spans="2:26" ht="15">
      <c r="B29" s="104"/>
      <c r="D29" s="101"/>
      <c r="E29" s="26" t="s">
        <v>257</v>
      </c>
      <c r="F29" s="87">
        <v>1155</v>
      </c>
      <c r="G29" s="87">
        <v>945</v>
      </c>
      <c r="H29" s="87">
        <v>890</v>
      </c>
      <c r="I29" s="87">
        <v>905</v>
      </c>
      <c r="J29" s="87">
        <v>865</v>
      </c>
      <c r="K29" s="87">
        <v>870</v>
      </c>
      <c r="L29" s="87">
        <v>820</v>
      </c>
      <c r="M29" s="87">
        <v>555</v>
      </c>
      <c r="N29" s="87">
        <v>365</v>
      </c>
      <c r="O29" s="87">
        <v>275</v>
      </c>
      <c r="Q29" s="132"/>
      <c r="R29" s="132"/>
      <c r="S29" s="132"/>
      <c r="T29" s="132"/>
      <c r="U29" s="132"/>
      <c r="V29" s="132"/>
      <c r="W29" s="132"/>
      <c r="X29" s="132"/>
      <c r="Y29" s="132"/>
      <c r="Z29" s="132"/>
    </row>
    <row r="30" spans="2:26" ht="15">
      <c r="B30" s="109"/>
      <c r="D30" s="101"/>
      <c r="E30" s="26" t="s">
        <v>258</v>
      </c>
      <c r="F30" s="87">
        <v>130</v>
      </c>
      <c r="G30" s="87">
        <v>255</v>
      </c>
      <c r="H30" s="87">
        <v>335</v>
      </c>
      <c r="I30" s="87">
        <v>180</v>
      </c>
      <c r="J30" s="87">
        <v>200</v>
      </c>
      <c r="K30" s="87">
        <v>225</v>
      </c>
      <c r="L30" s="87">
        <v>320</v>
      </c>
      <c r="M30" s="87">
        <v>250</v>
      </c>
      <c r="N30" s="87">
        <v>130</v>
      </c>
      <c r="O30" s="87">
        <v>105</v>
      </c>
      <c r="Q30" s="132"/>
      <c r="R30" s="132"/>
      <c r="S30" s="132"/>
      <c r="T30" s="132"/>
      <c r="U30" s="132"/>
      <c r="V30" s="132"/>
      <c r="W30" s="132"/>
      <c r="X30" s="132"/>
      <c r="Y30" s="132"/>
      <c r="Z30" s="132"/>
    </row>
    <row r="31" spans="2:26" ht="15">
      <c r="B31" s="109"/>
      <c r="D31" s="101"/>
      <c r="E31" s="26" t="s">
        <v>259</v>
      </c>
      <c r="F31" s="87">
        <v>1730</v>
      </c>
      <c r="G31" s="87">
        <v>1685</v>
      </c>
      <c r="H31" s="87">
        <v>1780</v>
      </c>
      <c r="I31" s="87">
        <v>1900</v>
      </c>
      <c r="J31" s="87">
        <v>2195</v>
      </c>
      <c r="K31" s="87">
        <v>2215</v>
      </c>
      <c r="L31" s="87">
        <v>2220</v>
      </c>
      <c r="M31" s="87">
        <v>1365</v>
      </c>
      <c r="N31" s="87">
        <v>400</v>
      </c>
      <c r="O31" s="87">
        <v>505</v>
      </c>
      <c r="Q31" s="132"/>
      <c r="R31" s="132"/>
      <c r="S31" s="132"/>
      <c r="T31" s="132"/>
      <c r="U31" s="132"/>
      <c r="V31" s="132"/>
      <c r="W31" s="132"/>
      <c r="X31" s="132"/>
      <c r="Y31" s="132"/>
      <c r="Z31" s="132"/>
    </row>
    <row r="32" spans="2:26" ht="15">
      <c r="B32" s="109"/>
      <c r="D32" s="101"/>
      <c r="E32" s="26" t="s">
        <v>260</v>
      </c>
      <c r="F32" s="87">
        <v>400</v>
      </c>
      <c r="G32" s="87">
        <v>355</v>
      </c>
      <c r="H32" s="87">
        <v>380</v>
      </c>
      <c r="I32" s="87">
        <v>375</v>
      </c>
      <c r="J32" s="87">
        <v>385</v>
      </c>
      <c r="K32" s="87">
        <v>330</v>
      </c>
      <c r="L32" s="87">
        <v>340</v>
      </c>
      <c r="M32" s="87">
        <v>360</v>
      </c>
      <c r="N32" s="87">
        <v>250</v>
      </c>
      <c r="O32" s="87">
        <v>255</v>
      </c>
      <c r="Q32" s="132"/>
      <c r="R32" s="132"/>
      <c r="S32" s="132"/>
      <c r="T32" s="132"/>
      <c r="U32" s="132"/>
      <c r="V32" s="132"/>
      <c r="W32" s="132"/>
      <c r="X32" s="132"/>
      <c r="Y32" s="132"/>
      <c r="Z32" s="132"/>
    </row>
    <row r="33" spans="2:26" ht="15">
      <c r="B33" s="109"/>
      <c r="D33" s="107"/>
      <c r="E33" s="105" t="s">
        <v>266</v>
      </c>
      <c r="F33" s="114">
        <v>18660</v>
      </c>
      <c r="G33" s="114">
        <v>18995</v>
      </c>
      <c r="H33" s="114">
        <v>20220</v>
      </c>
      <c r="I33" s="114">
        <v>21310</v>
      </c>
      <c r="J33" s="5">
        <v>22890</v>
      </c>
      <c r="K33" s="5">
        <v>24760</v>
      </c>
      <c r="L33" s="5">
        <v>28150</v>
      </c>
      <c r="M33" s="5">
        <v>21510</v>
      </c>
      <c r="N33" s="5">
        <v>14440</v>
      </c>
      <c r="O33" s="5">
        <v>13220</v>
      </c>
      <c r="Q33" s="132"/>
      <c r="R33" s="132"/>
      <c r="S33" s="132"/>
      <c r="T33" s="132"/>
      <c r="U33" s="132"/>
      <c r="V33" s="132"/>
      <c r="W33" s="132"/>
      <c r="X33" s="132"/>
      <c r="Y33" s="132"/>
      <c r="Z33" s="132"/>
    </row>
    <row r="34" spans="2:26" ht="15">
      <c r="B34" s="109"/>
      <c r="D34" t="s">
        <v>303</v>
      </c>
      <c r="E34" s="26" t="s">
        <v>255</v>
      </c>
      <c r="F34" s="87">
        <v>130</v>
      </c>
      <c r="G34" s="87">
        <v>160</v>
      </c>
      <c r="H34" s="87">
        <v>205</v>
      </c>
      <c r="I34" s="87">
        <v>335</v>
      </c>
      <c r="J34" s="87">
        <v>300</v>
      </c>
      <c r="K34" s="87">
        <v>295</v>
      </c>
      <c r="L34" s="87">
        <v>295</v>
      </c>
      <c r="M34" s="87">
        <v>255</v>
      </c>
      <c r="N34" s="87">
        <v>205</v>
      </c>
      <c r="O34" s="87">
        <v>100</v>
      </c>
      <c r="Q34" s="132"/>
      <c r="R34" s="132"/>
      <c r="S34" s="132"/>
      <c r="T34" s="132"/>
      <c r="U34" s="132"/>
      <c r="V34" s="132"/>
      <c r="W34" s="132"/>
      <c r="X34" s="132"/>
      <c r="Y34" s="132"/>
      <c r="Z34" s="132"/>
    </row>
    <row r="35" spans="2:26" ht="15">
      <c r="B35" s="109"/>
      <c r="D35" s="101"/>
      <c r="E35" s="26" t="s">
        <v>256</v>
      </c>
      <c r="F35" s="87">
        <v>10120</v>
      </c>
      <c r="G35" s="87">
        <v>12120</v>
      </c>
      <c r="H35" s="87">
        <v>15645</v>
      </c>
      <c r="I35" s="87">
        <v>17390</v>
      </c>
      <c r="J35" s="87">
        <v>17445</v>
      </c>
      <c r="K35" s="87">
        <v>16765</v>
      </c>
      <c r="L35" s="87">
        <v>16240</v>
      </c>
      <c r="M35" s="87">
        <v>11720</v>
      </c>
      <c r="N35" s="87">
        <v>5940</v>
      </c>
      <c r="O35" s="87">
        <v>4045</v>
      </c>
      <c r="Q35" s="132"/>
      <c r="R35" s="132"/>
      <c r="S35" s="132"/>
      <c r="T35" s="132"/>
      <c r="U35" s="132"/>
      <c r="V35" s="132"/>
      <c r="W35" s="132"/>
      <c r="X35" s="132"/>
      <c r="Y35" s="132"/>
      <c r="Z35" s="132"/>
    </row>
    <row r="36" spans="2:26" ht="15">
      <c r="B36" s="109"/>
      <c r="D36" s="101"/>
      <c r="E36" s="26" t="s">
        <v>257</v>
      </c>
      <c r="F36" s="87">
        <v>750</v>
      </c>
      <c r="G36" s="87">
        <v>845</v>
      </c>
      <c r="H36" s="87">
        <v>870</v>
      </c>
      <c r="I36" s="87">
        <v>835</v>
      </c>
      <c r="J36" s="87">
        <v>745</v>
      </c>
      <c r="K36" s="87">
        <v>770</v>
      </c>
      <c r="L36" s="87">
        <v>745</v>
      </c>
      <c r="M36" s="87">
        <v>525</v>
      </c>
      <c r="N36" s="87">
        <v>445</v>
      </c>
      <c r="O36" s="87">
        <v>290</v>
      </c>
      <c r="Q36" s="132"/>
      <c r="R36" s="132"/>
      <c r="S36" s="132"/>
      <c r="T36" s="132"/>
      <c r="U36" s="132"/>
      <c r="V36" s="132"/>
      <c r="W36" s="132"/>
      <c r="X36" s="132"/>
      <c r="Y36" s="132"/>
      <c r="Z36" s="132"/>
    </row>
    <row r="37" spans="2:26" ht="15">
      <c r="B37" s="109"/>
      <c r="D37" s="104"/>
      <c r="E37" s="26" t="s">
        <v>258</v>
      </c>
      <c r="F37" s="87">
        <v>130</v>
      </c>
      <c r="G37" s="87">
        <v>280</v>
      </c>
      <c r="H37" s="87">
        <v>280</v>
      </c>
      <c r="I37" s="87">
        <v>290</v>
      </c>
      <c r="J37" s="87">
        <v>300</v>
      </c>
      <c r="K37" s="87">
        <v>395</v>
      </c>
      <c r="L37" s="87">
        <v>365</v>
      </c>
      <c r="M37" s="87">
        <v>310</v>
      </c>
      <c r="N37" s="87">
        <v>285</v>
      </c>
      <c r="O37" s="87">
        <v>150</v>
      </c>
      <c r="Q37" s="132"/>
      <c r="R37" s="132"/>
      <c r="S37" s="132"/>
      <c r="T37" s="132"/>
      <c r="U37" s="132"/>
      <c r="V37" s="132"/>
      <c r="W37" s="132"/>
      <c r="X37" s="132"/>
      <c r="Y37" s="132"/>
      <c r="Z37" s="132"/>
    </row>
    <row r="38" spans="2:26" ht="15">
      <c r="B38" s="109"/>
      <c r="D38" s="101"/>
      <c r="E38" s="26" t="s">
        <v>259</v>
      </c>
      <c r="F38" s="87">
        <v>100</v>
      </c>
      <c r="G38" s="87">
        <v>100</v>
      </c>
      <c r="H38" s="87">
        <v>140</v>
      </c>
      <c r="I38" s="87">
        <v>135</v>
      </c>
      <c r="J38" s="87">
        <v>130</v>
      </c>
      <c r="K38" s="87">
        <v>135</v>
      </c>
      <c r="L38" s="87">
        <v>105</v>
      </c>
      <c r="M38" s="87">
        <v>85</v>
      </c>
      <c r="N38" s="87">
        <v>95</v>
      </c>
      <c r="O38" s="87">
        <v>65</v>
      </c>
      <c r="Q38" s="132"/>
      <c r="R38" s="132"/>
      <c r="S38" s="132"/>
      <c r="T38" s="132"/>
      <c r="U38" s="132"/>
      <c r="V38" s="132"/>
      <c r="W38" s="132"/>
      <c r="X38" s="132"/>
      <c r="Y38" s="132"/>
      <c r="Z38" s="132"/>
    </row>
    <row r="39" spans="2:26" ht="15">
      <c r="B39" s="109"/>
      <c r="D39" s="101"/>
      <c r="E39" s="26" t="s">
        <v>260</v>
      </c>
      <c r="F39" s="87">
        <v>475</v>
      </c>
      <c r="G39" s="87">
        <v>505</v>
      </c>
      <c r="H39" s="87">
        <v>490</v>
      </c>
      <c r="I39" s="87">
        <v>410</v>
      </c>
      <c r="J39" s="87">
        <v>430</v>
      </c>
      <c r="K39" s="87">
        <v>350</v>
      </c>
      <c r="L39" s="87">
        <v>335</v>
      </c>
      <c r="M39" s="87">
        <v>270</v>
      </c>
      <c r="N39" s="87">
        <v>205</v>
      </c>
      <c r="O39" s="87">
        <v>175</v>
      </c>
      <c r="Q39" s="132"/>
      <c r="R39" s="132"/>
      <c r="S39" s="132"/>
      <c r="T39" s="132"/>
      <c r="U39" s="132"/>
      <c r="V39" s="132"/>
      <c r="W39" s="132"/>
      <c r="X39" s="132"/>
      <c r="Y39" s="132"/>
      <c r="Z39" s="132"/>
    </row>
    <row r="40" spans="2:26" ht="15">
      <c r="B40" s="109"/>
      <c r="D40" s="107"/>
      <c r="E40" s="105" t="s">
        <v>267</v>
      </c>
      <c r="F40" s="114">
        <v>11715</v>
      </c>
      <c r="G40" s="114">
        <v>14010</v>
      </c>
      <c r="H40" s="114">
        <v>17635</v>
      </c>
      <c r="I40" s="114">
        <v>19390</v>
      </c>
      <c r="J40" s="5">
        <v>19355</v>
      </c>
      <c r="K40" s="5">
        <v>18715</v>
      </c>
      <c r="L40" s="5">
        <v>18090</v>
      </c>
      <c r="M40" s="5">
        <v>13165</v>
      </c>
      <c r="N40" s="5">
        <v>7170</v>
      </c>
      <c r="O40" s="5">
        <v>4820</v>
      </c>
      <c r="Q40" s="132"/>
      <c r="R40" s="132"/>
      <c r="S40" s="132"/>
      <c r="T40" s="132"/>
      <c r="U40" s="132"/>
      <c r="V40" s="132"/>
      <c r="W40" s="132"/>
      <c r="X40" s="132"/>
      <c r="Y40" s="132"/>
      <c r="Z40" s="132"/>
    </row>
    <row r="41" spans="2:26" ht="13.5" customHeight="1">
      <c r="B41" s="109"/>
      <c r="D41" s="101" t="s">
        <v>2</v>
      </c>
      <c r="E41" s="26" t="s">
        <v>259</v>
      </c>
      <c r="F41" s="44">
        <v>5</v>
      </c>
      <c r="G41" s="44">
        <v>5</v>
      </c>
      <c r="H41" s="44">
        <v>0</v>
      </c>
      <c r="I41" s="44">
        <v>0</v>
      </c>
      <c r="J41" s="44">
        <v>0</v>
      </c>
      <c r="K41" s="44">
        <v>0</v>
      </c>
      <c r="L41" s="44">
        <v>0</v>
      </c>
      <c r="M41" s="44">
        <v>0</v>
      </c>
      <c r="N41" s="44">
        <v>0</v>
      </c>
      <c r="O41" s="44">
        <v>5</v>
      </c>
      <c r="Q41" s="132"/>
      <c r="R41" s="132"/>
      <c r="S41" s="132"/>
      <c r="T41" s="132"/>
      <c r="U41" s="132"/>
      <c r="V41" s="132"/>
      <c r="W41" s="132"/>
      <c r="X41" s="132"/>
      <c r="Y41" s="132"/>
      <c r="Z41" s="132"/>
    </row>
    <row r="42" spans="2:26" ht="15">
      <c r="B42" s="109"/>
      <c r="D42" s="107"/>
      <c r="E42" s="105" t="s">
        <v>268</v>
      </c>
      <c r="F42" s="114">
        <v>5</v>
      </c>
      <c r="G42" s="114">
        <v>5</v>
      </c>
      <c r="H42" s="114">
        <v>0</v>
      </c>
      <c r="I42" s="114">
        <v>0</v>
      </c>
      <c r="J42" s="5">
        <v>0</v>
      </c>
      <c r="K42" s="5">
        <v>0</v>
      </c>
      <c r="L42" s="5">
        <v>0</v>
      </c>
      <c r="M42" s="5">
        <v>0</v>
      </c>
      <c r="N42" s="5">
        <v>0</v>
      </c>
      <c r="O42" s="5">
        <v>5</v>
      </c>
      <c r="Q42" s="132"/>
      <c r="R42" s="132"/>
      <c r="S42" s="132"/>
      <c r="T42" s="132"/>
      <c r="U42" s="132"/>
      <c r="V42" s="132"/>
      <c r="W42" s="132"/>
      <c r="X42" s="132"/>
      <c r="Y42" s="132"/>
      <c r="Z42" s="132"/>
    </row>
    <row r="43" spans="2:26" ht="15">
      <c r="B43" s="109"/>
      <c r="D43" s="101" t="s">
        <v>12</v>
      </c>
      <c r="E43" s="26" t="s">
        <v>255</v>
      </c>
      <c r="F43" s="87">
        <v>55</v>
      </c>
      <c r="G43" s="87">
        <v>60</v>
      </c>
      <c r="H43" s="87">
        <v>55</v>
      </c>
      <c r="I43" s="87">
        <v>80</v>
      </c>
      <c r="J43" s="87">
        <v>90</v>
      </c>
      <c r="K43" s="87">
        <v>65</v>
      </c>
      <c r="L43" s="87">
        <v>70</v>
      </c>
      <c r="M43" s="87">
        <v>85</v>
      </c>
      <c r="N43" s="87">
        <v>90</v>
      </c>
      <c r="O43" s="87">
        <v>40</v>
      </c>
      <c r="Q43" s="132"/>
      <c r="R43" s="132"/>
      <c r="S43" s="132"/>
      <c r="T43" s="132"/>
      <c r="U43" s="132"/>
      <c r="V43" s="132"/>
      <c r="W43" s="132"/>
      <c r="X43" s="132"/>
      <c r="Y43" s="132"/>
      <c r="Z43" s="132"/>
    </row>
    <row r="44" spans="2:26" ht="15">
      <c r="B44" s="109"/>
      <c r="D44" s="101"/>
      <c r="E44" s="26" t="s">
        <v>256</v>
      </c>
      <c r="F44" s="87">
        <v>9690</v>
      </c>
      <c r="G44" s="87">
        <v>12585</v>
      </c>
      <c r="H44" s="87">
        <v>15565</v>
      </c>
      <c r="I44" s="87">
        <v>15005</v>
      </c>
      <c r="J44" s="87">
        <v>11990</v>
      </c>
      <c r="K44" s="87">
        <v>10720</v>
      </c>
      <c r="L44" s="87">
        <v>8955</v>
      </c>
      <c r="M44" s="87">
        <v>6935</v>
      </c>
      <c r="N44" s="87">
        <v>5150</v>
      </c>
      <c r="O44" s="87">
        <v>3510</v>
      </c>
      <c r="Q44" s="132"/>
      <c r="R44" s="132"/>
      <c r="S44" s="132"/>
      <c r="T44" s="132"/>
      <c r="U44" s="132"/>
      <c r="V44" s="132"/>
      <c r="W44" s="132"/>
      <c r="X44" s="132"/>
      <c r="Y44" s="132"/>
      <c r="Z44" s="132"/>
    </row>
    <row r="45" spans="2:26" ht="15">
      <c r="B45" s="109"/>
      <c r="D45" s="104"/>
      <c r="E45" s="26" t="s">
        <v>257</v>
      </c>
      <c r="F45" s="87">
        <v>505</v>
      </c>
      <c r="G45" s="87">
        <v>465</v>
      </c>
      <c r="H45" s="87">
        <v>485</v>
      </c>
      <c r="I45" s="87">
        <v>400</v>
      </c>
      <c r="J45" s="87">
        <v>410</v>
      </c>
      <c r="K45" s="87">
        <v>435</v>
      </c>
      <c r="L45" s="87">
        <v>285</v>
      </c>
      <c r="M45" s="87">
        <v>215</v>
      </c>
      <c r="N45" s="87">
        <v>140</v>
      </c>
      <c r="O45" s="87">
        <v>80</v>
      </c>
      <c r="Q45" s="132"/>
      <c r="R45" s="132"/>
      <c r="S45" s="132"/>
      <c r="T45" s="132"/>
      <c r="U45" s="132"/>
      <c r="V45" s="132"/>
      <c r="W45" s="132"/>
      <c r="X45" s="132"/>
      <c r="Y45" s="132"/>
      <c r="Z45" s="132"/>
    </row>
    <row r="46" spans="2:26" ht="15">
      <c r="B46" s="109"/>
      <c r="D46" s="101"/>
      <c r="E46" s="26" t="s">
        <v>258</v>
      </c>
      <c r="F46" s="87">
        <v>475</v>
      </c>
      <c r="G46" s="87">
        <v>435</v>
      </c>
      <c r="H46" s="87">
        <v>500</v>
      </c>
      <c r="I46" s="87">
        <v>480</v>
      </c>
      <c r="J46" s="87">
        <v>565</v>
      </c>
      <c r="K46" s="87">
        <v>715</v>
      </c>
      <c r="L46" s="87">
        <v>350</v>
      </c>
      <c r="M46" s="87">
        <v>215</v>
      </c>
      <c r="N46" s="87">
        <v>160</v>
      </c>
      <c r="O46" s="87">
        <v>100</v>
      </c>
      <c r="Q46" s="132"/>
      <c r="R46" s="132"/>
      <c r="S46" s="132"/>
      <c r="T46" s="132"/>
      <c r="U46" s="132"/>
      <c r="V46" s="132"/>
      <c r="W46" s="132"/>
      <c r="X46" s="132"/>
      <c r="Y46" s="132"/>
      <c r="Z46" s="132"/>
    </row>
    <row r="47" spans="2:26" ht="15">
      <c r="B47" s="109"/>
      <c r="D47" s="101"/>
      <c r="E47" s="26" t="s">
        <v>259</v>
      </c>
      <c r="F47" s="87">
        <v>165</v>
      </c>
      <c r="G47" s="87">
        <v>145</v>
      </c>
      <c r="H47" s="87">
        <v>135</v>
      </c>
      <c r="I47" s="87">
        <v>145</v>
      </c>
      <c r="J47" s="87">
        <v>125</v>
      </c>
      <c r="K47" s="87">
        <v>90</v>
      </c>
      <c r="L47" s="87">
        <v>105</v>
      </c>
      <c r="M47" s="87">
        <v>105</v>
      </c>
      <c r="N47" s="87">
        <v>90</v>
      </c>
      <c r="O47" s="87">
        <v>60</v>
      </c>
      <c r="Q47" s="132"/>
      <c r="R47" s="132"/>
      <c r="S47" s="132"/>
      <c r="T47" s="132"/>
      <c r="U47" s="132"/>
      <c r="V47" s="132"/>
      <c r="W47" s="132"/>
      <c r="X47" s="132"/>
      <c r="Y47" s="132"/>
      <c r="Z47" s="132"/>
    </row>
    <row r="48" spans="2:26" ht="15">
      <c r="B48" s="109"/>
      <c r="D48" s="101"/>
      <c r="E48" s="26" t="s">
        <v>260</v>
      </c>
      <c r="F48" s="87">
        <v>380</v>
      </c>
      <c r="G48" s="87">
        <v>395</v>
      </c>
      <c r="H48" s="87">
        <v>370</v>
      </c>
      <c r="I48" s="87">
        <v>310</v>
      </c>
      <c r="J48" s="87">
        <v>305</v>
      </c>
      <c r="K48" s="87">
        <v>295</v>
      </c>
      <c r="L48" s="87">
        <v>310</v>
      </c>
      <c r="M48" s="87">
        <v>250</v>
      </c>
      <c r="N48" s="87">
        <v>190</v>
      </c>
      <c r="O48" s="87">
        <v>150</v>
      </c>
      <c r="Q48" s="132"/>
      <c r="R48" s="132"/>
      <c r="S48" s="132"/>
      <c r="T48" s="132"/>
      <c r="U48" s="132"/>
      <c r="V48" s="132"/>
      <c r="W48" s="132"/>
      <c r="X48" s="132"/>
      <c r="Y48" s="132"/>
      <c r="Z48" s="132"/>
    </row>
    <row r="49" spans="2:26" ht="15">
      <c r="B49" s="109"/>
      <c r="D49" s="107"/>
      <c r="E49" s="105" t="s">
        <v>269</v>
      </c>
      <c r="F49" s="114">
        <v>11270</v>
      </c>
      <c r="G49" s="114">
        <v>14085</v>
      </c>
      <c r="H49" s="114">
        <v>17110</v>
      </c>
      <c r="I49" s="114">
        <v>16420</v>
      </c>
      <c r="J49" s="5">
        <v>13485</v>
      </c>
      <c r="K49" s="5">
        <v>12320</v>
      </c>
      <c r="L49" s="5">
        <v>10070</v>
      </c>
      <c r="M49" s="5">
        <v>7805</v>
      </c>
      <c r="N49" s="5">
        <v>5820</v>
      </c>
      <c r="O49" s="5">
        <v>3940</v>
      </c>
      <c r="Q49" s="132"/>
      <c r="R49" s="132"/>
      <c r="S49" s="132"/>
      <c r="T49" s="132"/>
      <c r="U49" s="132"/>
      <c r="V49" s="132"/>
      <c r="W49" s="132"/>
      <c r="X49" s="132"/>
      <c r="Y49" s="132"/>
      <c r="Z49" s="132"/>
    </row>
    <row r="50" spans="2:26" ht="15">
      <c r="B50" s="109"/>
      <c r="D50" s="101" t="s">
        <v>33</v>
      </c>
      <c r="E50" s="26" t="s">
        <v>255</v>
      </c>
      <c r="F50" s="87">
        <v>380</v>
      </c>
      <c r="G50" s="87">
        <v>355</v>
      </c>
      <c r="H50" s="87">
        <v>415</v>
      </c>
      <c r="I50" s="87">
        <v>575</v>
      </c>
      <c r="J50" s="87">
        <v>580</v>
      </c>
      <c r="K50" s="87">
        <v>570</v>
      </c>
      <c r="L50" s="87">
        <v>580</v>
      </c>
      <c r="M50" s="87">
        <v>565</v>
      </c>
      <c r="N50" s="87">
        <v>460</v>
      </c>
      <c r="O50" s="87">
        <v>265</v>
      </c>
      <c r="Q50" s="132"/>
      <c r="R50" s="132"/>
      <c r="S50" s="132"/>
      <c r="T50" s="132"/>
      <c r="U50" s="132"/>
      <c r="V50" s="132"/>
      <c r="W50" s="132"/>
      <c r="X50" s="132"/>
      <c r="Y50" s="132"/>
      <c r="Z50" s="132"/>
    </row>
    <row r="51" spans="2:26" ht="15">
      <c r="B51" s="109"/>
      <c r="D51" s="101"/>
      <c r="E51" s="26" t="s">
        <v>256</v>
      </c>
      <c r="F51" s="87">
        <v>34140</v>
      </c>
      <c r="G51" s="87">
        <v>39525</v>
      </c>
      <c r="H51" s="87">
        <v>47110</v>
      </c>
      <c r="I51" s="87">
        <v>49430</v>
      </c>
      <c r="J51" s="87">
        <v>47750</v>
      </c>
      <c r="K51" s="87">
        <v>47645</v>
      </c>
      <c r="L51" s="87">
        <v>47920</v>
      </c>
      <c r="M51" s="87">
        <v>36970</v>
      </c>
      <c r="N51" s="87">
        <v>23995</v>
      </c>
      <c r="O51" s="87">
        <v>19395</v>
      </c>
      <c r="Q51" s="132"/>
      <c r="R51" s="132"/>
      <c r="S51" s="132"/>
      <c r="T51" s="132"/>
      <c r="U51" s="132"/>
      <c r="V51" s="132"/>
      <c r="W51" s="132"/>
      <c r="X51" s="132"/>
      <c r="Y51" s="132"/>
      <c r="Z51" s="132"/>
    </row>
    <row r="52" spans="2:26">
      <c r="B52" s="109"/>
      <c r="D52" s="101"/>
      <c r="E52" s="26" t="s">
        <v>257</v>
      </c>
      <c r="F52" s="87">
        <v>2400</v>
      </c>
      <c r="G52" s="87">
        <v>2245</v>
      </c>
      <c r="H52" s="87">
        <v>2235</v>
      </c>
      <c r="I52" s="87">
        <v>2130</v>
      </c>
      <c r="J52" s="87">
        <v>2015</v>
      </c>
      <c r="K52" s="87">
        <v>2065</v>
      </c>
      <c r="L52" s="87">
        <v>1840</v>
      </c>
      <c r="M52" s="87">
        <v>1290</v>
      </c>
      <c r="N52" s="87">
        <v>945</v>
      </c>
      <c r="O52" s="87">
        <v>645</v>
      </c>
    </row>
    <row r="53" spans="2:26">
      <c r="B53" s="109"/>
      <c r="D53" s="101"/>
      <c r="E53" s="26" t="s">
        <v>258</v>
      </c>
      <c r="F53" s="87">
        <v>735</v>
      </c>
      <c r="G53" s="87">
        <v>960</v>
      </c>
      <c r="H53" s="87">
        <v>1110</v>
      </c>
      <c r="I53" s="87">
        <v>945</v>
      </c>
      <c r="J53" s="87">
        <v>1055</v>
      </c>
      <c r="K53" s="87">
        <v>1325</v>
      </c>
      <c r="L53" s="87">
        <v>1035</v>
      </c>
      <c r="M53" s="87">
        <v>770</v>
      </c>
      <c r="N53" s="87">
        <v>570</v>
      </c>
      <c r="O53" s="87">
        <v>355</v>
      </c>
    </row>
    <row r="54" spans="2:26">
      <c r="B54" s="109"/>
      <c r="D54" s="101"/>
      <c r="E54" s="26" t="s">
        <v>259</v>
      </c>
      <c r="F54" s="87">
        <v>2000</v>
      </c>
      <c r="G54" s="87">
        <v>1930</v>
      </c>
      <c r="H54" s="87">
        <v>2050</v>
      </c>
      <c r="I54" s="87">
        <v>2180</v>
      </c>
      <c r="J54" s="87">
        <v>2445</v>
      </c>
      <c r="K54" s="87">
        <v>2435</v>
      </c>
      <c r="L54" s="87">
        <v>2425</v>
      </c>
      <c r="M54" s="87">
        <v>1550</v>
      </c>
      <c r="N54" s="87">
        <v>585</v>
      </c>
      <c r="O54" s="87">
        <v>630</v>
      </c>
    </row>
    <row r="55" spans="2:26">
      <c r="B55" s="109"/>
      <c r="D55" s="101"/>
      <c r="E55" s="26" t="s">
        <v>260</v>
      </c>
      <c r="F55" s="87">
        <v>1245</v>
      </c>
      <c r="G55" s="87">
        <v>1250</v>
      </c>
      <c r="H55" s="87">
        <v>1240</v>
      </c>
      <c r="I55" s="87">
        <v>1090</v>
      </c>
      <c r="J55" s="87">
        <v>1120</v>
      </c>
      <c r="K55" s="87">
        <v>970</v>
      </c>
      <c r="L55" s="87">
        <v>980</v>
      </c>
      <c r="M55" s="87">
        <v>875</v>
      </c>
      <c r="N55" s="87">
        <v>640</v>
      </c>
      <c r="O55" s="87">
        <v>575</v>
      </c>
    </row>
    <row r="56" spans="2:26">
      <c r="B56" s="109"/>
      <c r="D56" s="101"/>
      <c r="E56" s="105" t="s">
        <v>270</v>
      </c>
      <c r="F56" s="5">
        <v>40955</v>
      </c>
      <c r="G56" s="5">
        <v>46320</v>
      </c>
      <c r="H56" s="5">
        <v>54160</v>
      </c>
      <c r="I56" s="5">
        <v>56355</v>
      </c>
      <c r="J56" s="5">
        <v>54970</v>
      </c>
      <c r="K56" s="5">
        <v>55010</v>
      </c>
      <c r="L56" s="5">
        <v>55700</v>
      </c>
      <c r="M56" s="5">
        <v>42025</v>
      </c>
      <c r="N56" s="5">
        <v>27210</v>
      </c>
      <c r="O56" s="5">
        <v>21870</v>
      </c>
    </row>
    <row r="57" spans="2:26">
      <c r="B57" s="100"/>
      <c r="C57" s="102" t="s">
        <v>32</v>
      </c>
      <c r="D57" s="102"/>
    </row>
    <row r="58" spans="2:26">
      <c r="B58" s="101"/>
      <c r="D58" s="101" t="s">
        <v>12</v>
      </c>
      <c r="E58" s="26" t="s">
        <v>255</v>
      </c>
      <c r="F58" s="44">
        <v>35</v>
      </c>
      <c r="G58" s="44">
        <v>35</v>
      </c>
      <c r="H58" s="44">
        <v>30</v>
      </c>
      <c r="I58" s="44">
        <v>40</v>
      </c>
      <c r="J58" s="44">
        <v>35</v>
      </c>
      <c r="K58" s="44">
        <v>95</v>
      </c>
      <c r="L58" s="44">
        <v>295</v>
      </c>
      <c r="M58" s="44">
        <v>50</v>
      </c>
      <c r="N58" s="44">
        <v>35</v>
      </c>
      <c r="O58" s="44">
        <v>15</v>
      </c>
    </row>
    <row r="59" spans="2:26">
      <c r="B59" s="101"/>
      <c r="D59" s="101"/>
      <c r="E59" s="26" t="s">
        <v>256</v>
      </c>
      <c r="F59" s="44">
        <v>21100</v>
      </c>
      <c r="G59" s="44">
        <v>27030</v>
      </c>
      <c r="H59" s="44">
        <v>33020</v>
      </c>
      <c r="I59" s="44">
        <v>35620</v>
      </c>
      <c r="J59" s="44">
        <v>28715</v>
      </c>
      <c r="K59" s="44">
        <v>22175</v>
      </c>
      <c r="L59" s="44">
        <v>20760</v>
      </c>
      <c r="M59" s="44">
        <v>7700</v>
      </c>
      <c r="N59" s="44">
        <v>3000</v>
      </c>
      <c r="O59" s="44">
        <v>1810</v>
      </c>
    </row>
    <row r="60" spans="2:26">
      <c r="B60" s="101"/>
      <c r="D60" s="101"/>
      <c r="E60" s="26" t="s">
        <v>257</v>
      </c>
      <c r="F60" s="44">
        <v>4440</v>
      </c>
      <c r="G60" s="44">
        <v>4395</v>
      </c>
      <c r="H60" s="44">
        <v>4535</v>
      </c>
      <c r="I60" s="44">
        <v>5090</v>
      </c>
      <c r="J60" s="44">
        <v>4415</v>
      </c>
      <c r="K60" s="44">
        <v>4040</v>
      </c>
      <c r="L60" s="44">
        <v>3475</v>
      </c>
      <c r="M60" s="44">
        <v>1175</v>
      </c>
      <c r="N60" s="44">
        <v>160</v>
      </c>
      <c r="O60" s="44">
        <v>190</v>
      </c>
    </row>
    <row r="61" spans="2:26">
      <c r="B61" s="101"/>
      <c r="D61" s="101"/>
      <c r="E61" s="26" t="s">
        <v>258</v>
      </c>
      <c r="F61" s="44">
        <v>2120</v>
      </c>
      <c r="G61" s="44">
        <v>2605</v>
      </c>
      <c r="H61" s="44">
        <v>3595</v>
      </c>
      <c r="I61" s="44">
        <v>4435</v>
      </c>
      <c r="J61" s="44">
        <v>5270</v>
      </c>
      <c r="K61" s="44">
        <v>5390</v>
      </c>
      <c r="L61" s="44">
        <v>5135</v>
      </c>
      <c r="M61" s="44">
        <v>1990</v>
      </c>
      <c r="N61" s="44">
        <v>555</v>
      </c>
      <c r="O61" s="44">
        <v>240</v>
      </c>
    </row>
    <row r="62" spans="2:26">
      <c r="B62" s="101"/>
      <c r="D62" s="101"/>
      <c r="E62" s="26" t="s">
        <v>259</v>
      </c>
      <c r="F62" s="44">
        <v>100</v>
      </c>
      <c r="G62" s="44">
        <v>90</v>
      </c>
      <c r="H62" s="44">
        <v>105</v>
      </c>
      <c r="I62" s="44">
        <v>90</v>
      </c>
      <c r="J62" s="44">
        <v>95</v>
      </c>
      <c r="K62" s="44">
        <v>105</v>
      </c>
      <c r="L62" s="44">
        <v>95</v>
      </c>
      <c r="M62" s="44">
        <v>65</v>
      </c>
      <c r="N62" s="44">
        <v>5</v>
      </c>
      <c r="O62" s="44">
        <v>5</v>
      </c>
    </row>
    <row r="63" spans="2:26">
      <c r="B63" s="101"/>
      <c r="D63" s="101"/>
      <c r="E63" s="26" t="s">
        <v>260</v>
      </c>
      <c r="F63" s="44">
        <v>305</v>
      </c>
      <c r="G63" s="44">
        <v>440</v>
      </c>
      <c r="H63" s="44">
        <v>480</v>
      </c>
      <c r="I63" s="44">
        <v>485</v>
      </c>
      <c r="J63" s="44">
        <v>345</v>
      </c>
      <c r="K63" s="44">
        <v>300</v>
      </c>
      <c r="L63" s="44">
        <v>285</v>
      </c>
      <c r="M63" s="44">
        <v>120</v>
      </c>
      <c r="N63" s="44">
        <v>90</v>
      </c>
      <c r="O63" s="44">
        <v>50</v>
      </c>
    </row>
    <row r="64" spans="2:26">
      <c r="B64" s="101"/>
      <c r="D64" s="107"/>
      <c r="E64" s="105" t="s">
        <v>271</v>
      </c>
      <c r="F64" s="108">
        <v>28105</v>
      </c>
      <c r="G64" s="108">
        <v>34600</v>
      </c>
      <c r="H64" s="108">
        <v>41770</v>
      </c>
      <c r="I64" s="108">
        <v>45765</v>
      </c>
      <c r="J64" s="108">
        <v>39475</v>
      </c>
      <c r="K64" s="108">
        <v>32170</v>
      </c>
      <c r="L64" s="108">
        <v>30133</v>
      </c>
      <c r="M64" s="108">
        <v>11165</v>
      </c>
      <c r="N64" s="108">
        <v>3880</v>
      </c>
      <c r="O64" s="108">
        <v>2310</v>
      </c>
    </row>
    <row r="65" spans="2:15">
      <c r="B65" s="101"/>
      <c r="D65" s="101" t="s">
        <v>13</v>
      </c>
      <c r="E65" s="26" t="s">
        <v>255</v>
      </c>
      <c r="F65" s="44">
        <v>10</v>
      </c>
      <c r="G65" s="44">
        <v>20</v>
      </c>
      <c r="H65" s="44">
        <v>15</v>
      </c>
      <c r="I65" s="44">
        <v>0</v>
      </c>
      <c r="J65" s="44">
        <v>5</v>
      </c>
      <c r="K65" s="44">
        <v>5</v>
      </c>
      <c r="L65" s="44">
        <v>0</v>
      </c>
      <c r="M65" s="44">
        <v>0</v>
      </c>
      <c r="N65" s="44">
        <v>0</v>
      </c>
      <c r="O65" s="44">
        <v>0</v>
      </c>
    </row>
    <row r="66" spans="2:15">
      <c r="B66" s="101"/>
      <c r="D66" s="101"/>
      <c r="E66" s="26" t="s">
        <v>256</v>
      </c>
      <c r="F66" s="44">
        <v>3990</v>
      </c>
      <c r="G66" s="44">
        <v>3930</v>
      </c>
      <c r="H66" s="44">
        <v>3735</v>
      </c>
      <c r="I66" s="44">
        <v>3690</v>
      </c>
      <c r="J66" s="44">
        <v>3265</v>
      </c>
      <c r="K66" s="44">
        <v>1945</v>
      </c>
      <c r="L66" s="44">
        <v>1290</v>
      </c>
      <c r="M66" s="44">
        <v>570</v>
      </c>
      <c r="N66" s="44">
        <v>145</v>
      </c>
      <c r="O66" s="44">
        <v>0</v>
      </c>
    </row>
    <row r="67" spans="2:15">
      <c r="B67" s="101"/>
      <c r="D67" s="101"/>
      <c r="E67" s="26" t="s">
        <v>257</v>
      </c>
      <c r="F67" s="44">
        <v>180</v>
      </c>
      <c r="G67" s="44">
        <v>325</v>
      </c>
      <c r="H67" s="44">
        <v>140</v>
      </c>
      <c r="I67" s="44">
        <v>150</v>
      </c>
      <c r="J67" s="44">
        <v>120</v>
      </c>
      <c r="K67" s="44">
        <v>35</v>
      </c>
      <c r="L67" s="44">
        <v>20</v>
      </c>
      <c r="M67" s="44">
        <v>5</v>
      </c>
      <c r="N67" s="44">
        <v>0</v>
      </c>
      <c r="O67" s="44">
        <v>0</v>
      </c>
    </row>
    <row r="68" spans="2:15">
      <c r="B68" s="101"/>
      <c r="D68" s="101"/>
      <c r="E68" s="26" t="s">
        <v>258</v>
      </c>
      <c r="F68" s="44">
        <v>130</v>
      </c>
      <c r="G68" s="44">
        <v>230</v>
      </c>
      <c r="H68" s="44">
        <v>245</v>
      </c>
      <c r="I68" s="44">
        <v>230</v>
      </c>
      <c r="J68" s="44">
        <v>195</v>
      </c>
      <c r="K68" s="44">
        <v>80</v>
      </c>
      <c r="L68" s="44">
        <v>35</v>
      </c>
      <c r="M68" s="44">
        <v>20</v>
      </c>
      <c r="N68" s="44">
        <v>0</v>
      </c>
      <c r="O68" s="44">
        <v>0</v>
      </c>
    </row>
    <row r="69" spans="2:15">
      <c r="B69" s="101"/>
      <c r="D69" s="101"/>
      <c r="E69" s="26" t="s">
        <v>259</v>
      </c>
      <c r="F69" s="44">
        <v>0</v>
      </c>
      <c r="G69" s="44">
        <v>0</v>
      </c>
      <c r="H69" s="44">
        <v>0</v>
      </c>
      <c r="I69" s="44">
        <v>0</v>
      </c>
      <c r="J69" s="44">
        <v>0</v>
      </c>
      <c r="K69" s="44">
        <v>0</v>
      </c>
      <c r="L69" s="44">
        <v>0</v>
      </c>
      <c r="M69" s="44">
        <v>0</v>
      </c>
      <c r="N69" s="44">
        <v>0</v>
      </c>
      <c r="O69" s="44">
        <v>0</v>
      </c>
    </row>
    <row r="70" spans="2:15">
      <c r="B70" s="101"/>
      <c r="D70" s="101"/>
      <c r="E70" s="99" t="s">
        <v>260</v>
      </c>
      <c r="F70" s="44">
        <v>20</v>
      </c>
      <c r="G70" s="44">
        <v>5</v>
      </c>
      <c r="H70" s="44">
        <v>15</v>
      </c>
      <c r="I70" s="44">
        <v>30</v>
      </c>
      <c r="J70" s="44">
        <v>35</v>
      </c>
      <c r="K70" s="44">
        <v>25</v>
      </c>
      <c r="L70" s="44">
        <v>40</v>
      </c>
      <c r="M70" s="44">
        <v>5</v>
      </c>
      <c r="N70" s="44">
        <v>10</v>
      </c>
      <c r="O70" s="44">
        <v>0</v>
      </c>
    </row>
    <row r="71" spans="2:15">
      <c r="B71" s="107"/>
      <c r="C71" s="99"/>
      <c r="D71" s="107"/>
      <c r="E71" s="99" t="s">
        <v>272</v>
      </c>
      <c r="F71" s="108">
        <v>4330</v>
      </c>
      <c r="G71" s="108">
        <v>4510</v>
      </c>
      <c r="H71" s="108">
        <v>4150</v>
      </c>
      <c r="I71" s="108">
        <v>4105</v>
      </c>
      <c r="J71" s="108">
        <v>3620</v>
      </c>
      <c r="K71" s="108">
        <v>2095</v>
      </c>
      <c r="L71" s="108">
        <v>1380</v>
      </c>
      <c r="M71" s="108">
        <v>600</v>
      </c>
      <c r="N71" s="108">
        <v>160</v>
      </c>
      <c r="O71" s="108">
        <v>0</v>
      </c>
    </row>
    <row r="72" spans="2:15">
      <c r="B72" s="101"/>
      <c r="D72" s="101" t="s">
        <v>34</v>
      </c>
      <c r="E72" s="26" t="s">
        <v>255</v>
      </c>
      <c r="F72" s="44">
        <v>45</v>
      </c>
      <c r="G72" s="44">
        <v>55</v>
      </c>
      <c r="H72" s="44">
        <v>45</v>
      </c>
      <c r="I72" s="44">
        <v>40</v>
      </c>
      <c r="J72" s="44">
        <v>40</v>
      </c>
      <c r="K72" s="44">
        <v>100</v>
      </c>
      <c r="L72" s="44">
        <v>295</v>
      </c>
      <c r="M72" s="44">
        <v>50</v>
      </c>
      <c r="N72" s="44">
        <v>35</v>
      </c>
      <c r="O72" s="44">
        <v>15</v>
      </c>
    </row>
    <row r="73" spans="2:15">
      <c r="B73" s="101"/>
      <c r="D73" s="101"/>
      <c r="E73" s="26" t="s">
        <v>256</v>
      </c>
      <c r="F73" s="44">
        <v>25090</v>
      </c>
      <c r="G73" s="44">
        <v>30960</v>
      </c>
      <c r="H73" s="44">
        <v>36755</v>
      </c>
      <c r="I73" s="44">
        <v>39310</v>
      </c>
      <c r="J73" s="44">
        <v>31980</v>
      </c>
      <c r="K73" s="44">
        <v>24120</v>
      </c>
      <c r="L73" s="44">
        <v>22040</v>
      </c>
      <c r="M73" s="44">
        <v>8260</v>
      </c>
      <c r="N73" s="44">
        <v>3145</v>
      </c>
      <c r="O73" s="44">
        <v>1810</v>
      </c>
    </row>
    <row r="74" spans="2:15">
      <c r="B74" s="101"/>
      <c r="D74" s="101"/>
      <c r="E74" s="26" t="s">
        <v>257</v>
      </c>
      <c r="F74" s="44">
        <v>4620</v>
      </c>
      <c r="G74" s="44">
        <v>4720</v>
      </c>
      <c r="H74" s="44">
        <v>4675</v>
      </c>
      <c r="I74" s="44">
        <v>5240</v>
      </c>
      <c r="J74" s="44">
        <v>4535</v>
      </c>
      <c r="K74" s="44">
        <v>4075</v>
      </c>
      <c r="L74" s="44">
        <v>3495</v>
      </c>
      <c r="M74" s="44">
        <v>1180</v>
      </c>
      <c r="N74" s="44">
        <v>160</v>
      </c>
      <c r="O74" s="44">
        <v>190</v>
      </c>
    </row>
    <row r="75" spans="2:15">
      <c r="B75" s="101"/>
      <c r="D75" s="101"/>
      <c r="E75" s="26" t="s">
        <v>258</v>
      </c>
      <c r="F75" s="44">
        <v>2250</v>
      </c>
      <c r="G75" s="44">
        <v>2835</v>
      </c>
      <c r="H75" s="44">
        <v>3840</v>
      </c>
      <c r="I75" s="44">
        <v>4665</v>
      </c>
      <c r="J75" s="44">
        <v>5465</v>
      </c>
      <c r="K75" s="44">
        <v>5470</v>
      </c>
      <c r="L75" s="44">
        <v>5165</v>
      </c>
      <c r="M75" s="44">
        <v>2005</v>
      </c>
      <c r="N75" s="44">
        <v>560</v>
      </c>
      <c r="O75" s="44">
        <v>240</v>
      </c>
    </row>
    <row r="76" spans="2:15">
      <c r="B76" s="101"/>
      <c r="D76" s="101"/>
      <c r="E76" s="26" t="s">
        <v>259</v>
      </c>
      <c r="F76" s="44">
        <v>100</v>
      </c>
      <c r="G76" s="44">
        <v>90</v>
      </c>
      <c r="H76" s="44">
        <v>105</v>
      </c>
      <c r="I76" s="44">
        <v>90</v>
      </c>
      <c r="J76" s="44">
        <v>95</v>
      </c>
      <c r="K76" s="44">
        <v>105</v>
      </c>
      <c r="L76" s="44">
        <v>95</v>
      </c>
      <c r="M76" s="44">
        <v>65</v>
      </c>
      <c r="N76" s="44">
        <v>5</v>
      </c>
      <c r="O76" s="44">
        <v>5</v>
      </c>
    </row>
    <row r="77" spans="2:15">
      <c r="B77" s="101"/>
      <c r="D77" s="101"/>
      <c r="E77" s="99" t="s">
        <v>260</v>
      </c>
      <c r="F77" s="44">
        <v>325</v>
      </c>
      <c r="G77" s="44">
        <v>445</v>
      </c>
      <c r="H77" s="44">
        <v>495</v>
      </c>
      <c r="I77" s="44">
        <v>515</v>
      </c>
      <c r="J77" s="44">
        <v>380</v>
      </c>
      <c r="K77" s="44">
        <v>325</v>
      </c>
      <c r="L77" s="44">
        <v>325</v>
      </c>
      <c r="M77" s="44">
        <v>125</v>
      </c>
      <c r="N77" s="44">
        <v>100</v>
      </c>
      <c r="O77" s="44">
        <v>50</v>
      </c>
    </row>
    <row r="78" spans="2:15">
      <c r="B78" s="107"/>
      <c r="C78" s="99"/>
      <c r="D78" s="107"/>
      <c r="E78" s="99" t="s">
        <v>249</v>
      </c>
      <c r="F78" s="108">
        <v>32435</v>
      </c>
      <c r="G78" s="108">
        <v>39110</v>
      </c>
      <c r="H78" s="108">
        <v>45920</v>
      </c>
      <c r="I78" s="108">
        <v>49870</v>
      </c>
      <c r="J78" s="108">
        <v>43095</v>
      </c>
      <c r="K78" s="108">
        <v>34265</v>
      </c>
      <c r="L78" s="108">
        <v>31500</v>
      </c>
      <c r="M78" s="108">
        <v>11750</v>
      </c>
      <c r="N78" s="108">
        <v>4035</v>
      </c>
      <c r="O78" s="108">
        <v>2310</v>
      </c>
    </row>
    <row r="79" spans="2:15">
      <c r="B79" s="26" t="s">
        <v>93</v>
      </c>
      <c r="E79" s="26" t="s">
        <v>255</v>
      </c>
      <c r="F79" s="44">
        <v>460</v>
      </c>
      <c r="G79" s="44">
        <v>440</v>
      </c>
      <c r="H79" s="44">
        <v>485</v>
      </c>
      <c r="I79" s="44">
        <v>680</v>
      </c>
      <c r="J79" s="44">
        <v>655</v>
      </c>
      <c r="K79" s="44">
        <v>700</v>
      </c>
      <c r="L79" s="44">
        <v>925</v>
      </c>
      <c r="M79" s="44">
        <v>670</v>
      </c>
      <c r="N79" s="44">
        <v>530</v>
      </c>
      <c r="O79" s="44">
        <f>O19+O50+O72</f>
        <v>335</v>
      </c>
    </row>
    <row r="80" spans="2:15">
      <c r="E80" s="26" t="s">
        <v>256</v>
      </c>
      <c r="F80" s="44">
        <v>71085</v>
      </c>
      <c r="G80" s="44">
        <v>82985</v>
      </c>
      <c r="H80" s="44">
        <v>97185</v>
      </c>
      <c r="I80" s="44">
        <v>103420</v>
      </c>
      <c r="J80" s="44">
        <v>96025</v>
      </c>
      <c r="K80" s="44">
        <v>89295</v>
      </c>
      <c r="L80" s="44">
        <v>89455</v>
      </c>
      <c r="M80" s="44">
        <v>57450</v>
      </c>
      <c r="N80" s="44">
        <v>33050</v>
      </c>
      <c r="O80" s="44">
        <f t="shared" ref="O80:O85" si="0">O20+O51+O73</f>
        <v>26165</v>
      </c>
    </row>
    <row r="81" spans="1:15">
      <c r="E81" s="26" t="s">
        <v>257</v>
      </c>
      <c r="F81" s="44">
        <v>9605</v>
      </c>
      <c r="G81" s="44">
        <v>9650</v>
      </c>
      <c r="H81" s="44">
        <v>9445</v>
      </c>
      <c r="I81" s="44">
        <v>10540</v>
      </c>
      <c r="J81" s="44">
        <v>9240</v>
      </c>
      <c r="K81" s="44">
        <v>8945</v>
      </c>
      <c r="L81" s="44">
        <v>8240</v>
      </c>
      <c r="M81" s="44">
        <v>3935</v>
      </c>
      <c r="N81" s="44">
        <v>1295</v>
      </c>
      <c r="O81" s="44">
        <f t="shared" si="0"/>
        <v>1395</v>
      </c>
    </row>
    <row r="82" spans="1:15">
      <c r="E82" s="26" t="s">
        <v>258</v>
      </c>
      <c r="F82" s="44">
        <v>4020</v>
      </c>
      <c r="G82" s="44">
        <v>4830</v>
      </c>
      <c r="H82" s="44">
        <v>5680</v>
      </c>
      <c r="I82" s="44">
        <v>6460</v>
      </c>
      <c r="J82" s="44">
        <v>7375</v>
      </c>
      <c r="K82" s="44">
        <v>7740</v>
      </c>
      <c r="L82" s="44">
        <v>7080</v>
      </c>
      <c r="M82" s="44">
        <v>3230</v>
      </c>
      <c r="N82" s="44">
        <v>1160</v>
      </c>
      <c r="O82" s="44">
        <f t="shared" si="0"/>
        <v>770</v>
      </c>
    </row>
    <row r="83" spans="1:15">
      <c r="E83" s="26" t="s">
        <v>259</v>
      </c>
      <c r="F83" s="44">
        <v>2155</v>
      </c>
      <c r="G83" s="44">
        <v>2085</v>
      </c>
      <c r="H83" s="44">
        <v>2240</v>
      </c>
      <c r="I83" s="44">
        <v>2385</v>
      </c>
      <c r="J83" s="44">
        <v>2635</v>
      </c>
      <c r="K83" s="44">
        <v>2645</v>
      </c>
      <c r="L83" s="44">
        <v>2670</v>
      </c>
      <c r="M83" s="44">
        <v>1750</v>
      </c>
      <c r="N83" s="44">
        <v>675</v>
      </c>
      <c r="O83" s="44">
        <f t="shared" si="0"/>
        <v>705</v>
      </c>
    </row>
    <row r="84" spans="1:15">
      <c r="E84" s="26" t="s">
        <v>260</v>
      </c>
      <c r="F84" s="44">
        <v>1805</v>
      </c>
      <c r="G84" s="44">
        <v>1940</v>
      </c>
      <c r="H84" s="44">
        <v>1990</v>
      </c>
      <c r="I84" s="44">
        <v>1925</v>
      </c>
      <c r="J84" s="44">
        <v>1775</v>
      </c>
      <c r="K84" s="44">
        <v>1545</v>
      </c>
      <c r="L84" s="95">
        <v>1545</v>
      </c>
      <c r="M84" s="44">
        <v>1220</v>
      </c>
      <c r="N84" s="44">
        <v>860</v>
      </c>
      <c r="O84" s="44">
        <f t="shared" si="0"/>
        <v>700</v>
      </c>
    </row>
    <row r="85" spans="1:15">
      <c r="B85" s="99"/>
      <c r="C85" s="99"/>
      <c r="D85" s="99"/>
      <c r="E85" s="105" t="s">
        <v>273</v>
      </c>
      <c r="F85" s="108">
        <v>89140</v>
      </c>
      <c r="G85" s="108">
        <v>101945</v>
      </c>
      <c r="H85" s="108">
        <v>117035</v>
      </c>
      <c r="I85" s="108">
        <v>125425</v>
      </c>
      <c r="J85" s="108">
        <v>118300</v>
      </c>
      <c r="K85" s="108">
        <v>110790</v>
      </c>
      <c r="L85" s="108">
        <v>110090</v>
      </c>
      <c r="M85" s="108">
        <v>68615</v>
      </c>
      <c r="N85" s="108">
        <v>37620</v>
      </c>
      <c r="O85" s="108">
        <f t="shared" si="0"/>
        <v>30105</v>
      </c>
    </row>
    <row r="87" spans="1:15">
      <c r="B87" s="26" t="s">
        <v>3</v>
      </c>
    </row>
    <row r="88" spans="1:15">
      <c r="A88" s="26">
        <v>1</v>
      </c>
      <c r="B88" s="26" t="s">
        <v>19</v>
      </c>
    </row>
    <row r="89" spans="1:15">
      <c r="A89" s="26">
        <v>2</v>
      </c>
      <c r="B89" s="66" t="s">
        <v>97</v>
      </c>
    </row>
    <row r="90" spans="1:15">
      <c r="A90" s="26">
        <v>3</v>
      </c>
      <c r="B90" s="66" t="s">
        <v>274</v>
      </c>
    </row>
    <row r="91" spans="1:15">
      <c r="A91" s="26">
        <v>4</v>
      </c>
      <c r="B91" s="66" t="s">
        <v>5</v>
      </c>
    </row>
    <row r="92" spans="1:15">
      <c r="A92" s="26">
        <v>5</v>
      </c>
      <c r="B92" s="26" t="s">
        <v>24</v>
      </c>
    </row>
    <row r="93" spans="1:15">
      <c r="A93" s="26">
        <v>6</v>
      </c>
      <c r="B93" s="26" t="s">
        <v>6</v>
      </c>
    </row>
    <row r="94" spans="1:15">
      <c r="B94" s="26" t="s">
        <v>7</v>
      </c>
    </row>
    <row r="95" spans="1:15">
      <c r="A95" s="26">
        <v>7</v>
      </c>
      <c r="B95" s="26" t="s">
        <v>8</v>
      </c>
    </row>
    <row r="96" spans="1:15">
      <c r="B96" s="26" t="s">
        <v>35</v>
      </c>
    </row>
    <row r="97" spans="1:2">
      <c r="B97" s="26" t="s">
        <v>36</v>
      </c>
    </row>
    <row r="98" spans="1:2">
      <c r="A98" s="31">
        <v>8</v>
      </c>
      <c r="B98" s="66" t="s">
        <v>40</v>
      </c>
    </row>
    <row r="99" spans="1:2">
      <c r="A99" s="31">
        <v>9</v>
      </c>
      <c r="B99" s="26" t="s">
        <v>27</v>
      </c>
    </row>
    <row r="100" spans="1:2">
      <c r="A100" s="31">
        <v>10</v>
      </c>
      <c r="B100" s="26" t="s">
        <v>41</v>
      </c>
    </row>
    <row r="101" spans="1:2">
      <c r="A101" s="31"/>
      <c r="B101" s="66"/>
    </row>
    <row r="102" spans="1:2">
      <c r="A102" s="31"/>
      <c r="B102" s="66"/>
    </row>
    <row r="103" spans="1:2">
      <c r="A103" s="31"/>
      <c r="B103" s="66"/>
    </row>
    <row r="104" spans="1:2">
      <c r="A104" s="31"/>
    </row>
    <row r="105" spans="1:2">
      <c r="A105" s="31"/>
      <c r="B105" s="66"/>
    </row>
    <row r="106" spans="1:2">
      <c r="A106" s="111"/>
    </row>
    <row r="107" spans="1:2">
      <c r="A107" s="111"/>
      <c r="B107" s="111"/>
    </row>
    <row r="108" spans="1:2">
      <c r="A108" s="111"/>
      <c r="B108" s="111"/>
    </row>
    <row r="109" spans="1:2">
      <c r="A109" s="111"/>
      <c r="B109" s="111"/>
    </row>
    <row r="110" spans="1:2">
      <c r="A110" s="111"/>
    </row>
    <row r="111" spans="1:2">
      <c r="A111" s="111"/>
    </row>
    <row r="112" spans="1:2">
      <c r="A112" s="111"/>
    </row>
    <row r="113" spans="1:8">
      <c r="A113" s="111"/>
      <c r="C113" s="66"/>
    </row>
    <row r="114" spans="1:8">
      <c r="A114" s="111"/>
      <c r="C114" s="66"/>
    </row>
    <row r="115" spans="1:8">
      <c r="C115" s="66"/>
    </row>
    <row r="116" spans="1:8">
      <c r="B116" s="31"/>
      <c r="C116" s="155"/>
      <c r="D116" s="155"/>
      <c r="E116" s="155"/>
      <c r="F116" s="155"/>
      <c r="G116" s="155"/>
      <c r="H116" s="155"/>
    </row>
    <row r="117" spans="1:8">
      <c r="B117" s="31"/>
      <c r="C117" s="155"/>
      <c r="D117" s="155"/>
      <c r="E117" s="155"/>
      <c r="F117" s="155"/>
      <c r="G117" s="155"/>
      <c r="H117" s="155"/>
    </row>
    <row r="118" spans="1:8">
      <c r="B118" s="31"/>
      <c r="C118" s="155"/>
      <c r="D118" s="155"/>
      <c r="E118" s="155"/>
      <c r="F118" s="155"/>
      <c r="G118" s="155"/>
      <c r="H118" s="155"/>
    </row>
    <row r="119" spans="1:8">
      <c r="B119" s="31"/>
      <c r="C119" s="113"/>
    </row>
    <row r="120" spans="1:8">
      <c r="B120" s="31"/>
    </row>
  </sheetData>
  <mergeCells count="1">
    <mergeCell ref="C116:H118"/>
  </mergeCells>
  <hyperlinks>
    <hyperlink ref="A1" location="Index!A1" display="contents" xr:uid="{121CD43F-19EC-4FE1-8759-D6375F422B04}"/>
  </hyperlinks>
  <pageMargins left="0.25" right="0.25" top="0.75" bottom="0.75" header="0.3" footer="0.3"/>
  <pageSetup paperSize="9" scale="5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1C119-9EB1-4EDB-9BE3-ED141A40777A}">
  <sheetPr>
    <tabColor theme="9" tint="0.39997558519241921"/>
    <pageSetUpPr fitToPage="1"/>
  </sheetPr>
  <dimension ref="A1:O112"/>
  <sheetViews>
    <sheetView showGridLines="0" zoomScale="91" zoomScaleNormal="91" workbookViewId="0">
      <selection activeCell="K63" sqref="K63:K85"/>
    </sheetView>
  </sheetViews>
  <sheetFormatPr baseColWidth="10" defaultColWidth="8.83203125" defaultRowHeight="13"/>
  <cols>
    <col min="1" max="1" width="3.5" customWidth="1"/>
    <col min="2" max="2" width="27.5" bestFit="1" customWidth="1"/>
    <col min="3" max="3" width="40.83203125" bestFit="1" customWidth="1"/>
    <col min="4" max="8" width="11.1640625" customWidth="1"/>
    <col min="9" max="9" width="3.1640625" customWidth="1"/>
    <col min="11" max="11" width="3.33203125" customWidth="1"/>
    <col min="13" max="14" width="10.6640625" customWidth="1"/>
    <col min="15" max="15" width="11" customWidth="1"/>
  </cols>
  <sheetData>
    <row r="1" spans="1:15">
      <c r="A1" s="4" t="s">
        <v>42</v>
      </c>
      <c r="E1" s="70"/>
    </row>
    <row r="2" spans="1:15">
      <c r="B2" s="69" t="s">
        <v>335</v>
      </c>
    </row>
    <row r="4" spans="1:15">
      <c r="B4" s="18" t="s">
        <v>16</v>
      </c>
      <c r="C4" s="18" t="s">
        <v>275</v>
      </c>
      <c r="D4" s="18">
        <v>2013</v>
      </c>
      <c r="E4" s="18">
        <v>2014</v>
      </c>
      <c r="F4" s="18">
        <v>2015</v>
      </c>
      <c r="G4" s="18">
        <v>2016</v>
      </c>
      <c r="H4" s="18">
        <v>2017</v>
      </c>
      <c r="I4" s="18"/>
      <c r="J4" s="18">
        <v>2018</v>
      </c>
      <c r="K4" s="18"/>
      <c r="L4" s="18">
        <v>2019</v>
      </c>
      <c r="M4" s="18">
        <v>2020</v>
      </c>
      <c r="N4" s="18">
        <v>2021</v>
      </c>
      <c r="O4" s="18">
        <v>2022</v>
      </c>
    </row>
    <row r="5" spans="1:15">
      <c r="B5" s="151" t="s">
        <v>276</v>
      </c>
      <c r="C5" t="s">
        <v>277</v>
      </c>
      <c r="D5" s="79">
        <v>2880</v>
      </c>
      <c r="E5" s="79">
        <v>2895</v>
      </c>
      <c r="F5" s="79">
        <v>2910</v>
      </c>
      <c r="G5" s="79">
        <v>2910</v>
      </c>
      <c r="H5" s="79">
        <v>2990</v>
      </c>
      <c r="J5" s="79">
        <v>3255</v>
      </c>
      <c r="L5" s="79">
        <v>3800</v>
      </c>
      <c r="M5" s="79">
        <v>2960</v>
      </c>
      <c r="N5" s="79">
        <v>2115</v>
      </c>
      <c r="O5" s="79">
        <v>1640</v>
      </c>
    </row>
    <row r="6" spans="1:15">
      <c r="B6" s="158"/>
      <c r="C6" t="s">
        <v>278</v>
      </c>
      <c r="D6" s="43">
        <v>1105</v>
      </c>
      <c r="E6" s="43">
        <v>1150</v>
      </c>
      <c r="F6" s="43">
        <v>1280</v>
      </c>
      <c r="G6" s="43">
        <v>1405</v>
      </c>
      <c r="H6" s="43">
        <v>1745</v>
      </c>
      <c r="J6" s="43">
        <v>2070</v>
      </c>
      <c r="L6" s="43">
        <v>2535</v>
      </c>
      <c r="M6" s="43">
        <v>2070</v>
      </c>
      <c r="N6" s="43">
        <v>1545</v>
      </c>
      <c r="O6" s="43">
        <v>1345</v>
      </c>
    </row>
    <row r="7" spans="1:15">
      <c r="B7" s="158"/>
      <c r="C7" t="s">
        <v>279</v>
      </c>
      <c r="D7" s="43">
        <v>1555</v>
      </c>
      <c r="E7" s="43">
        <v>1790</v>
      </c>
      <c r="F7" s="43">
        <v>1970</v>
      </c>
      <c r="G7" s="43">
        <v>2075</v>
      </c>
      <c r="H7" s="43">
        <v>2305</v>
      </c>
      <c r="J7" s="43">
        <v>2595</v>
      </c>
      <c r="L7" s="43">
        <v>2835</v>
      </c>
      <c r="M7" s="43">
        <v>2485</v>
      </c>
      <c r="N7" s="43">
        <v>1525</v>
      </c>
      <c r="O7" s="43">
        <v>1105</v>
      </c>
    </row>
    <row r="8" spans="1:15">
      <c r="B8" s="158"/>
      <c r="C8" t="s">
        <v>280</v>
      </c>
      <c r="D8" s="43">
        <v>305</v>
      </c>
      <c r="E8" s="43">
        <v>300</v>
      </c>
      <c r="F8" s="43">
        <v>335</v>
      </c>
      <c r="G8" s="43">
        <v>340</v>
      </c>
      <c r="H8" s="43">
        <v>355</v>
      </c>
      <c r="J8" s="43">
        <v>400</v>
      </c>
      <c r="L8" s="43">
        <v>465</v>
      </c>
      <c r="M8" s="43">
        <v>390</v>
      </c>
      <c r="N8" s="43">
        <v>430</v>
      </c>
      <c r="O8" s="43">
        <v>400</v>
      </c>
    </row>
    <row r="9" spans="1:15">
      <c r="B9" s="158"/>
      <c r="C9" t="s">
        <v>281</v>
      </c>
      <c r="D9" s="43">
        <v>320</v>
      </c>
      <c r="E9" s="43">
        <v>370</v>
      </c>
      <c r="F9" s="43">
        <v>410</v>
      </c>
      <c r="G9" s="43">
        <v>405</v>
      </c>
      <c r="H9" s="43">
        <v>450</v>
      </c>
      <c r="J9" s="43">
        <v>495</v>
      </c>
      <c r="L9" s="43">
        <v>515</v>
      </c>
      <c r="M9" s="43">
        <v>370</v>
      </c>
      <c r="N9" s="43">
        <v>265</v>
      </c>
      <c r="O9" s="43">
        <v>210</v>
      </c>
    </row>
    <row r="10" spans="1:15">
      <c r="B10" s="158"/>
      <c r="C10" t="s">
        <v>282</v>
      </c>
      <c r="D10" s="43">
        <v>1055</v>
      </c>
      <c r="E10" s="43">
        <v>990</v>
      </c>
      <c r="F10" s="43">
        <v>1000</v>
      </c>
      <c r="G10" s="43">
        <v>1050</v>
      </c>
      <c r="H10" s="43">
        <v>1045</v>
      </c>
      <c r="J10" s="43">
        <v>1090</v>
      </c>
      <c r="L10" s="43">
        <v>1190</v>
      </c>
      <c r="M10" s="43">
        <v>1145</v>
      </c>
      <c r="N10" s="43">
        <v>905</v>
      </c>
      <c r="O10" s="43">
        <v>810</v>
      </c>
    </row>
    <row r="11" spans="1:15">
      <c r="B11" s="158"/>
      <c r="C11" t="s">
        <v>283</v>
      </c>
      <c r="D11" s="43">
        <v>465</v>
      </c>
      <c r="E11" s="43">
        <v>435</v>
      </c>
      <c r="F11" s="43">
        <v>420</v>
      </c>
      <c r="G11" s="43">
        <v>480</v>
      </c>
      <c r="H11" s="43">
        <v>495</v>
      </c>
      <c r="J11" s="43">
        <v>555</v>
      </c>
      <c r="L11" s="43">
        <v>705</v>
      </c>
      <c r="M11" s="43">
        <v>695</v>
      </c>
      <c r="N11" s="43">
        <v>435</v>
      </c>
      <c r="O11" s="43">
        <v>460</v>
      </c>
    </row>
    <row r="12" spans="1:15">
      <c r="B12" s="158"/>
      <c r="C12" t="s">
        <v>284</v>
      </c>
      <c r="D12" s="43">
        <v>6580</v>
      </c>
      <c r="E12" s="43">
        <v>6770</v>
      </c>
      <c r="F12" s="43">
        <v>7280</v>
      </c>
      <c r="G12" s="43">
        <v>7845</v>
      </c>
      <c r="H12" s="43">
        <v>8595</v>
      </c>
      <c r="J12" s="43">
        <v>9385</v>
      </c>
      <c r="L12" s="43">
        <v>9910</v>
      </c>
      <c r="M12" s="43">
        <v>7605</v>
      </c>
      <c r="N12" s="43">
        <v>4960</v>
      </c>
      <c r="O12" s="43">
        <v>4530</v>
      </c>
    </row>
    <row r="13" spans="1:15">
      <c r="B13" s="158"/>
      <c r="C13" t="s">
        <v>285</v>
      </c>
      <c r="D13" s="43">
        <v>5085</v>
      </c>
      <c r="E13" s="43">
        <v>5180</v>
      </c>
      <c r="F13" s="43">
        <v>5300</v>
      </c>
      <c r="G13" s="43">
        <v>5580</v>
      </c>
      <c r="H13" s="43">
        <v>6170</v>
      </c>
      <c r="J13" s="43">
        <v>6200</v>
      </c>
      <c r="L13" s="43">
        <v>6270</v>
      </c>
      <c r="M13" s="43">
        <v>4240</v>
      </c>
      <c r="N13" s="43">
        <v>2495</v>
      </c>
      <c r="O13" s="43">
        <v>2185</v>
      </c>
    </row>
    <row r="14" spans="1:15">
      <c r="B14" s="158"/>
      <c r="C14" t="s">
        <v>287</v>
      </c>
      <c r="D14" s="43">
        <v>1245</v>
      </c>
      <c r="E14" s="43">
        <v>1340</v>
      </c>
      <c r="F14" s="43">
        <v>1695</v>
      </c>
      <c r="G14" s="43">
        <v>1650</v>
      </c>
      <c r="H14" s="43">
        <v>1665</v>
      </c>
      <c r="J14" s="43">
        <v>1630</v>
      </c>
      <c r="L14" s="43">
        <v>1575</v>
      </c>
      <c r="M14" s="43">
        <v>845</v>
      </c>
      <c r="N14" s="43">
        <v>220</v>
      </c>
      <c r="O14" s="43">
        <v>115</v>
      </c>
    </row>
    <row r="15" spans="1:15">
      <c r="B15" s="158"/>
      <c r="C15" t="s">
        <v>288</v>
      </c>
      <c r="D15" s="43">
        <v>860</v>
      </c>
      <c r="E15" s="43">
        <v>880</v>
      </c>
      <c r="F15" s="43">
        <v>890</v>
      </c>
      <c r="G15" s="43">
        <v>1000</v>
      </c>
      <c r="H15" s="43">
        <v>1185</v>
      </c>
      <c r="J15" s="43">
        <v>1265</v>
      </c>
      <c r="L15" s="43">
        <v>1485</v>
      </c>
      <c r="M15" s="43">
        <v>1165</v>
      </c>
      <c r="N15" s="43">
        <v>975</v>
      </c>
      <c r="O15" s="43">
        <v>885</v>
      </c>
    </row>
    <row r="16" spans="1:15">
      <c r="B16" s="158"/>
      <c r="C16" t="s">
        <v>289</v>
      </c>
      <c r="D16" s="43">
        <v>150</v>
      </c>
      <c r="E16" s="43">
        <v>150</v>
      </c>
      <c r="F16" s="43">
        <v>145</v>
      </c>
      <c r="G16" s="43">
        <v>125</v>
      </c>
      <c r="H16" s="43">
        <v>95</v>
      </c>
      <c r="J16" s="43">
        <v>75</v>
      </c>
      <c r="L16" s="43">
        <v>70</v>
      </c>
      <c r="M16" s="43">
        <v>60</v>
      </c>
      <c r="N16" s="43">
        <v>50</v>
      </c>
      <c r="O16" s="43">
        <v>35</v>
      </c>
    </row>
    <row r="17" spans="2:15">
      <c r="B17" s="158"/>
      <c r="C17" t="s">
        <v>290</v>
      </c>
      <c r="D17" s="43">
        <v>1575</v>
      </c>
      <c r="E17" s="43">
        <v>1520</v>
      </c>
      <c r="F17" s="43">
        <v>1565</v>
      </c>
      <c r="G17" s="43">
        <v>1580</v>
      </c>
      <c r="H17" s="43">
        <v>1135</v>
      </c>
      <c r="I17" s="18"/>
      <c r="J17" s="42">
        <v>1335</v>
      </c>
      <c r="K17" s="18"/>
      <c r="L17" s="80">
        <v>2790</v>
      </c>
      <c r="M17" s="80">
        <v>1605</v>
      </c>
      <c r="N17" s="80">
        <v>495</v>
      </c>
      <c r="O17" s="80">
        <v>475</v>
      </c>
    </row>
    <row r="18" spans="2:15">
      <c r="B18" s="158"/>
      <c r="C18" s="21" t="s">
        <v>88</v>
      </c>
      <c r="D18" s="114">
        <v>18660</v>
      </c>
      <c r="E18" s="114">
        <v>18995</v>
      </c>
      <c r="F18" s="114">
        <v>20220</v>
      </c>
      <c r="G18" s="114">
        <v>21310</v>
      </c>
      <c r="H18" s="114">
        <v>22890</v>
      </c>
      <c r="I18" s="114"/>
      <c r="J18" s="114">
        <v>24760</v>
      </c>
      <c r="K18" s="114"/>
      <c r="L18" s="114">
        <v>28150</v>
      </c>
      <c r="M18" s="114">
        <v>21510</v>
      </c>
      <c r="N18" s="114">
        <v>14440</v>
      </c>
      <c r="O18" s="114">
        <v>13220</v>
      </c>
    </row>
    <row r="19" spans="2:15">
      <c r="B19" s="161" t="s">
        <v>303</v>
      </c>
      <c r="C19" s="14" t="s">
        <v>277</v>
      </c>
      <c r="D19" s="79">
        <v>180</v>
      </c>
      <c r="E19" s="79">
        <v>195</v>
      </c>
      <c r="F19" s="79">
        <v>260</v>
      </c>
      <c r="G19" s="79">
        <v>235</v>
      </c>
      <c r="H19" s="79">
        <v>230</v>
      </c>
      <c r="J19" s="79">
        <v>215</v>
      </c>
      <c r="L19" s="79">
        <v>230</v>
      </c>
      <c r="M19" s="79">
        <v>200</v>
      </c>
      <c r="N19" s="79">
        <v>135</v>
      </c>
      <c r="O19" s="79">
        <v>55</v>
      </c>
    </row>
    <row r="20" spans="2:15">
      <c r="B20" s="158"/>
      <c r="C20" t="s">
        <v>278</v>
      </c>
      <c r="D20" s="43">
        <v>940</v>
      </c>
      <c r="E20" s="43">
        <v>1155</v>
      </c>
      <c r="F20" s="43">
        <v>1770</v>
      </c>
      <c r="G20" s="43">
        <v>2005</v>
      </c>
      <c r="H20" s="43">
        <v>2235</v>
      </c>
      <c r="J20" s="43">
        <v>2285</v>
      </c>
      <c r="L20" s="43">
        <v>2245</v>
      </c>
      <c r="M20" s="43">
        <v>1780</v>
      </c>
      <c r="N20" s="43">
        <v>800</v>
      </c>
      <c r="O20" s="43">
        <v>460</v>
      </c>
    </row>
    <row r="21" spans="2:15">
      <c r="B21" s="158"/>
      <c r="C21" t="s">
        <v>279</v>
      </c>
      <c r="D21" s="43">
        <v>1315</v>
      </c>
      <c r="E21" s="43">
        <v>1435</v>
      </c>
      <c r="F21" s="43">
        <v>1660</v>
      </c>
      <c r="G21" s="43">
        <v>1750</v>
      </c>
      <c r="H21" s="43">
        <v>1825</v>
      </c>
      <c r="J21" s="43">
        <v>1710</v>
      </c>
      <c r="L21" s="43">
        <v>1775</v>
      </c>
      <c r="M21" s="43">
        <v>1670</v>
      </c>
      <c r="N21" s="43">
        <v>870</v>
      </c>
      <c r="O21" s="43">
        <v>520</v>
      </c>
    </row>
    <row r="22" spans="2:15">
      <c r="B22" s="158"/>
      <c r="C22" t="s">
        <v>280</v>
      </c>
      <c r="D22" s="43">
        <v>335</v>
      </c>
      <c r="E22" s="43">
        <v>395</v>
      </c>
      <c r="F22" s="43">
        <v>570</v>
      </c>
      <c r="G22" s="43">
        <v>820</v>
      </c>
      <c r="H22" s="43">
        <v>905</v>
      </c>
      <c r="J22" s="43">
        <v>915</v>
      </c>
      <c r="L22" s="43">
        <v>875</v>
      </c>
      <c r="M22" s="43">
        <v>600</v>
      </c>
      <c r="N22" s="43">
        <v>470</v>
      </c>
      <c r="O22" s="43">
        <v>345</v>
      </c>
    </row>
    <row r="23" spans="2:15">
      <c r="B23" s="158"/>
      <c r="C23" t="s">
        <v>281</v>
      </c>
      <c r="D23" s="43">
        <v>140</v>
      </c>
      <c r="E23" s="43">
        <v>230</v>
      </c>
      <c r="F23" s="43">
        <v>320</v>
      </c>
      <c r="G23" s="43">
        <v>345</v>
      </c>
      <c r="H23" s="43">
        <v>350</v>
      </c>
      <c r="J23" s="43">
        <v>255</v>
      </c>
      <c r="L23" s="43">
        <v>270</v>
      </c>
      <c r="M23" s="43">
        <v>250</v>
      </c>
      <c r="N23" s="43">
        <v>120</v>
      </c>
      <c r="O23" s="43">
        <v>75</v>
      </c>
    </row>
    <row r="24" spans="2:15">
      <c r="B24" s="158"/>
      <c r="C24" t="s">
        <v>282</v>
      </c>
      <c r="D24" s="43">
        <v>1380</v>
      </c>
      <c r="E24" s="43">
        <v>1275</v>
      </c>
      <c r="F24" s="43">
        <v>1455</v>
      </c>
      <c r="G24" s="43">
        <v>1470</v>
      </c>
      <c r="H24" s="43">
        <v>1340</v>
      </c>
      <c r="J24" s="43">
        <v>1435</v>
      </c>
      <c r="L24" s="43">
        <v>1655</v>
      </c>
      <c r="M24" s="43">
        <v>1425</v>
      </c>
      <c r="N24" s="43">
        <v>955</v>
      </c>
      <c r="O24" s="43">
        <v>930</v>
      </c>
    </row>
    <row r="25" spans="2:15">
      <c r="B25" s="158"/>
      <c r="C25" t="s">
        <v>283</v>
      </c>
      <c r="D25" s="43">
        <v>190</v>
      </c>
      <c r="E25" s="43">
        <v>210</v>
      </c>
      <c r="F25" s="43">
        <v>145</v>
      </c>
      <c r="G25" s="43">
        <v>190</v>
      </c>
      <c r="H25" s="43">
        <v>215</v>
      </c>
      <c r="J25" s="43">
        <v>180</v>
      </c>
      <c r="L25" s="43">
        <v>145</v>
      </c>
      <c r="M25" s="43">
        <v>150</v>
      </c>
      <c r="N25" s="43">
        <v>180</v>
      </c>
      <c r="O25" s="43">
        <v>135</v>
      </c>
    </row>
    <row r="26" spans="2:15">
      <c r="B26" s="158"/>
      <c r="C26" t="s">
        <v>284</v>
      </c>
      <c r="D26" s="43">
        <v>3380</v>
      </c>
      <c r="E26" s="43">
        <v>4340</v>
      </c>
      <c r="F26" s="43">
        <v>6260</v>
      </c>
      <c r="G26" s="43">
        <v>6765</v>
      </c>
      <c r="H26" s="43">
        <v>6450</v>
      </c>
      <c r="J26" s="43">
        <v>6325</v>
      </c>
      <c r="L26" s="43">
        <v>6330</v>
      </c>
      <c r="M26" s="43">
        <v>4645</v>
      </c>
      <c r="N26" s="43">
        <v>2045</v>
      </c>
      <c r="O26" s="43">
        <v>1120</v>
      </c>
    </row>
    <row r="27" spans="2:15">
      <c r="B27" s="158"/>
      <c r="C27" t="s">
        <v>285</v>
      </c>
      <c r="D27" s="43">
        <v>2770</v>
      </c>
      <c r="E27" s="43">
        <v>3115</v>
      </c>
      <c r="F27" s="43">
        <v>3380</v>
      </c>
      <c r="G27" s="43">
        <v>3130</v>
      </c>
      <c r="H27" s="43">
        <v>3550</v>
      </c>
      <c r="J27" s="43">
        <v>3210</v>
      </c>
      <c r="L27" s="43">
        <v>2655</v>
      </c>
      <c r="M27" s="43">
        <v>1375</v>
      </c>
      <c r="N27" s="43">
        <v>630</v>
      </c>
      <c r="O27" s="43">
        <v>460</v>
      </c>
    </row>
    <row r="28" spans="2:15">
      <c r="B28" s="158"/>
      <c r="C28" t="s">
        <v>287</v>
      </c>
      <c r="D28" s="43">
        <v>1860</v>
      </c>
      <c r="E28" s="43">
        <v>2220</v>
      </c>
      <c r="F28" s="43">
        <v>2215</v>
      </c>
      <c r="G28" s="43">
        <v>2330</v>
      </c>
      <c r="H28" s="43">
        <v>2910</v>
      </c>
      <c r="J28" s="43">
        <v>2645</v>
      </c>
      <c r="L28" s="43">
        <v>2265</v>
      </c>
      <c r="M28" s="43">
        <v>1060</v>
      </c>
      <c r="N28" s="43">
        <v>420</v>
      </c>
      <c r="O28" s="43">
        <v>320</v>
      </c>
    </row>
    <row r="29" spans="2:15">
      <c r="B29" s="158"/>
      <c r="C29" t="s">
        <v>288</v>
      </c>
      <c r="D29" s="43">
        <v>385</v>
      </c>
      <c r="E29" s="43">
        <v>400</v>
      </c>
      <c r="F29" s="43">
        <v>485</v>
      </c>
      <c r="G29" s="43">
        <v>460</v>
      </c>
      <c r="H29" s="43">
        <v>410</v>
      </c>
      <c r="J29" s="43">
        <v>420</v>
      </c>
      <c r="L29" s="43">
        <v>365</v>
      </c>
      <c r="M29" s="43">
        <v>210</v>
      </c>
      <c r="N29" s="43">
        <v>150</v>
      </c>
      <c r="O29" s="43">
        <v>105</v>
      </c>
    </row>
    <row r="30" spans="2:15">
      <c r="B30" s="158"/>
      <c r="C30" t="s">
        <v>289</v>
      </c>
      <c r="D30" s="43">
        <v>880</v>
      </c>
      <c r="E30" s="43">
        <v>1110</v>
      </c>
      <c r="F30" s="43">
        <v>1615</v>
      </c>
      <c r="G30" s="43">
        <v>1975</v>
      </c>
      <c r="H30" s="43">
        <v>1730</v>
      </c>
      <c r="J30" s="43">
        <v>1510</v>
      </c>
      <c r="L30" s="43">
        <v>1180</v>
      </c>
      <c r="M30" s="43">
        <v>745</v>
      </c>
      <c r="N30" s="43">
        <v>495</v>
      </c>
      <c r="O30" s="43">
        <v>180</v>
      </c>
    </row>
    <row r="31" spans="2:15">
      <c r="B31" s="158"/>
      <c r="C31" t="s">
        <v>290</v>
      </c>
      <c r="D31" s="43">
        <v>1195</v>
      </c>
      <c r="E31" s="43">
        <v>1310</v>
      </c>
      <c r="F31" s="43">
        <v>1565</v>
      </c>
      <c r="G31" s="43">
        <v>2285</v>
      </c>
      <c r="H31" s="43">
        <v>1865</v>
      </c>
      <c r="I31" s="18"/>
      <c r="J31" s="42">
        <v>1740</v>
      </c>
      <c r="K31" s="18"/>
      <c r="L31" s="80">
        <v>1625</v>
      </c>
      <c r="M31" s="80">
        <v>970</v>
      </c>
      <c r="N31" s="80">
        <v>650</v>
      </c>
      <c r="O31" s="80">
        <v>555</v>
      </c>
    </row>
    <row r="32" spans="2:15">
      <c r="B32" s="159"/>
      <c r="C32" s="21" t="s">
        <v>88</v>
      </c>
      <c r="D32" s="114">
        <v>11715</v>
      </c>
      <c r="E32" s="114">
        <v>14010</v>
      </c>
      <c r="F32" s="114">
        <v>17635</v>
      </c>
      <c r="G32" s="114">
        <v>19390</v>
      </c>
      <c r="H32" s="114">
        <v>19355</v>
      </c>
      <c r="I32" s="114"/>
      <c r="J32" s="114">
        <v>18715</v>
      </c>
      <c r="K32" s="114"/>
      <c r="L32" s="114">
        <v>18090</v>
      </c>
      <c r="M32" s="114">
        <v>13165</v>
      </c>
      <c r="N32" s="114">
        <v>7170</v>
      </c>
      <c r="O32" s="114">
        <v>4820</v>
      </c>
    </row>
    <row r="33" spans="2:15">
      <c r="B33" s="158" t="s">
        <v>2</v>
      </c>
      <c r="C33" t="s">
        <v>286</v>
      </c>
      <c r="D33" s="43">
        <v>5</v>
      </c>
      <c r="E33" s="43">
        <v>5</v>
      </c>
      <c r="F33" s="43">
        <v>0</v>
      </c>
      <c r="G33" s="43">
        <v>0</v>
      </c>
      <c r="H33" s="43">
        <v>0</v>
      </c>
      <c r="I33" s="43"/>
      <c r="J33" s="43">
        <v>0</v>
      </c>
      <c r="K33" s="21"/>
      <c r="L33" s="43">
        <v>0</v>
      </c>
      <c r="M33" s="43">
        <v>0</v>
      </c>
      <c r="N33" s="43">
        <v>0</v>
      </c>
      <c r="O33" s="43">
        <v>5</v>
      </c>
    </row>
    <row r="34" spans="2:15">
      <c r="B34" s="158"/>
      <c r="C34" s="21" t="s">
        <v>88</v>
      </c>
      <c r="D34" s="5">
        <v>5</v>
      </c>
      <c r="E34" s="5">
        <v>5</v>
      </c>
      <c r="F34" s="5">
        <v>0</v>
      </c>
      <c r="G34" s="5">
        <v>0</v>
      </c>
      <c r="H34" s="5">
        <v>0</v>
      </c>
      <c r="I34" s="5"/>
      <c r="J34" s="5">
        <v>0</v>
      </c>
      <c r="K34" s="21"/>
      <c r="L34" s="5">
        <v>0</v>
      </c>
      <c r="M34" s="5">
        <v>0</v>
      </c>
      <c r="N34" s="5">
        <v>0</v>
      </c>
      <c r="O34" s="5">
        <v>5</v>
      </c>
    </row>
    <row r="35" spans="2:15">
      <c r="B35" s="161" t="s">
        <v>12</v>
      </c>
      <c r="C35" s="14" t="s">
        <v>277</v>
      </c>
      <c r="D35" s="79">
        <v>15</v>
      </c>
      <c r="E35" s="79">
        <v>25</v>
      </c>
      <c r="F35" s="79">
        <v>30</v>
      </c>
      <c r="G35" s="79">
        <v>40</v>
      </c>
      <c r="H35" s="79">
        <v>30</v>
      </c>
      <c r="J35" s="79">
        <v>10</v>
      </c>
      <c r="L35" s="79">
        <v>20</v>
      </c>
      <c r="M35" s="79">
        <v>15</v>
      </c>
      <c r="N35" s="79">
        <v>5</v>
      </c>
      <c r="O35" s="79">
        <v>5</v>
      </c>
    </row>
    <row r="36" spans="2:15">
      <c r="B36" s="158"/>
      <c r="C36" t="s">
        <v>278</v>
      </c>
      <c r="D36" s="43">
        <v>1245</v>
      </c>
      <c r="E36" s="43">
        <v>1680</v>
      </c>
      <c r="F36" s="43">
        <v>2195</v>
      </c>
      <c r="G36" s="43">
        <v>1910</v>
      </c>
      <c r="H36" s="43">
        <v>1405</v>
      </c>
      <c r="J36" s="43">
        <v>1260</v>
      </c>
      <c r="L36" s="43">
        <v>1140</v>
      </c>
      <c r="M36" s="43">
        <v>1050</v>
      </c>
      <c r="N36" s="43">
        <v>700</v>
      </c>
      <c r="O36" s="43">
        <v>315</v>
      </c>
    </row>
    <row r="37" spans="2:15">
      <c r="B37" s="158"/>
      <c r="C37" t="s">
        <v>279</v>
      </c>
      <c r="D37" s="43">
        <v>500</v>
      </c>
      <c r="E37" s="43">
        <v>630</v>
      </c>
      <c r="F37" s="43">
        <v>690</v>
      </c>
      <c r="G37" s="43">
        <v>695</v>
      </c>
      <c r="H37" s="43">
        <v>665</v>
      </c>
      <c r="J37" s="43">
        <v>640</v>
      </c>
      <c r="L37" s="43">
        <v>510</v>
      </c>
      <c r="M37" s="43">
        <v>480</v>
      </c>
      <c r="N37" s="43">
        <v>290</v>
      </c>
      <c r="O37" s="43">
        <v>260</v>
      </c>
    </row>
    <row r="38" spans="2:15">
      <c r="B38" s="158"/>
      <c r="C38" t="s">
        <v>280</v>
      </c>
      <c r="D38" s="43">
        <v>5</v>
      </c>
      <c r="E38" s="43">
        <v>5</v>
      </c>
      <c r="F38" s="43">
        <v>15</v>
      </c>
      <c r="G38" s="43">
        <v>10</v>
      </c>
      <c r="H38" s="43">
        <v>5</v>
      </c>
      <c r="J38" s="43">
        <v>10</v>
      </c>
      <c r="L38" s="43">
        <v>10</v>
      </c>
      <c r="M38" s="43">
        <v>5</v>
      </c>
      <c r="N38" s="43">
        <v>20</v>
      </c>
      <c r="O38" s="43">
        <v>5</v>
      </c>
    </row>
    <row r="39" spans="2:15">
      <c r="B39" s="158"/>
      <c r="C39" t="s">
        <v>281</v>
      </c>
      <c r="D39" s="43">
        <v>150</v>
      </c>
      <c r="E39" s="43">
        <v>180</v>
      </c>
      <c r="F39" s="43">
        <v>250</v>
      </c>
      <c r="G39" s="43">
        <v>205</v>
      </c>
      <c r="H39" s="43">
        <v>100</v>
      </c>
      <c r="J39" s="43">
        <v>195</v>
      </c>
      <c r="L39" s="43">
        <v>295</v>
      </c>
      <c r="M39" s="43">
        <v>195</v>
      </c>
      <c r="N39" s="43">
        <v>160</v>
      </c>
      <c r="O39" s="43">
        <v>160</v>
      </c>
    </row>
    <row r="40" spans="2:15">
      <c r="B40" s="158"/>
      <c r="C40" t="s">
        <v>282</v>
      </c>
      <c r="D40" s="43">
        <v>195</v>
      </c>
      <c r="E40" s="43">
        <v>250</v>
      </c>
      <c r="F40" s="43">
        <v>245</v>
      </c>
      <c r="G40" s="43">
        <v>360</v>
      </c>
      <c r="H40" s="43">
        <v>340</v>
      </c>
      <c r="J40" s="43">
        <v>570</v>
      </c>
      <c r="L40" s="43">
        <v>480</v>
      </c>
      <c r="M40" s="43">
        <v>515</v>
      </c>
      <c r="N40" s="43">
        <v>560</v>
      </c>
      <c r="O40" s="43">
        <v>435</v>
      </c>
    </row>
    <row r="41" spans="2:15">
      <c r="B41" s="158"/>
      <c r="C41" t="s">
        <v>283</v>
      </c>
      <c r="D41" s="43">
        <v>440</v>
      </c>
      <c r="E41" s="43">
        <v>565</v>
      </c>
      <c r="F41" s="43">
        <v>605</v>
      </c>
      <c r="G41" s="43">
        <v>615</v>
      </c>
      <c r="H41" s="43">
        <v>765</v>
      </c>
      <c r="J41" s="43">
        <v>640</v>
      </c>
      <c r="L41" s="43">
        <v>760</v>
      </c>
      <c r="M41" s="43">
        <v>865</v>
      </c>
      <c r="N41" s="43">
        <v>985</v>
      </c>
      <c r="O41" s="43">
        <v>780</v>
      </c>
    </row>
    <row r="42" spans="2:15">
      <c r="B42" s="158"/>
      <c r="C42" t="s">
        <v>284</v>
      </c>
      <c r="D42" s="43">
        <v>3775</v>
      </c>
      <c r="E42" s="43">
        <v>5460</v>
      </c>
      <c r="F42" s="43">
        <v>7195</v>
      </c>
      <c r="G42" s="43">
        <v>6930</v>
      </c>
      <c r="H42" s="43">
        <v>5385</v>
      </c>
      <c r="J42" s="43">
        <v>4615</v>
      </c>
      <c r="L42" s="43">
        <v>3475</v>
      </c>
      <c r="M42" s="43">
        <v>2490</v>
      </c>
      <c r="N42" s="43">
        <v>1435</v>
      </c>
      <c r="O42" s="43">
        <v>665</v>
      </c>
    </row>
    <row r="43" spans="2:15">
      <c r="B43" s="158"/>
      <c r="C43" t="s">
        <v>285</v>
      </c>
      <c r="D43" s="43">
        <v>2555</v>
      </c>
      <c r="E43" s="43">
        <v>2380</v>
      </c>
      <c r="F43" s="43">
        <v>2225</v>
      </c>
      <c r="G43" s="43">
        <v>2075</v>
      </c>
      <c r="H43" s="43">
        <v>2280</v>
      </c>
      <c r="J43" s="43">
        <v>2845</v>
      </c>
      <c r="L43" s="43">
        <v>2305</v>
      </c>
      <c r="M43" s="43">
        <v>1435</v>
      </c>
      <c r="N43" s="43">
        <v>1150</v>
      </c>
      <c r="O43" s="43">
        <v>1055</v>
      </c>
    </row>
    <row r="44" spans="2:15">
      <c r="B44" s="158"/>
      <c r="C44" t="s">
        <v>287</v>
      </c>
      <c r="D44" s="43">
        <v>1990</v>
      </c>
      <c r="E44" s="43">
        <v>1555</v>
      </c>
      <c r="F44" s="43">
        <v>1170</v>
      </c>
      <c r="G44" s="43">
        <v>1105</v>
      </c>
      <c r="H44" s="43">
        <v>1495</v>
      </c>
      <c r="J44" s="43">
        <v>2060</v>
      </c>
      <c r="L44" s="43">
        <v>1430</v>
      </c>
      <c r="M44" s="43">
        <v>615</v>
      </c>
      <c r="N44" s="43">
        <v>180</v>
      </c>
      <c r="O44" s="43">
        <v>175</v>
      </c>
    </row>
    <row r="45" spans="2:15">
      <c r="B45" s="158"/>
      <c r="C45" t="s">
        <v>288</v>
      </c>
      <c r="D45" s="43">
        <v>345</v>
      </c>
      <c r="E45" s="43">
        <v>400</v>
      </c>
      <c r="F45" s="43">
        <v>420</v>
      </c>
      <c r="G45" s="43">
        <v>465</v>
      </c>
      <c r="H45" s="43">
        <v>490</v>
      </c>
      <c r="J45" s="43">
        <v>510</v>
      </c>
      <c r="L45" s="43">
        <v>425</v>
      </c>
      <c r="M45" s="43">
        <v>325</v>
      </c>
      <c r="N45" s="43">
        <v>205</v>
      </c>
      <c r="O45" s="43">
        <v>120</v>
      </c>
    </row>
    <row r="46" spans="2:15">
      <c r="B46" s="158"/>
      <c r="C46" t="s">
        <v>289</v>
      </c>
      <c r="D46" s="43">
        <v>2155</v>
      </c>
      <c r="E46" s="43">
        <v>2765</v>
      </c>
      <c r="F46" s="43">
        <v>3470</v>
      </c>
      <c r="G46" s="43">
        <v>3630</v>
      </c>
      <c r="H46" s="43">
        <v>2615</v>
      </c>
      <c r="J46" s="43">
        <v>1670</v>
      </c>
      <c r="L46" s="43">
        <v>1110</v>
      </c>
      <c r="M46" s="43">
        <v>870</v>
      </c>
      <c r="N46" s="43">
        <v>545</v>
      </c>
      <c r="O46" s="43">
        <v>225</v>
      </c>
    </row>
    <row r="47" spans="2:15">
      <c r="B47" s="158"/>
      <c r="C47" t="s">
        <v>290</v>
      </c>
      <c r="D47" s="43">
        <v>365</v>
      </c>
      <c r="E47" s="43">
        <v>430</v>
      </c>
      <c r="F47" s="43">
        <v>460</v>
      </c>
      <c r="G47" s="43">
        <v>215</v>
      </c>
      <c r="H47" s="43">
        <v>15</v>
      </c>
      <c r="I47" s="18"/>
      <c r="J47" s="42">
        <v>50</v>
      </c>
      <c r="K47" s="18"/>
      <c r="L47" s="80">
        <v>30</v>
      </c>
      <c r="M47" s="80">
        <v>20</v>
      </c>
      <c r="N47" s="80">
        <v>10</v>
      </c>
      <c r="O47" s="80">
        <v>30</v>
      </c>
    </row>
    <row r="48" spans="2:15">
      <c r="B48" s="159"/>
      <c r="C48" s="21" t="s">
        <v>88</v>
      </c>
      <c r="D48" s="114">
        <v>11270</v>
      </c>
      <c r="E48" s="114">
        <v>14085</v>
      </c>
      <c r="F48" s="114">
        <v>17110</v>
      </c>
      <c r="G48" s="114">
        <v>16420</v>
      </c>
      <c r="H48" s="114">
        <v>13485</v>
      </c>
      <c r="I48" s="114"/>
      <c r="J48" s="114">
        <v>12320</v>
      </c>
      <c r="K48" s="114"/>
      <c r="L48" s="114">
        <v>10070</v>
      </c>
      <c r="M48" s="114">
        <v>7805</v>
      </c>
      <c r="N48" s="114">
        <v>5820</v>
      </c>
      <c r="O48" s="114">
        <v>3940</v>
      </c>
    </row>
    <row r="49" spans="2:15">
      <c r="B49" s="152" t="s">
        <v>33</v>
      </c>
      <c r="C49" t="s">
        <v>277</v>
      </c>
      <c r="D49" s="79">
        <v>3070</v>
      </c>
      <c r="E49" s="79">
        <v>3115</v>
      </c>
      <c r="F49" s="79">
        <v>3200</v>
      </c>
      <c r="G49" s="79">
        <v>3180</v>
      </c>
      <c r="H49" s="79">
        <v>3250</v>
      </c>
      <c r="J49" s="79">
        <v>3480</v>
      </c>
      <c r="L49" s="79">
        <v>4050</v>
      </c>
      <c r="M49" s="79">
        <v>3175</v>
      </c>
      <c r="N49" s="79">
        <v>2250</v>
      </c>
      <c r="O49" s="79">
        <v>1695</v>
      </c>
    </row>
    <row r="50" spans="2:15">
      <c r="B50" s="152"/>
      <c r="C50" t="s">
        <v>278</v>
      </c>
      <c r="D50" s="43">
        <v>3265</v>
      </c>
      <c r="E50" s="43">
        <v>3945</v>
      </c>
      <c r="F50" s="43">
        <v>5210</v>
      </c>
      <c r="G50" s="43">
        <v>5280</v>
      </c>
      <c r="H50" s="43">
        <v>5325</v>
      </c>
      <c r="J50" s="43">
        <v>5550</v>
      </c>
      <c r="L50" s="43">
        <v>5890</v>
      </c>
      <c r="M50" s="43">
        <v>4870</v>
      </c>
      <c r="N50" s="43">
        <v>3035</v>
      </c>
      <c r="O50" s="43">
        <v>2110</v>
      </c>
    </row>
    <row r="51" spans="2:15">
      <c r="B51" s="152"/>
      <c r="C51" t="s">
        <v>279</v>
      </c>
      <c r="D51" s="43">
        <v>3365</v>
      </c>
      <c r="E51" s="43">
        <v>3830</v>
      </c>
      <c r="F51" s="43">
        <v>4295</v>
      </c>
      <c r="G51" s="43">
        <v>4495</v>
      </c>
      <c r="H51" s="43">
        <v>4775</v>
      </c>
      <c r="J51" s="43">
        <v>4935</v>
      </c>
      <c r="L51" s="43">
        <v>5110</v>
      </c>
      <c r="M51" s="43">
        <v>4635</v>
      </c>
      <c r="N51" s="43">
        <v>2685</v>
      </c>
      <c r="O51" s="43">
        <v>1885</v>
      </c>
    </row>
    <row r="52" spans="2:15">
      <c r="B52" s="152"/>
      <c r="C52" t="s">
        <v>280</v>
      </c>
      <c r="D52" s="43">
        <v>640</v>
      </c>
      <c r="E52" s="43">
        <v>700</v>
      </c>
      <c r="F52" s="43">
        <v>920</v>
      </c>
      <c r="G52" s="43">
        <v>1165</v>
      </c>
      <c r="H52" s="43">
        <v>1265</v>
      </c>
      <c r="J52" s="43">
        <v>1325</v>
      </c>
      <c r="L52" s="43">
        <v>1345</v>
      </c>
      <c r="M52" s="43">
        <v>990</v>
      </c>
      <c r="N52" s="43">
        <v>915</v>
      </c>
      <c r="O52" s="43">
        <v>745</v>
      </c>
    </row>
    <row r="53" spans="2:15">
      <c r="B53" s="152"/>
      <c r="C53" t="s">
        <v>281</v>
      </c>
      <c r="D53" s="43">
        <v>610</v>
      </c>
      <c r="E53" s="43">
        <v>775</v>
      </c>
      <c r="F53" s="43">
        <v>980</v>
      </c>
      <c r="G53" s="43">
        <v>955</v>
      </c>
      <c r="H53" s="43">
        <v>900</v>
      </c>
      <c r="J53" s="43">
        <v>950</v>
      </c>
      <c r="L53" s="43">
        <v>1075</v>
      </c>
      <c r="M53" s="43">
        <v>815</v>
      </c>
      <c r="N53" s="43">
        <v>540</v>
      </c>
      <c r="O53" s="43">
        <v>440</v>
      </c>
    </row>
    <row r="54" spans="2:15">
      <c r="B54" s="152"/>
      <c r="C54" t="s">
        <v>282</v>
      </c>
      <c r="D54" s="43">
        <v>2630</v>
      </c>
      <c r="E54" s="43">
        <v>2510</v>
      </c>
      <c r="F54" s="43">
        <v>2695</v>
      </c>
      <c r="G54" s="43">
        <v>2880</v>
      </c>
      <c r="H54" s="43">
        <v>2715</v>
      </c>
      <c r="J54" s="43">
        <v>3070</v>
      </c>
      <c r="L54" s="43">
        <v>3315</v>
      </c>
      <c r="M54" s="43">
        <v>3070</v>
      </c>
      <c r="N54" s="43">
        <v>2415</v>
      </c>
      <c r="O54" s="43">
        <v>2165</v>
      </c>
    </row>
    <row r="55" spans="2:15">
      <c r="B55" s="152"/>
      <c r="C55" t="s">
        <v>283</v>
      </c>
      <c r="D55" s="43">
        <v>1085</v>
      </c>
      <c r="E55" s="43">
        <v>1205</v>
      </c>
      <c r="F55" s="43">
        <v>1170</v>
      </c>
      <c r="G55" s="43">
        <v>1280</v>
      </c>
      <c r="H55" s="43">
        <v>1475</v>
      </c>
      <c r="J55" s="43">
        <v>1370</v>
      </c>
      <c r="L55" s="43">
        <v>1610</v>
      </c>
      <c r="M55" s="43">
        <v>1705</v>
      </c>
      <c r="N55" s="43">
        <v>1595</v>
      </c>
      <c r="O55" s="43">
        <v>1370</v>
      </c>
    </row>
    <row r="56" spans="2:15">
      <c r="B56" s="152"/>
      <c r="C56" t="s">
        <v>284</v>
      </c>
      <c r="D56" s="43">
        <v>13605</v>
      </c>
      <c r="E56" s="43">
        <v>16420</v>
      </c>
      <c r="F56" s="43">
        <v>20580</v>
      </c>
      <c r="G56" s="43">
        <v>21390</v>
      </c>
      <c r="H56" s="43">
        <v>20250</v>
      </c>
      <c r="J56" s="43">
        <v>20170</v>
      </c>
      <c r="L56" s="43">
        <v>19585</v>
      </c>
      <c r="M56" s="43">
        <v>14635</v>
      </c>
      <c r="N56" s="43">
        <v>8395</v>
      </c>
      <c r="O56" s="43">
        <v>6290</v>
      </c>
    </row>
    <row r="57" spans="2:15">
      <c r="B57" s="152"/>
      <c r="C57" t="s">
        <v>285</v>
      </c>
      <c r="D57" s="43">
        <v>10295</v>
      </c>
      <c r="E57" s="43">
        <v>10500</v>
      </c>
      <c r="F57" s="43">
        <v>10765</v>
      </c>
      <c r="G57" s="43">
        <v>10720</v>
      </c>
      <c r="H57" s="43">
        <v>11925</v>
      </c>
      <c r="J57" s="43">
        <v>12165</v>
      </c>
      <c r="L57" s="43">
        <v>11155</v>
      </c>
      <c r="M57" s="43">
        <v>7005</v>
      </c>
      <c r="N57" s="43">
        <v>4245</v>
      </c>
      <c r="O57" s="43">
        <v>3695</v>
      </c>
    </row>
    <row r="58" spans="2:15">
      <c r="B58" s="152"/>
      <c r="C58" t="s">
        <v>287</v>
      </c>
      <c r="D58" s="43">
        <v>5045</v>
      </c>
      <c r="E58" s="43">
        <v>5040</v>
      </c>
      <c r="F58" s="43">
        <v>5015</v>
      </c>
      <c r="G58" s="43">
        <v>5040</v>
      </c>
      <c r="H58" s="43">
        <v>6025</v>
      </c>
      <c r="J58" s="43">
        <v>6280</v>
      </c>
      <c r="L58" s="43">
        <v>5230</v>
      </c>
      <c r="M58" s="43">
        <v>2495</v>
      </c>
      <c r="N58" s="43">
        <v>810</v>
      </c>
      <c r="O58" s="43">
        <v>605</v>
      </c>
    </row>
    <row r="59" spans="2:15">
      <c r="B59" s="152"/>
      <c r="C59" t="s">
        <v>288</v>
      </c>
      <c r="D59" s="43">
        <v>1590</v>
      </c>
      <c r="E59" s="43">
        <v>1670</v>
      </c>
      <c r="F59" s="43">
        <v>1790</v>
      </c>
      <c r="G59" s="43">
        <v>1915</v>
      </c>
      <c r="H59" s="43">
        <v>2080</v>
      </c>
      <c r="J59" s="43">
        <v>2195</v>
      </c>
      <c r="L59" s="43">
        <v>2275</v>
      </c>
      <c r="M59" s="43">
        <v>1695</v>
      </c>
      <c r="N59" s="43">
        <v>1330</v>
      </c>
      <c r="O59" s="43">
        <v>1105</v>
      </c>
    </row>
    <row r="60" spans="2:15">
      <c r="B60" s="152"/>
      <c r="C60" t="s">
        <v>289</v>
      </c>
      <c r="D60" s="43">
        <v>3175</v>
      </c>
      <c r="E60" s="43">
        <v>4015</v>
      </c>
      <c r="F60" s="43">
        <v>5225</v>
      </c>
      <c r="G60" s="43">
        <v>5725</v>
      </c>
      <c r="H60" s="43">
        <v>4430</v>
      </c>
      <c r="J60" s="43">
        <v>3215</v>
      </c>
      <c r="L60" s="43">
        <v>2355</v>
      </c>
      <c r="M60" s="43">
        <v>1665</v>
      </c>
      <c r="N60" s="43">
        <v>1090</v>
      </c>
      <c r="O60" s="43">
        <v>435</v>
      </c>
    </row>
    <row r="61" spans="2:15">
      <c r="B61" s="152"/>
      <c r="C61" t="s">
        <v>290</v>
      </c>
      <c r="D61" s="43">
        <v>3125</v>
      </c>
      <c r="E61" s="43">
        <v>3250</v>
      </c>
      <c r="F61" s="43">
        <v>3585</v>
      </c>
      <c r="G61" s="43">
        <v>4075</v>
      </c>
      <c r="H61" s="43">
        <v>3015</v>
      </c>
      <c r="I61" s="18"/>
      <c r="J61" s="42">
        <v>3125</v>
      </c>
      <c r="K61" s="18"/>
      <c r="L61" s="80">
        <v>4440</v>
      </c>
      <c r="M61" s="80">
        <v>2595</v>
      </c>
      <c r="N61" s="80">
        <v>1160</v>
      </c>
      <c r="O61" s="80">
        <v>1055</v>
      </c>
    </row>
    <row r="62" spans="2:15" ht="15" customHeight="1">
      <c r="B62" s="152"/>
      <c r="C62" s="21" t="s">
        <v>88</v>
      </c>
      <c r="D62" s="114">
        <v>40955</v>
      </c>
      <c r="E62" s="114">
        <v>46320</v>
      </c>
      <c r="F62" s="114">
        <v>54160</v>
      </c>
      <c r="G62" s="114">
        <v>56355</v>
      </c>
      <c r="H62" s="114">
        <v>54970</v>
      </c>
      <c r="I62" s="114"/>
      <c r="J62" s="114">
        <v>55010</v>
      </c>
      <c r="K62" s="114"/>
      <c r="L62" s="114">
        <v>55700</v>
      </c>
      <c r="M62" s="114">
        <v>42025</v>
      </c>
      <c r="N62" s="114">
        <v>27210</v>
      </c>
      <c r="O62" s="114">
        <v>21870</v>
      </c>
    </row>
    <row r="63" spans="2:15">
      <c r="B63" s="151" t="s">
        <v>291</v>
      </c>
      <c r="C63" s="14" t="s">
        <v>277</v>
      </c>
      <c r="D63" s="79">
        <v>0</v>
      </c>
      <c r="E63" s="79">
        <v>0</v>
      </c>
      <c r="F63" s="79">
        <v>0</v>
      </c>
      <c r="G63" s="43">
        <v>0</v>
      </c>
      <c r="H63" s="43">
        <v>0</v>
      </c>
      <c r="I63" s="156" t="s">
        <v>292</v>
      </c>
      <c r="J63" s="43">
        <v>1010</v>
      </c>
      <c r="K63" s="156" t="s">
        <v>292</v>
      </c>
      <c r="L63" s="43">
        <v>410</v>
      </c>
      <c r="M63" s="43">
        <v>140</v>
      </c>
      <c r="N63" s="43">
        <v>185</v>
      </c>
      <c r="O63" s="43">
        <v>150</v>
      </c>
    </row>
    <row r="64" spans="2:15">
      <c r="B64" s="152"/>
      <c r="C64" t="s">
        <v>278</v>
      </c>
      <c r="D64" s="43">
        <v>965</v>
      </c>
      <c r="E64" s="43">
        <v>1815</v>
      </c>
      <c r="F64" s="43">
        <v>2665</v>
      </c>
      <c r="G64" s="43">
        <v>2685</v>
      </c>
      <c r="H64" s="43">
        <v>1730</v>
      </c>
      <c r="I64" s="156"/>
      <c r="J64" s="43">
        <v>1825</v>
      </c>
      <c r="K64" s="156"/>
      <c r="L64" s="43">
        <v>325</v>
      </c>
      <c r="M64" s="43">
        <v>75</v>
      </c>
      <c r="N64" s="43">
        <v>95</v>
      </c>
      <c r="O64" s="43">
        <v>105</v>
      </c>
    </row>
    <row r="65" spans="2:15">
      <c r="B65" s="152"/>
      <c r="C65" t="s">
        <v>279</v>
      </c>
      <c r="D65" s="43">
        <v>240</v>
      </c>
      <c r="E65" s="43">
        <v>75</v>
      </c>
      <c r="F65" s="43">
        <v>70</v>
      </c>
      <c r="G65" s="43">
        <v>65</v>
      </c>
      <c r="H65" s="43">
        <v>105</v>
      </c>
      <c r="I65" s="156"/>
      <c r="J65" s="43">
        <v>280</v>
      </c>
      <c r="K65" s="156"/>
      <c r="L65" s="43">
        <v>65</v>
      </c>
      <c r="M65" s="43">
        <v>35</v>
      </c>
      <c r="N65" s="43">
        <v>20</v>
      </c>
      <c r="O65" s="43">
        <v>10</v>
      </c>
    </row>
    <row r="66" spans="2:15">
      <c r="B66" s="152"/>
      <c r="C66" t="s">
        <v>280</v>
      </c>
      <c r="D66" s="43">
        <v>0</v>
      </c>
      <c r="E66" s="43">
        <v>0</v>
      </c>
      <c r="F66" s="43">
        <v>0</v>
      </c>
      <c r="G66" s="43">
        <v>0</v>
      </c>
      <c r="H66" s="43">
        <v>0</v>
      </c>
      <c r="I66" s="156"/>
      <c r="J66" s="43">
        <v>25</v>
      </c>
      <c r="K66" s="156"/>
      <c r="L66" s="43">
        <v>0</v>
      </c>
      <c r="M66" s="43">
        <v>0</v>
      </c>
      <c r="N66" s="43">
        <v>0</v>
      </c>
      <c r="O66" s="43">
        <v>0</v>
      </c>
    </row>
    <row r="67" spans="2:15">
      <c r="B67" s="152"/>
      <c r="C67" t="s">
        <v>281</v>
      </c>
      <c r="D67" s="43">
        <v>105</v>
      </c>
      <c r="E67" s="43">
        <v>100</v>
      </c>
      <c r="F67" s="43">
        <v>115</v>
      </c>
      <c r="G67" s="43">
        <v>140</v>
      </c>
      <c r="H67" s="43">
        <v>180</v>
      </c>
      <c r="I67" s="156"/>
      <c r="J67" s="43">
        <v>40</v>
      </c>
      <c r="K67" s="156"/>
      <c r="L67" s="43">
        <v>20</v>
      </c>
      <c r="M67" s="43">
        <v>0</v>
      </c>
      <c r="N67" s="43">
        <v>0</v>
      </c>
      <c r="O67" s="43">
        <v>0</v>
      </c>
    </row>
    <row r="68" spans="2:15">
      <c r="B68" s="152"/>
      <c r="C68" t="s">
        <v>282</v>
      </c>
      <c r="D68" s="43">
        <v>170</v>
      </c>
      <c r="E68" s="43">
        <v>205</v>
      </c>
      <c r="F68" s="43">
        <v>435</v>
      </c>
      <c r="G68" s="43">
        <v>1715</v>
      </c>
      <c r="H68" s="43">
        <v>990</v>
      </c>
      <c r="I68" s="156"/>
      <c r="J68" s="43">
        <v>545</v>
      </c>
      <c r="K68" s="156"/>
      <c r="L68" s="43">
        <v>185</v>
      </c>
      <c r="M68" s="43">
        <v>120</v>
      </c>
      <c r="N68" s="43">
        <v>5</v>
      </c>
      <c r="O68" s="43">
        <v>15</v>
      </c>
    </row>
    <row r="69" spans="2:15">
      <c r="B69" s="152"/>
      <c r="C69" t="s">
        <v>283</v>
      </c>
      <c r="D69" s="43">
        <v>10</v>
      </c>
      <c r="E69" s="43">
        <v>5</v>
      </c>
      <c r="F69" s="43">
        <v>0</v>
      </c>
      <c r="G69" s="43">
        <v>5</v>
      </c>
      <c r="H69" s="43">
        <v>0</v>
      </c>
      <c r="I69" s="156"/>
      <c r="J69" s="43">
        <v>135</v>
      </c>
      <c r="K69" s="156"/>
      <c r="L69" s="43">
        <v>5</v>
      </c>
      <c r="M69" s="43">
        <v>5</v>
      </c>
      <c r="N69" s="43">
        <v>0</v>
      </c>
      <c r="O69" s="43">
        <v>0</v>
      </c>
    </row>
    <row r="70" spans="2:15">
      <c r="B70" s="152"/>
      <c r="C70" t="s">
        <v>284</v>
      </c>
      <c r="D70" s="43">
        <v>5945</v>
      </c>
      <c r="E70" s="43">
        <v>9990</v>
      </c>
      <c r="F70" s="43">
        <v>14455</v>
      </c>
      <c r="G70" s="43">
        <v>11570</v>
      </c>
      <c r="H70" s="43">
        <v>6170</v>
      </c>
      <c r="I70" s="156"/>
      <c r="J70" s="43">
        <v>4415</v>
      </c>
      <c r="K70" s="156"/>
      <c r="L70" s="43">
        <v>855</v>
      </c>
      <c r="M70" s="43">
        <v>755</v>
      </c>
      <c r="N70" s="43">
        <v>450</v>
      </c>
      <c r="O70" s="43">
        <v>150</v>
      </c>
    </row>
    <row r="71" spans="2:15">
      <c r="B71" s="152"/>
      <c r="C71" t="s">
        <v>293</v>
      </c>
      <c r="D71" s="43">
        <v>105</v>
      </c>
      <c r="E71" s="43">
        <v>60</v>
      </c>
      <c r="F71" s="43">
        <v>65</v>
      </c>
      <c r="G71" s="43">
        <v>85</v>
      </c>
      <c r="H71" s="43">
        <v>45</v>
      </c>
      <c r="I71" s="156"/>
      <c r="J71" s="43">
        <v>600</v>
      </c>
      <c r="K71" s="156"/>
      <c r="L71" s="43">
        <v>70</v>
      </c>
      <c r="M71" s="43">
        <v>20</v>
      </c>
      <c r="N71" s="43">
        <v>20</v>
      </c>
      <c r="O71" s="43">
        <v>20</v>
      </c>
    </row>
    <row r="72" spans="2:15">
      <c r="B72" s="152"/>
      <c r="C72" t="s">
        <v>287</v>
      </c>
      <c r="D72" s="43">
        <v>18745</v>
      </c>
      <c r="E72" s="43">
        <v>19960</v>
      </c>
      <c r="F72" s="43">
        <v>21040</v>
      </c>
      <c r="G72" s="43">
        <v>25085</v>
      </c>
      <c r="H72" s="43">
        <v>26690</v>
      </c>
      <c r="I72" s="156"/>
      <c r="J72" s="43">
        <v>19915</v>
      </c>
      <c r="K72" s="156"/>
      <c r="L72" s="43">
        <v>27215</v>
      </c>
      <c r="M72" s="43">
        <v>9745</v>
      </c>
      <c r="N72" s="43">
        <v>3040</v>
      </c>
      <c r="O72" s="43">
        <v>1900</v>
      </c>
    </row>
    <row r="73" spans="2:15">
      <c r="B73" s="152"/>
      <c r="C73" t="s">
        <v>288</v>
      </c>
      <c r="D73" s="43">
        <v>0</v>
      </c>
      <c r="E73" s="43">
        <v>0</v>
      </c>
      <c r="F73" s="43">
        <v>0</v>
      </c>
      <c r="G73" s="43">
        <v>0</v>
      </c>
      <c r="H73" s="43">
        <v>0</v>
      </c>
      <c r="I73" s="156"/>
      <c r="J73" s="43">
        <v>115</v>
      </c>
      <c r="K73" s="156"/>
      <c r="L73" s="43">
        <v>95</v>
      </c>
      <c r="M73" s="43">
        <v>35</v>
      </c>
      <c r="N73" s="43">
        <v>50</v>
      </c>
      <c r="O73" s="43">
        <v>35</v>
      </c>
    </row>
    <row r="74" spans="2:15">
      <c r="B74" s="152"/>
      <c r="C74" t="s">
        <v>289</v>
      </c>
      <c r="D74" s="43">
        <v>675</v>
      </c>
      <c r="E74" s="43">
        <v>1290</v>
      </c>
      <c r="F74" s="43">
        <v>1745</v>
      </c>
      <c r="G74" s="43">
        <v>2825</v>
      </c>
      <c r="H74" s="43">
        <v>1980</v>
      </c>
      <c r="I74" s="156"/>
      <c r="J74" s="43">
        <v>645</v>
      </c>
      <c r="K74" s="156"/>
      <c r="L74" s="43">
        <v>340</v>
      </c>
      <c r="M74" s="43">
        <v>385</v>
      </c>
      <c r="N74" s="43">
        <v>170</v>
      </c>
      <c r="O74" s="43">
        <v>125</v>
      </c>
    </row>
    <row r="75" spans="2:15">
      <c r="B75" s="152"/>
      <c r="C75" t="s">
        <v>290</v>
      </c>
      <c r="D75" s="43">
        <v>1135</v>
      </c>
      <c r="E75" s="43">
        <v>1100</v>
      </c>
      <c r="F75" s="43">
        <v>1175</v>
      </c>
      <c r="G75" s="43">
        <v>1590</v>
      </c>
      <c r="H75" s="43">
        <v>1575</v>
      </c>
      <c r="I75" s="156"/>
      <c r="J75" s="43">
        <v>1660</v>
      </c>
      <c r="K75" s="156"/>
      <c r="L75" s="43">
        <v>0</v>
      </c>
      <c r="M75" s="43">
        <v>0</v>
      </c>
      <c r="N75" s="43">
        <v>0</v>
      </c>
      <c r="O75" s="43">
        <v>0</v>
      </c>
    </row>
    <row r="76" spans="2:15">
      <c r="B76" s="152"/>
      <c r="C76" t="s">
        <v>294</v>
      </c>
      <c r="D76" s="43">
        <v>0</v>
      </c>
      <c r="E76" s="43">
        <v>0</v>
      </c>
      <c r="F76" s="43">
        <v>0</v>
      </c>
      <c r="G76" s="43">
        <v>0</v>
      </c>
      <c r="H76" s="43">
        <v>0</v>
      </c>
      <c r="I76" s="156"/>
      <c r="J76" s="43">
        <v>0</v>
      </c>
      <c r="K76" s="156"/>
      <c r="L76" s="43">
        <v>1360</v>
      </c>
      <c r="M76" s="43">
        <v>235</v>
      </c>
      <c r="N76" s="43">
        <v>165</v>
      </c>
      <c r="O76" s="43">
        <v>80</v>
      </c>
    </row>
    <row r="77" spans="2:15">
      <c r="B77" s="162"/>
      <c r="C77" s="21" t="s">
        <v>273</v>
      </c>
      <c r="D77" s="106">
        <v>28105</v>
      </c>
      <c r="E77" s="106">
        <v>34600</v>
      </c>
      <c r="F77" s="106">
        <v>41770</v>
      </c>
      <c r="G77" s="106">
        <v>45765</v>
      </c>
      <c r="H77" s="106">
        <v>39475</v>
      </c>
      <c r="I77" s="156"/>
      <c r="J77" s="114">
        <v>32170</v>
      </c>
      <c r="K77" s="156"/>
      <c r="L77" s="114">
        <v>30135</v>
      </c>
      <c r="M77" s="114">
        <v>11165</v>
      </c>
      <c r="N77" s="114">
        <v>3880</v>
      </c>
      <c r="O77" s="114">
        <v>2310</v>
      </c>
    </row>
    <row r="78" spans="2:15">
      <c r="B78" s="151" t="s">
        <v>295</v>
      </c>
      <c r="C78" s="14" t="s">
        <v>279</v>
      </c>
      <c r="D78" s="79">
        <v>25</v>
      </c>
      <c r="E78" s="79">
        <v>155</v>
      </c>
      <c r="F78" s="79">
        <v>20</v>
      </c>
      <c r="G78" s="43">
        <v>0</v>
      </c>
      <c r="H78" s="43">
        <v>0</v>
      </c>
      <c r="I78" s="156"/>
      <c r="J78" s="43">
        <v>0</v>
      </c>
      <c r="K78" s="156"/>
      <c r="L78" s="43">
        <v>0</v>
      </c>
      <c r="M78" s="43">
        <v>0</v>
      </c>
      <c r="N78" s="43">
        <v>0</v>
      </c>
      <c r="O78" s="43">
        <v>0</v>
      </c>
    </row>
    <row r="79" spans="2:15">
      <c r="B79" s="158"/>
      <c r="C79" t="s">
        <v>281</v>
      </c>
      <c r="D79" s="43">
        <v>5</v>
      </c>
      <c r="E79" s="43">
        <v>0</v>
      </c>
      <c r="F79" s="43">
        <v>0</v>
      </c>
      <c r="G79" s="43">
        <v>0</v>
      </c>
      <c r="H79" s="43">
        <v>0</v>
      </c>
      <c r="I79" s="156"/>
      <c r="J79" s="43">
        <v>0</v>
      </c>
      <c r="K79" s="156"/>
      <c r="L79" s="43">
        <v>0</v>
      </c>
      <c r="M79" s="43">
        <v>0</v>
      </c>
      <c r="N79" s="43">
        <v>0</v>
      </c>
      <c r="O79" s="43">
        <v>0</v>
      </c>
    </row>
    <row r="80" spans="2:15">
      <c r="B80" s="158"/>
      <c r="C80" t="s">
        <v>283</v>
      </c>
      <c r="D80" s="43">
        <v>0</v>
      </c>
      <c r="E80" s="43">
        <v>0</v>
      </c>
      <c r="F80" s="43">
        <v>0</v>
      </c>
      <c r="G80" s="43">
        <v>45</v>
      </c>
      <c r="H80" s="43">
        <v>0</v>
      </c>
      <c r="I80" s="156"/>
      <c r="J80" s="43">
        <v>0</v>
      </c>
      <c r="K80" s="156"/>
      <c r="L80" s="43">
        <v>0</v>
      </c>
      <c r="M80" s="43">
        <v>0</v>
      </c>
      <c r="N80" s="43">
        <v>0</v>
      </c>
      <c r="O80" s="43">
        <v>0</v>
      </c>
    </row>
    <row r="81" spans="1:15">
      <c r="B81" s="158"/>
      <c r="C81" t="s">
        <v>293</v>
      </c>
      <c r="D81" s="43">
        <v>0</v>
      </c>
      <c r="E81" s="43">
        <v>0</v>
      </c>
      <c r="F81" s="43">
        <v>0</v>
      </c>
      <c r="G81" s="43">
        <v>0</v>
      </c>
      <c r="H81" s="43">
        <v>0</v>
      </c>
      <c r="I81" s="156"/>
      <c r="J81" s="43">
        <v>0</v>
      </c>
      <c r="K81" s="156"/>
      <c r="L81" s="43">
        <v>0</v>
      </c>
      <c r="M81" s="43">
        <v>0</v>
      </c>
      <c r="N81" s="43">
        <v>0</v>
      </c>
      <c r="O81" s="43">
        <v>0</v>
      </c>
    </row>
    <row r="82" spans="1:15">
      <c r="B82" s="158"/>
      <c r="C82" t="s">
        <v>296</v>
      </c>
      <c r="D82" s="43">
        <v>3980</v>
      </c>
      <c r="E82" s="43">
        <v>4135</v>
      </c>
      <c r="F82" s="43">
        <v>3890</v>
      </c>
      <c r="G82" s="43">
        <v>3850</v>
      </c>
      <c r="H82" s="43">
        <v>3420</v>
      </c>
      <c r="I82" s="156"/>
      <c r="J82" s="43">
        <v>2095</v>
      </c>
      <c r="K82" s="156"/>
      <c r="L82" s="43">
        <v>1380</v>
      </c>
      <c r="M82" s="43">
        <v>600</v>
      </c>
      <c r="N82" s="43">
        <v>160</v>
      </c>
      <c r="O82" s="43">
        <v>0</v>
      </c>
    </row>
    <row r="83" spans="1:15">
      <c r="B83" s="158"/>
      <c r="C83" t="s">
        <v>290</v>
      </c>
      <c r="D83" s="43">
        <v>320</v>
      </c>
      <c r="E83" s="43">
        <v>220</v>
      </c>
      <c r="F83" s="43">
        <v>240</v>
      </c>
      <c r="G83" s="43">
        <v>210</v>
      </c>
      <c r="H83" s="43">
        <v>200</v>
      </c>
      <c r="I83" s="156"/>
      <c r="J83" s="43">
        <v>0</v>
      </c>
      <c r="K83" s="156"/>
      <c r="L83" s="43">
        <v>0</v>
      </c>
      <c r="M83" s="43">
        <v>0</v>
      </c>
      <c r="N83" s="43">
        <v>0</v>
      </c>
      <c r="O83" s="43">
        <v>0</v>
      </c>
    </row>
    <row r="84" spans="1:15">
      <c r="B84" s="158"/>
      <c r="C84" t="s">
        <v>294</v>
      </c>
      <c r="D84" s="43">
        <v>0</v>
      </c>
      <c r="E84" s="43">
        <v>0</v>
      </c>
      <c r="F84" s="43">
        <v>0</v>
      </c>
      <c r="G84" s="43">
        <v>0</v>
      </c>
      <c r="H84" s="43">
        <v>0</v>
      </c>
      <c r="I84" s="156"/>
      <c r="J84" s="43">
        <v>0</v>
      </c>
      <c r="K84" s="156"/>
      <c r="L84" s="43">
        <v>0</v>
      </c>
      <c r="M84" s="43">
        <v>0</v>
      </c>
      <c r="N84" s="43">
        <v>0</v>
      </c>
      <c r="O84" s="43">
        <v>0</v>
      </c>
    </row>
    <row r="85" spans="1:15">
      <c r="B85" s="159"/>
      <c r="C85" s="21" t="s">
        <v>273</v>
      </c>
      <c r="D85" s="5">
        <v>4330</v>
      </c>
      <c r="E85" s="5">
        <v>4510</v>
      </c>
      <c r="F85" s="5">
        <v>4150</v>
      </c>
      <c r="G85" s="5">
        <v>4105</v>
      </c>
      <c r="H85" s="5">
        <v>3620</v>
      </c>
      <c r="I85" s="157"/>
      <c r="J85" s="5">
        <v>2095</v>
      </c>
      <c r="K85" s="157"/>
      <c r="L85" s="5">
        <v>1380</v>
      </c>
      <c r="M85" s="5">
        <v>600</v>
      </c>
      <c r="N85" s="5">
        <v>160</v>
      </c>
      <c r="O85" s="5">
        <v>0</v>
      </c>
    </row>
    <row r="86" spans="1:15" ht="15">
      <c r="L86" s="115"/>
      <c r="M86" s="115"/>
      <c r="N86" s="115"/>
    </row>
    <row r="87" spans="1:15" ht="15">
      <c r="A87" s="96"/>
      <c r="B87" t="s">
        <v>3</v>
      </c>
      <c r="L87" s="115"/>
      <c r="M87" s="115"/>
      <c r="N87" s="115"/>
    </row>
    <row r="88" spans="1:15" ht="15" customHeight="1">
      <c r="A88" s="96">
        <v>1</v>
      </c>
      <c r="B88" t="s">
        <v>19</v>
      </c>
      <c r="L88" s="115"/>
      <c r="M88" s="115"/>
      <c r="N88" s="115"/>
    </row>
    <row r="89" spans="1:15" ht="15" customHeight="1">
      <c r="A89" s="96">
        <v>2</v>
      </c>
      <c r="B89" s="27" t="s">
        <v>297</v>
      </c>
      <c r="L89" s="115"/>
      <c r="M89" s="115"/>
      <c r="N89" s="115"/>
    </row>
    <row r="90" spans="1:15" ht="15" customHeight="1">
      <c r="A90" s="96">
        <v>3</v>
      </c>
      <c r="B90" s="27" t="s">
        <v>298</v>
      </c>
      <c r="L90" s="115"/>
      <c r="M90" s="115"/>
      <c r="N90" s="115"/>
    </row>
    <row r="91" spans="1:15" ht="15" customHeight="1">
      <c r="A91" s="96">
        <v>4</v>
      </c>
      <c r="B91" s="27" t="s">
        <v>299</v>
      </c>
      <c r="L91" s="115"/>
      <c r="M91" s="115"/>
      <c r="N91" s="115"/>
    </row>
    <row r="92" spans="1:15" ht="15" customHeight="1">
      <c r="A92" s="96">
        <v>5</v>
      </c>
      <c r="B92" s="66" t="s">
        <v>300</v>
      </c>
      <c r="L92" s="115"/>
      <c r="M92" s="115"/>
      <c r="N92" s="115"/>
    </row>
    <row r="93" spans="1:15" ht="15" customHeight="1">
      <c r="A93" s="116">
        <v>6</v>
      </c>
      <c r="B93" s="160" t="s">
        <v>301</v>
      </c>
      <c r="C93" s="160"/>
      <c r="D93" s="160"/>
      <c r="E93" s="160"/>
      <c r="F93" s="160"/>
      <c r="G93" s="112"/>
      <c r="H93" s="112"/>
      <c r="I93" s="112"/>
      <c r="L93" s="115"/>
      <c r="M93" s="115"/>
      <c r="N93" s="115"/>
    </row>
    <row r="94" spans="1:15" ht="22.5" customHeight="1">
      <c r="A94" s="116"/>
      <c r="B94" s="160"/>
      <c r="C94" s="160"/>
      <c r="D94" s="160"/>
      <c r="E94" s="160"/>
      <c r="F94" s="160"/>
      <c r="G94" s="112"/>
      <c r="H94" s="112"/>
      <c r="I94" s="112"/>
      <c r="L94" s="115"/>
      <c r="M94" s="115"/>
      <c r="N94" s="115"/>
    </row>
    <row r="95" spans="1:15" ht="15" customHeight="1">
      <c r="A95" s="117">
        <v>7</v>
      </c>
      <c r="B95" s="113" t="s">
        <v>302</v>
      </c>
    </row>
    <row r="96" spans="1:15" ht="15" customHeight="1">
      <c r="A96" s="117">
        <v>8</v>
      </c>
      <c r="B96" s="27" t="s">
        <v>29</v>
      </c>
    </row>
    <row r="97" spans="1:2" ht="15" customHeight="1">
      <c r="A97" s="117">
        <v>9</v>
      </c>
      <c r="B97" t="s">
        <v>24</v>
      </c>
    </row>
    <row r="98" spans="1:2" ht="15" customHeight="1">
      <c r="A98" s="117">
        <v>10</v>
      </c>
      <c r="B98" t="s">
        <v>6</v>
      </c>
    </row>
    <row r="99" spans="1:2" ht="15" customHeight="1">
      <c r="A99" s="117"/>
      <c r="B99" s="26" t="s">
        <v>7</v>
      </c>
    </row>
    <row r="100" spans="1:2" ht="15" customHeight="1">
      <c r="A100" s="117">
        <v>11</v>
      </c>
      <c r="B100" s="26" t="s">
        <v>8</v>
      </c>
    </row>
    <row r="101" spans="1:2" ht="15" customHeight="1">
      <c r="A101" s="117"/>
      <c r="B101" t="s">
        <v>35</v>
      </c>
    </row>
    <row r="102" spans="1:2" ht="15" customHeight="1">
      <c r="A102" s="117"/>
      <c r="B102" t="s">
        <v>36</v>
      </c>
    </row>
    <row r="103" spans="1:2" ht="15" customHeight="1">
      <c r="A103" s="96">
        <v>12</v>
      </c>
      <c r="B103" s="27" t="s">
        <v>5</v>
      </c>
    </row>
    <row r="104" spans="1:2" ht="15" customHeight="1">
      <c r="A104" s="96">
        <v>13</v>
      </c>
      <c r="B104" t="s">
        <v>27</v>
      </c>
    </row>
    <row r="105" spans="1:2" ht="15" customHeight="1">
      <c r="A105" s="96">
        <v>14</v>
      </c>
      <c r="B105" t="s">
        <v>41</v>
      </c>
    </row>
    <row r="109" spans="1:2">
      <c r="B109" s="27"/>
    </row>
    <row r="110" spans="1:2">
      <c r="B110" s="27"/>
    </row>
    <row r="111" spans="1:2">
      <c r="B111" s="27"/>
    </row>
    <row r="112" spans="1:2">
      <c r="B112" s="27"/>
    </row>
  </sheetData>
  <mergeCells count="10">
    <mergeCell ref="I63:I85"/>
    <mergeCell ref="K63:K85"/>
    <mergeCell ref="B78:B85"/>
    <mergeCell ref="B93:F94"/>
    <mergeCell ref="B5:B18"/>
    <mergeCell ref="B19:B32"/>
    <mergeCell ref="B33:B34"/>
    <mergeCell ref="B35:B48"/>
    <mergeCell ref="B49:B62"/>
    <mergeCell ref="B63:B77"/>
  </mergeCells>
  <hyperlinks>
    <hyperlink ref="A1" location="Index!A1" display="contents" xr:uid="{BB370E02-F718-4BF6-B9D4-467205B21C8B}"/>
  </hyperlinks>
  <pageMargins left="0.25" right="0.25" top="0.75" bottom="0.75" header="0.3" footer="0.3"/>
  <pageSetup paperSize="9" scale="55"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FD488-AEA9-45FD-BD16-CC8D006FAD02}">
  <sheetPr>
    <tabColor theme="9" tint="0.39997558519241921"/>
    <pageSetUpPr fitToPage="1"/>
  </sheetPr>
  <dimension ref="A1:N50"/>
  <sheetViews>
    <sheetView showGridLines="0" zoomScaleNormal="100" workbookViewId="0">
      <selection activeCell="B3" sqref="B3"/>
    </sheetView>
  </sheetViews>
  <sheetFormatPr baseColWidth="10" defaultColWidth="8.83203125" defaultRowHeight="13"/>
  <cols>
    <col min="1" max="1" width="2" bestFit="1" customWidth="1"/>
    <col min="2" max="2" width="21.1640625" customWidth="1"/>
    <col min="8" max="8" width="3.1640625" customWidth="1"/>
    <col min="10" max="10" width="3.1640625" customWidth="1"/>
    <col min="11" max="14" width="8.33203125" customWidth="1"/>
  </cols>
  <sheetData>
    <row r="1" spans="1:14">
      <c r="A1" s="4" t="s">
        <v>42</v>
      </c>
    </row>
    <row r="2" spans="1:14">
      <c r="B2" s="69" t="s">
        <v>336</v>
      </c>
    </row>
    <row r="4" spans="1:14" ht="27" customHeight="1">
      <c r="B4" s="18" t="s">
        <v>304</v>
      </c>
      <c r="C4" s="18">
        <v>2013</v>
      </c>
      <c r="D4" s="18">
        <v>2014</v>
      </c>
      <c r="E4" s="18">
        <v>2015</v>
      </c>
      <c r="F4" s="18">
        <v>2016</v>
      </c>
      <c r="G4" s="18">
        <v>2017</v>
      </c>
      <c r="H4" s="163" t="s">
        <v>292</v>
      </c>
      <c r="I4" s="18">
        <v>2018</v>
      </c>
      <c r="J4" s="163" t="s">
        <v>292</v>
      </c>
      <c r="K4" s="18">
        <v>2019</v>
      </c>
      <c r="L4" s="18">
        <v>2020</v>
      </c>
      <c r="M4" s="18">
        <v>2021</v>
      </c>
      <c r="N4" s="18">
        <v>2022</v>
      </c>
    </row>
    <row r="5" spans="1:14">
      <c r="B5" s="14" t="s">
        <v>70</v>
      </c>
      <c r="C5" s="14">
        <v>0</v>
      </c>
      <c r="D5" s="14">
        <v>0</v>
      </c>
      <c r="E5" s="14">
        <v>0</v>
      </c>
      <c r="F5" s="43">
        <v>0</v>
      </c>
      <c r="G5" s="43">
        <v>340</v>
      </c>
      <c r="H5" s="163"/>
      <c r="I5" s="43">
        <v>0</v>
      </c>
      <c r="J5" s="163"/>
      <c r="K5" s="43">
        <v>30</v>
      </c>
      <c r="L5" s="43">
        <v>70</v>
      </c>
      <c r="M5" s="43">
        <v>15</v>
      </c>
      <c r="N5" s="43">
        <v>0</v>
      </c>
    </row>
    <row r="6" spans="1:14">
      <c r="B6" t="s">
        <v>71</v>
      </c>
      <c r="C6" s="43">
        <v>16140</v>
      </c>
      <c r="D6" s="43">
        <v>16745</v>
      </c>
      <c r="E6" s="43">
        <v>18145</v>
      </c>
      <c r="F6" s="43">
        <v>21860</v>
      </c>
      <c r="G6" s="43">
        <v>20100</v>
      </c>
      <c r="H6" s="163"/>
      <c r="I6" s="43">
        <v>15930</v>
      </c>
      <c r="J6" s="163"/>
      <c r="K6" s="43">
        <v>19625</v>
      </c>
      <c r="L6" s="43">
        <v>6615</v>
      </c>
      <c r="M6" s="43">
        <v>1950</v>
      </c>
      <c r="N6" s="43">
        <v>675</v>
      </c>
    </row>
    <row r="7" spans="1:14">
      <c r="B7" t="s">
        <v>72</v>
      </c>
      <c r="C7" s="43">
        <v>595</v>
      </c>
      <c r="D7" s="43">
        <v>605</v>
      </c>
      <c r="E7" s="43">
        <v>750</v>
      </c>
      <c r="F7" s="43">
        <v>795</v>
      </c>
      <c r="G7" s="43">
        <v>710</v>
      </c>
      <c r="H7" s="163"/>
      <c r="I7" s="43">
        <v>285</v>
      </c>
      <c r="J7" s="163"/>
      <c r="K7" s="43">
        <v>205</v>
      </c>
      <c r="L7" s="43">
        <v>50</v>
      </c>
      <c r="M7" s="43">
        <v>0</v>
      </c>
      <c r="N7" s="43">
        <v>0</v>
      </c>
    </row>
    <row r="8" spans="1:14">
      <c r="B8" t="s">
        <v>73</v>
      </c>
      <c r="C8" s="43">
        <v>915</v>
      </c>
      <c r="D8" s="43">
        <v>925</v>
      </c>
      <c r="E8" s="43">
        <v>990</v>
      </c>
      <c r="F8" s="43">
        <v>1105</v>
      </c>
      <c r="G8" s="43">
        <v>1330</v>
      </c>
      <c r="H8" s="163"/>
      <c r="I8" s="43">
        <v>935</v>
      </c>
      <c r="J8" s="163"/>
      <c r="K8" s="43">
        <v>980</v>
      </c>
      <c r="L8" s="43">
        <v>170</v>
      </c>
      <c r="M8" s="43">
        <v>10</v>
      </c>
      <c r="N8" s="43">
        <v>25</v>
      </c>
    </row>
    <row r="9" spans="1:14">
      <c r="B9" t="s">
        <v>75</v>
      </c>
      <c r="C9" s="43">
        <v>265</v>
      </c>
      <c r="D9" s="43">
        <v>320</v>
      </c>
      <c r="E9" s="43">
        <v>240</v>
      </c>
      <c r="F9" s="43">
        <v>255</v>
      </c>
      <c r="G9" s="43">
        <v>230</v>
      </c>
      <c r="H9" s="163"/>
      <c r="I9" s="43">
        <v>160</v>
      </c>
      <c r="J9" s="163"/>
      <c r="K9" s="43">
        <v>200</v>
      </c>
      <c r="L9" s="43">
        <v>40</v>
      </c>
      <c r="M9" s="43">
        <v>0</v>
      </c>
      <c r="N9" s="43">
        <v>0</v>
      </c>
    </row>
    <row r="10" spans="1:14">
      <c r="B10" t="s">
        <v>78</v>
      </c>
      <c r="C10" s="43">
        <v>905</v>
      </c>
      <c r="D10" s="43">
        <v>995</v>
      </c>
      <c r="E10" s="43">
        <v>1210</v>
      </c>
      <c r="F10" s="43">
        <v>1445</v>
      </c>
      <c r="G10" s="43">
        <v>1625</v>
      </c>
      <c r="H10" s="163"/>
      <c r="I10" s="43">
        <v>700</v>
      </c>
      <c r="J10" s="163"/>
      <c r="K10" s="43">
        <v>930</v>
      </c>
      <c r="L10" s="43">
        <v>335</v>
      </c>
      <c r="M10" s="43">
        <v>0</v>
      </c>
      <c r="N10" s="43">
        <v>0</v>
      </c>
    </row>
    <row r="11" spans="1:14">
      <c r="B11" t="s">
        <v>80</v>
      </c>
      <c r="C11" s="43">
        <v>1580</v>
      </c>
      <c r="D11" s="43">
        <v>1680</v>
      </c>
      <c r="E11" s="43">
        <v>1495</v>
      </c>
      <c r="F11" s="43">
        <v>1755</v>
      </c>
      <c r="G11" s="43">
        <v>1675</v>
      </c>
      <c r="H11" s="163"/>
      <c r="I11" s="43">
        <v>1940</v>
      </c>
      <c r="J11" s="163"/>
      <c r="K11" s="43">
        <v>4200</v>
      </c>
      <c r="L11" s="43">
        <v>805</v>
      </c>
      <c r="M11" s="43">
        <v>200</v>
      </c>
      <c r="N11" s="43">
        <v>395</v>
      </c>
    </row>
    <row r="12" spans="1:14">
      <c r="B12" t="s">
        <v>81</v>
      </c>
      <c r="C12" s="43">
        <v>950</v>
      </c>
      <c r="D12" s="43">
        <v>940</v>
      </c>
      <c r="E12" s="43">
        <v>1120</v>
      </c>
      <c r="F12" s="43">
        <v>1200</v>
      </c>
      <c r="G12" s="43">
        <v>1340</v>
      </c>
      <c r="H12" s="163"/>
      <c r="I12" s="43">
        <v>930</v>
      </c>
      <c r="J12" s="163"/>
      <c r="K12" s="43">
        <v>2070</v>
      </c>
      <c r="L12" s="43">
        <v>490</v>
      </c>
      <c r="M12" s="43">
        <v>270</v>
      </c>
      <c r="N12" s="43">
        <v>0</v>
      </c>
    </row>
    <row r="13" spans="1:14">
      <c r="B13" t="s">
        <v>83</v>
      </c>
      <c r="C13" s="43">
        <v>0</v>
      </c>
      <c r="D13" s="43">
        <v>0</v>
      </c>
      <c r="E13" s="43">
        <v>0</v>
      </c>
      <c r="F13" s="43">
        <v>150</v>
      </c>
      <c r="G13" s="43">
        <v>0</v>
      </c>
      <c r="H13" s="163"/>
      <c r="I13" s="43">
        <v>0</v>
      </c>
      <c r="J13" s="163"/>
      <c r="K13" s="43">
        <v>0</v>
      </c>
      <c r="L13" s="43">
        <v>0</v>
      </c>
      <c r="M13" s="43">
        <v>0</v>
      </c>
      <c r="N13" s="43">
        <v>0</v>
      </c>
    </row>
    <row r="14" spans="1:14">
      <c r="B14" t="s">
        <v>84</v>
      </c>
      <c r="C14" s="43">
        <v>265</v>
      </c>
      <c r="D14" s="43">
        <v>365</v>
      </c>
      <c r="E14" s="43">
        <v>380</v>
      </c>
      <c r="F14" s="43">
        <v>280</v>
      </c>
      <c r="G14" s="43">
        <v>425</v>
      </c>
      <c r="H14" s="163"/>
      <c r="I14" s="43">
        <v>440</v>
      </c>
      <c r="J14" s="163"/>
      <c r="K14" s="43">
        <v>335</v>
      </c>
      <c r="L14" s="43">
        <v>150</v>
      </c>
      <c r="M14" s="43">
        <v>0</v>
      </c>
      <c r="N14" s="43">
        <v>0</v>
      </c>
    </row>
    <row r="15" spans="1:14">
      <c r="B15" s="18" t="s">
        <v>311</v>
      </c>
      <c r="C15" s="80"/>
      <c r="D15" s="80"/>
      <c r="E15" s="80"/>
      <c r="F15" s="43"/>
      <c r="G15" s="43"/>
      <c r="H15" s="163"/>
      <c r="I15" s="43"/>
      <c r="J15" s="163"/>
      <c r="K15" s="43"/>
      <c r="L15" s="43">
        <v>1115</v>
      </c>
      <c r="M15" s="43">
        <v>610</v>
      </c>
      <c r="N15" s="43">
        <v>475</v>
      </c>
    </row>
    <row r="16" spans="1:14">
      <c r="B16" s="21" t="s">
        <v>88</v>
      </c>
      <c r="C16" s="5">
        <v>21615</v>
      </c>
      <c r="D16" s="5">
        <v>22580</v>
      </c>
      <c r="E16" s="5">
        <v>24330</v>
      </c>
      <c r="F16" s="5">
        <v>28845</v>
      </c>
      <c r="G16" s="5">
        <v>27765</v>
      </c>
      <c r="H16" s="163"/>
      <c r="I16" s="5">
        <v>23170</v>
      </c>
      <c r="J16" s="163"/>
      <c r="K16" s="5">
        <v>28475</v>
      </c>
      <c r="L16" s="5">
        <v>9745</v>
      </c>
      <c r="M16" s="5">
        <v>3040</v>
      </c>
      <c r="N16" s="5">
        <v>1565</v>
      </c>
    </row>
    <row r="18" spans="1:5">
      <c r="B18" t="s">
        <v>3</v>
      </c>
      <c r="C18" s="32"/>
      <c r="D18" s="32"/>
      <c r="E18" s="32"/>
    </row>
    <row r="19" spans="1:5">
      <c r="A19">
        <v>1</v>
      </c>
      <c r="B19" t="s">
        <v>305</v>
      </c>
      <c r="C19" s="32"/>
      <c r="D19" s="32"/>
      <c r="E19" s="32"/>
    </row>
    <row r="20" spans="1:5">
      <c r="A20">
        <v>2</v>
      </c>
      <c r="B20" s="27" t="s">
        <v>306</v>
      </c>
    </row>
    <row r="21" spans="1:5">
      <c r="A21">
        <v>3</v>
      </c>
      <c r="B21" s="27" t="s">
        <v>312</v>
      </c>
    </row>
    <row r="22" spans="1:5">
      <c r="A22">
        <v>4</v>
      </c>
      <c r="B22" s="27" t="s">
        <v>313</v>
      </c>
    </row>
    <row r="23" spans="1:5">
      <c r="A23">
        <v>5</v>
      </c>
      <c r="B23" s="27" t="s">
        <v>5</v>
      </c>
    </row>
    <row r="24" spans="1:5">
      <c r="A24">
        <v>6</v>
      </c>
      <c r="B24" t="s">
        <v>19</v>
      </c>
    </row>
    <row r="25" spans="1:5">
      <c r="A25">
        <v>7</v>
      </c>
      <c r="B25" t="s">
        <v>27</v>
      </c>
    </row>
    <row r="26" spans="1:5">
      <c r="A26">
        <v>8</v>
      </c>
      <c r="B26" t="s">
        <v>307</v>
      </c>
    </row>
    <row r="28" spans="1:5">
      <c r="A28" s="81"/>
      <c r="B28" s="27"/>
    </row>
    <row r="29" spans="1:5">
      <c r="A29" s="81"/>
      <c r="B29" s="27"/>
    </row>
    <row r="30" spans="1:5">
      <c r="A30" s="81"/>
      <c r="B30" s="27"/>
    </row>
    <row r="31" spans="1:5">
      <c r="A31" s="81"/>
      <c r="B31" s="27"/>
    </row>
    <row r="32" spans="1:5">
      <c r="A32" s="37"/>
      <c r="B32" s="27"/>
    </row>
    <row r="36" spans="2:2">
      <c r="B36" s="27"/>
    </row>
    <row r="38" spans="2:2">
      <c r="B38" s="66"/>
    </row>
    <row r="41" spans="2:2">
      <c r="B41" s="27"/>
    </row>
    <row r="43" spans="2:2">
      <c r="B43" s="27"/>
    </row>
    <row r="44" spans="2:2">
      <c r="B44" s="27"/>
    </row>
    <row r="45" spans="2:2">
      <c r="B45" s="27"/>
    </row>
    <row r="46" spans="2:2">
      <c r="B46" s="27"/>
    </row>
    <row r="47" spans="2:2">
      <c r="B47" s="27"/>
    </row>
    <row r="48" spans="2:2">
      <c r="B48" s="27"/>
    </row>
    <row r="49" spans="2:2">
      <c r="B49" s="27"/>
    </row>
    <row r="50" spans="2:2">
      <c r="B50" s="27"/>
    </row>
  </sheetData>
  <mergeCells count="2">
    <mergeCell ref="H4:H16"/>
    <mergeCell ref="J4:J16"/>
  </mergeCells>
  <hyperlinks>
    <hyperlink ref="A1" location="Index!A1" display="contents" xr:uid="{5F032946-2C4E-4948-AF3C-41865472A5E5}"/>
  </hyperlinks>
  <pageMargins left="0.70866141732283472" right="0.70866141732283472" top="0.74803149606299213" bottom="0.74803149606299213" header="0.31496062992125984" footer="0.31496062992125984"/>
  <pageSetup paperSize="9" scale="96"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C54DD-BFED-4C7A-85B4-ADCE92E37961}">
  <sheetPr>
    <tabColor theme="9" tint="0.39997558519241921"/>
    <pageSetUpPr fitToPage="1"/>
  </sheetPr>
  <dimension ref="A1:N159"/>
  <sheetViews>
    <sheetView showGridLines="0" workbookViewId="0">
      <selection activeCell="B3" sqref="B3"/>
    </sheetView>
  </sheetViews>
  <sheetFormatPr baseColWidth="10" defaultColWidth="8.83203125" defaultRowHeight="13"/>
  <cols>
    <col min="1" max="1" width="2" bestFit="1" customWidth="1"/>
    <col min="2" max="2" width="30.6640625" customWidth="1"/>
    <col min="8" max="8" width="2.5" customWidth="1"/>
    <col min="10" max="10" width="2.5" customWidth="1"/>
    <col min="14" max="14" width="9.5" customWidth="1"/>
  </cols>
  <sheetData>
    <row r="1" spans="1:14">
      <c r="A1" s="4" t="s">
        <v>42</v>
      </c>
    </row>
    <row r="2" spans="1:14">
      <c r="B2" s="69" t="s">
        <v>337</v>
      </c>
    </row>
    <row r="4" spans="1:14">
      <c r="B4" s="18" t="s">
        <v>57</v>
      </c>
      <c r="C4" s="18">
        <v>2013</v>
      </c>
      <c r="D4" s="18">
        <v>2014</v>
      </c>
      <c r="E4" s="18">
        <v>2015</v>
      </c>
      <c r="F4" s="18">
        <v>2016</v>
      </c>
      <c r="G4" s="18">
        <v>2017</v>
      </c>
      <c r="H4" s="164" t="s">
        <v>308</v>
      </c>
      <c r="I4" s="18">
        <v>2018</v>
      </c>
      <c r="J4" s="164" t="s">
        <v>308</v>
      </c>
      <c r="K4" s="18">
        <v>2019</v>
      </c>
      <c r="L4" s="18">
        <v>2020</v>
      </c>
      <c r="M4" s="18">
        <v>2021</v>
      </c>
      <c r="N4" s="18">
        <v>2022</v>
      </c>
    </row>
    <row r="5" spans="1:14">
      <c r="B5" s="14" t="s">
        <v>101</v>
      </c>
      <c r="C5" s="79">
        <v>0</v>
      </c>
      <c r="D5" s="79">
        <v>0</v>
      </c>
      <c r="E5" s="79">
        <v>0</v>
      </c>
      <c r="F5" s="43">
        <v>0</v>
      </c>
      <c r="G5" s="43">
        <v>0</v>
      </c>
      <c r="H5" s="164"/>
      <c r="I5" s="43">
        <v>0</v>
      </c>
      <c r="J5" s="164"/>
      <c r="K5" s="43">
        <v>0</v>
      </c>
      <c r="L5" s="43">
        <v>0</v>
      </c>
      <c r="M5" s="43">
        <v>0</v>
      </c>
      <c r="N5" s="43">
        <v>0</v>
      </c>
    </row>
    <row r="6" spans="1:14">
      <c r="B6" t="s">
        <v>102</v>
      </c>
      <c r="C6" s="43">
        <v>0</v>
      </c>
      <c r="D6" s="43">
        <v>0</v>
      </c>
      <c r="E6" s="43">
        <v>0</v>
      </c>
      <c r="F6" s="43">
        <v>0</v>
      </c>
      <c r="G6" s="43">
        <v>0</v>
      </c>
      <c r="H6" s="164"/>
      <c r="I6" s="43">
        <v>0</v>
      </c>
      <c r="J6" s="164"/>
      <c r="K6" s="43">
        <v>0</v>
      </c>
      <c r="L6" s="43">
        <v>0</v>
      </c>
      <c r="M6" s="43">
        <v>0</v>
      </c>
      <c r="N6" s="43">
        <v>0</v>
      </c>
    </row>
    <row r="7" spans="1:14">
      <c r="B7" t="s">
        <v>215</v>
      </c>
      <c r="C7" s="43">
        <v>0</v>
      </c>
      <c r="D7" s="43">
        <v>0</v>
      </c>
      <c r="E7" s="43">
        <v>0</v>
      </c>
      <c r="F7" s="43">
        <v>0</v>
      </c>
      <c r="G7" s="43">
        <v>0</v>
      </c>
      <c r="H7" s="164"/>
      <c r="I7" s="43">
        <v>0</v>
      </c>
      <c r="J7" s="164"/>
      <c r="K7" s="43">
        <v>0</v>
      </c>
      <c r="L7" s="43">
        <v>0</v>
      </c>
      <c r="M7" s="43">
        <v>0</v>
      </c>
      <c r="N7" s="43">
        <v>0</v>
      </c>
    </row>
    <row r="8" spans="1:14">
      <c r="B8" t="s">
        <v>103</v>
      </c>
      <c r="C8" s="43">
        <v>5</v>
      </c>
      <c r="D8" s="43">
        <v>0</v>
      </c>
      <c r="E8" s="43">
        <v>0</v>
      </c>
      <c r="F8" s="43">
        <v>5</v>
      </c>
      <c r="G8" s="43">
        <v>5</v>
      </c>
      <c r="H8" s="164"/>
      <c r="I8" s="43">
        <v>0</v>
      </c>
      <c r="J8" s="164"/>
      <c r="K8" s="43">
        <v>5</v>
      </c>
      <c r="L8" s="43">
        <v>0</v>
      </c>
      <c r="M8" s="43">
        <v>0</v>
      </c>
      <c r="N8" s="43">
        <v>0</v>
      </c>
    </row>
    <row r="9" spans="1:14">
      <c r="B9" t="s">
        <v>104</v>
      </c>
      <c r="C9" s="43">
        <v>95</v>
      </c>
      <c r="D9" s="43">
        <v>60</v>
      </c>
      <c r="E9" s="43">
        <v>140</v>
      </c>
      <c r="F9" s="43">
        <v>265</v>
      </c>
      <c r="G9" s="43">
        <v>380</v>
      </c>
      <c r="H9" s="164"/>
      <c r="I9" s="43">
        <v>425</v>
      </c>
      <c r="J9" s="164"/>
      <c r="K9" s="43">
        <v>420</v>
      </c>
      <c r="L9" s="43">
        <v>190</v>
      </c>
      <c r="M9" s="43">
        <v>65</v>
      </c>
      <c r="N9" s="43">
        <v>20</v>
      </c>
    </row>
    <row r="10" spans="1:14">
      <c r="B10" t="s">
        <v>105</v>
      </c>
      <c r="C10" s="43">
        <v>0</v>
      </c>
      <c r="D10" s="43">
        <v>0</v>
      </c>
      <c r="E10" s="43">
        <v>0</v>
      </c>
      <c r="F10" s="43">
        <v>0</v>
      </c>
      <c r="G10" s="43">
        <v>0</v>
      </c>
      <c r="H10" s="164"/>
      <c r="I10" s="43">
        <v>0</v>
      </c>
      <c r="J10" s="164"/>
      <c r="K10" s="43">
        <v>0</v>
      </c>
      <c r="L10" s="43">
        <v>0</v>
      </c>
      <c r="M10" s="43">
        <v>0</v>
      </c>
      <c r="N10" s="43">
        <v>0</v>
      </c>
    </row>
    <row r="11" spans="1:14">
      <c r="B11" t="s">
        <v>106</v>
      </c>
      <c r="C11" s="43">
        <v>5</v>
      </c>
      <c r="D11" s="43">
        <v>5</v>
      </c>
      <c r="E11" s="43">
        <v>0</v>
      </c>
      <c r="F11" s="43">
        <v>10</v>
      </c>
      <c r="G11" s="43">
        <v>5</v>
      </c>
      <c r="H11" s="164"/>
      <c r="I11" s="43">
        <v>5</v>
      </c>
      <c r="J11" s="164"/>
      <c r="K11" s="43">
        <v>5</v>
      </c>
      <c r="L11" s="43">
        <v>5</v>
      </c>
      <c r="M11" s="43">
        <v>0</v>
      </c>
      <c r="N11" s="43">
        <v>0</v>
      </c>
    </row>
    <row r="12" spans="1:14">
      <c r="B12" t="s">
        <v>107</v>
      </c>
      <c r="C12" s="43">
        <v>60</v>
      </c>
      <c r="D12" s="43">
        <v>50</v>
      </c>
      <c r="E12" s="43">
        <v>45</v>
      </c>
      <c r="F12" s="43">
        <v>70</v>
      </c>
      <c r="G12" s="43">
        <v>65</v>
      </c>
      <c r="H12" s="164"/>
      <c r="I12" s="43">
        <v>40</v>
      </c>
      <c r="J12" s="164"/>
      <c r="K12" s="43">
        <v>45</v>
      </c>
      <c r="L12" s="43">
        <v>10</v>
      </c>
      <c r="M12" s="43">
        <v>0</v>
      </c>
      <c r="N12" s="43">
        <v>0</v>
      </c>
    </row>
    <row r="13" spans="1:14">
      <c r="B13" t="s">
        <v>108</v>
      </c>
      <c r="C13" s="43">
        <v>5</v>
      </c>
      <c r="D13" s="43">
        <v>5</v>
      </c>
      <c r="E13" s="43">
        <v>0</v>
      </c>
      <c r="F13" s="43">
        <v>0</v>
      </c>
      <c r="G13" s="43">
        <v>0</v>
      </c>
      <c r="H13" s="164"/>
      <c r="I13" s="43">
        <v>5</v>
      </c>
      <c r="J13" s="164"/>
      <c r="K13" s="43">
        <v>0</v>
      </c>
      <c r="L13" s="43">
        <v>0</v>
      </c>
      <c r="M13" s="43">
        <v>0</v>
      </c>
      <c r="N13" s="43">
        <v>0</v>
      </c>
    </row>
    <row r="14" spans="1:14">
      <c r="B14" t="s">
        <v>109</v>
      </c>
      <c r="C14" s="43">
        <v>15</v>
      </c>
      <c r="D14" s="43">
        <v>15</v>
      </c>
      <c r="E14" s="43">
        <v>10</v>
      </c>
      <c r="F14" s="43">
        <v>20</v>
      </c>
      <c r="G14" s="43">
        <v>5</v>
      </c>
      <c r="H14" s="164"/>
      <c r="I14" s="43">
        <v>5</v>
      </c>
      <c r="J14" s="164"/>
      <c r="K14" s="43">
        <v>25</v>
      </c>
      <c r="L14" s="43">
        <v>10</v>
      </c>
      <c r="M14" s="43">
        <v>5</v>
      </c>
      <c r="N14" s="43">
        <v>0</v>
      </c>
    </row>
    <row r="15" spans="1:14">
      <c r="B15" t="s">
        <v>110</v>
      </c>
      <c r="C15" s="43">
        <v>5</v>
      </c>
      <c r="D15" s="43">
        <v>0</v>
      </c>
      <c r="E15" s="43">
        <v>0</v>
      </c>
      <c r="F15" s="43">
        <v>5</v>
      </c>
      <c r="G15" s="43">
        <v>0</v>
      </c>
      <c r="H15" s="164"/>
      <c r="I15" s="43">
        <v>5</v>
      </c>
      <c r="J15" s="164"/>
      <c r="K15" s="43">
        <v>10</v>
      </c>
      <c r="L15" s="43">
        <v>0</v>
      </c>
      <c r="M15" s="43">
        <v>0</v>
      </c>
      <c r="N15" s="43">
        <v>0</v>
      </c>
    </row>
    <row r="16" spans="1:14">
      <c r="B16" t="s">
        <v>111</v>
      </c>
      <c r="C16" s="43">
        <v>60</v>
      </c>
      <c r="D16" s="43">
        <v>55</v>
      </c>
      <c r="E16" s="43">
        <v>75</v>
      </c>
      <c r="F16" s="43">
        <v>85</v>
      </c>
      <c r="G16" s="43">
        <v>95</v>
      </c>
      <c r="H16" s="164"/>
      <c r="I16" s="43">
        <v>85</v>
      </c>
      <c r="J16" s="164"/>
      <c r="K16" s="43">
        <v>70</v>
      </c>
      <c r="L16" s="43">
        <v>25</v>
      </c>
      <c r="M16" s="43">
        <v>0</v>
      </c>
      <c r="N16" s="43">
        <v>0</v>
      </c>
    </row>
    <row r="17" spans="2:14">
      <c r="B17" t="s">
        <v>216</v>
      </c>
      <c r="C17" s="43">
        <v>0</v>
      </c>
      <c r="D17" s="43">
        <v>0</v>
      </c>
      <c r="E17" s="43">
        <v>0</v>
      </c>
      <c r="F17" s="43">
        <v>0</v>
      </c>
      <c r="G17" s="43">
        <v>0</v>
      </c>
      <c r="H17" s="164"/>
      <c r="I17" s="43">
        <v>0</v>
      </c>
      <c r="J17" s="164"/>
      <c r="K17" s="43">
        <v>0</v>
      </c>
      <c r="L17" s="43">
        <v>0</v>
      </c>
      <c r="M17" s="43">
        <v>0</v>
      </c>
      <c r="N17" s="43">
        <v>0</v>
      </c>
    </row>
    <row r="18" spans="2:14">
      <c r="B18" t="s">
        <v>112</v>
      </c>
      <c r="C18" s="43">
        <v>0</v>
      </c>
      <c r="D18" s="43">
        <v>0</v>
      </c>
      <c r="E18" s="43">
        <v>0</v>
      </c>
      <c r="F18" s="43">
        <v>5</v>
      </c>
      <c r="G18" s="43">
        <v>5</v>
      </c>
      <c r="H18" s="164"/>
      <c r="I18" s="43">
        <v>0</v>
      </c>
      <c r="J18" s="164"/>
      <c r="K18" s="43">
        <v>5</v>
      </c>
      <c r="L18" s="43">
        <v>0</v>
      </c>
      <c r="M18" s="43">
        <v>0</v>
      </c>
      <c r="N18" s="43">
        <v>0</v>
      </c>
    </row>
    <row r="19" spans="2:14">
      <c r="B19" t="s">
        <v>217</v>
      </c>
      <c r="C19" s="43">
        <v>0</v>
      </c>
      <c r="D19" s="43">
        <v>0</v>
      </c>
      <c r="E19" s="43">
        <v>0</v>
      </c>
      <c r="F19" s="43">
        <v>0</v>
      </c>
      <c r="G19" s="43">
        <v>0</v>
      </c>
      <c r="H19" s="164"/>
      <c r="I19" s="43">
        <v>0</v>
      </c>
      <c r="J19" s="164"/>
      <c r="K19" s="43">
        <v>0</v>
      </c>
      <c r="L19" s="43">
        <v>0</v>
      </c>
      <c r="M19" s="43">
        <v>0</v>
      </c>
      <c r="N19" s="43">
        <v>0</v>
      </c>
    </row>
    <row r="20" spans="2:14">
      <c r="B20" t="s">
        <v>113</v>
      </c>
      <c r="C20" s="43">
        <v>1105</v>
      </c>
      <c r="D20" s="43">
        <v>1335</v>
      </c>
      <c r="E20" s="43">
        <v>1735</v>
      </c>
      <c r="F20" s="43">
        <v>2060</v>
      </c>
      <c r="G20" s="43">
        <v>2320</v>
      </c>
      <c r="H20" s="164"/>
      <c r="I20" s="43">
        <v>2335</v>
      </c>
      <c r="J20" s="164"/>
      <c r="K20" s="43">
        <v>2460</v>
      </c>
      <c r="L20" s="43">
        <v>900</v>
      </c>
      <c r="M20" s="43">
        <v>185</v>
      </c>
      <c r="N20" s="43">
        <v>95</v>
      </c>
    </row>
    <row r="21" spans="2:14">
      <c r="B21" t="s">
        <v>114</v>
      </c>
      <c r="C21" s="43">
        <v>0</v>
      </c>
      <c r="D21" s="43">
        <v>10</v>
      </c>
      <c r="E21" s="43">
        <v>5</v>
      </c>
      <c r="F21" s="43">
        <v>0</v>
      </c>
      <c r="G21" s="43">
        <v>0</v>
      </c>
      <c r="H21" s="164"/>
      <c r="I21" s="43">
        <v>0</v>
      </c>
      <c r="J21" s="164"/>
      <c r="K21" s="43">
        <v>0</v>
      </c>
      <c r="L21" s="43">
        <v>0</v>
      </c>
      <c r="M21" s="43">
        <v>0</v>
      </c>
      <c r="N21" s="43">
        <v>0</v>
      </c>
    </row>
    <row r="22" spans="2:14">
      <c r="B22" t="s">
        <v>115</v>
      </c>
      <c r="C22" s="43">
        <v>45</v>
      </c>
      <c r="D22" s="43">
        <v>35</v>
      </c>
      <c r="E22" s="43">
        <v>35</v>
      </c>
      <c r="F22" s="43">
        <v>50</v>
      </c>
      <c r="G22" s="43">
        <v>35</v>
      </c>
      <c r="H22" s="164"/>
      <c r="I22" s="43">
        <v>30</v>
      </c>
      <c r="J22" s="164"/>
      <c r="K22" s="43">
        <v>60</v>
      </c>
      <c r="L22" s="43">
        <v>20</v>
      </c>
      <c r="M22" s="43">
        <v>10</v>
      </c>
      <c r="N22" s="43">
        <v>5</v>
      </c>
    </row>
    <row r="23" spans="2:14">
      <c r="B23" t="s">
        <v>116</v>
      </c>
      <c r="C23" s="43">
        <v>10</v>
      </c>
      <c r="D23" s="43">
        <v>0</v>
      </c>
      <c r="E23" s="43">
        <v>10</v>
      </c>
      <c r="F23" s="43">
        <v>5</v>
      </c>
      <c r="G23" s="43">
        <v>15</v>
      </c>
      <c r="H23" s="164"/>
      <c r="I23" s="43">
        <v>10</v>
      </c>
      <c r="J23" s="164"/>
      <c r="K23" s="43">
        <v>5</v>
      </c>
      <c r="L23" s="43">
        <v>5</v>
      </c>
      <c r="M23" s="43">
        <v>0</v>
      </c>
      <c r="N23" s="43">
        <v>0</v>
      </c>
    </row>
    <row r="24" spans="2:14">
      <c r="B24" t="s">
        <v>117</v>
      </c>
      <c r="C24" s="43">
        <v>345</v>
      </c>
      <c r="D24" s="43">
        <v>345</v>
      </c>
      <c r="E24" s="43">
        <v>400</v>
      </c>
      <c r="F24" s="43">
        <v>535</v>
      </c>
      <c r="G24" s="43">
        <v>640</v>
      </c>
      <c r="H24" s="164"/>
      <c r="I24" s="43">
        <v>820</v>
      </c>
      <c r="J24" s="164"/>
      <c r="K24" s="43">
        <v>795</v>
      </c>
      <c r="L24" s="43">
        <v>315</v>
      </c>
      <c r="M24" s="43">
        <v>110</v>
      </c>
      <c r="N24" s="43">
        <v>65</v>
      </c>
    </row>
    <row r="25" spans="2:14">
      <c r="B25" t="s">
        <v>314</v>
      </c>
      <c r="C25" s="43">
        <v>3740</v>
      </c>
      <c r="D25" s="43">
        <v>3910</v>
      </c>
      <c r="E25" s="43">
        <v>4240</v>
      </c>
      <c r="F25" s="43">
        <v>5100</v>
      </c>
      <c r="G25" s="43">
        <v>5615</v>
      </c>
      <c r="H25" s="164"/>
      <c r="I25" s="43">
        <v>3700</v>
      </c>
      <c r="J25" s="164"/>
      <c r="K25" s="43">
        <v>4595</v>
      </c>
      <c r="L25" s="43">
        <v>1510</v>
      </c>
      <c r="M25" s="43">
        <v>965</v>
      </c>
      <c r="N25" s="43">
        <v>350</v>
      </c>
    </row>
    <row r="26" spans="2:14">
      <c r="B26" t="s">
        <v>118</v>
      </c>
      <c r="C26" s="43">
        <v>220</v>
      </c>
      <c r="D26" s="43">
        <v>480</v>
      </c>
      <c r="E26" s="43">
        <v>750</v>
      </c>
      <c r="F26" s="43">
        <v>725</v>
      </c>
      <c r="G26" s="43">
        <v>895</v>
      </c>
      <c r="H26" s="164"/>
      <c r="I26" s="43">
        <v>935</v>
      </c>
      <c r="J26" s="164"/>
      <c r="K26" s="43">
        <v>1070</v>
      </c>
      <c r="L26" s="43">
        <v>420</v>
      </c>
      <c r="M26" s="43">
        <v>105</v>
      </c>
      <c r="N26" s="43">
        <v>30</v>
      </c>
    </row>
    <row r="27" spans="2:14">
      <c r="B27" t="s">
        <v>218</v>
      </c>
      <c r="C27" s="43">
        <v>0</v>
      </c>
      <c r="D27" s="43">
        <v>0</v>
      </c>
      <c r="E27" s="43">
        <v>0</v>
      </c>
      <c r="F27" s="43">
        <v>0</v>
      </c>
      <c r="G27" s="43">
        <v>0</v>
      </c>
      <c r="H27" s="164"/>
      <c r="I27" s="43">
        <v>0</v>
      </c>
      <c r="J27" s="164"/>
      <c r="K27" s="43">
        <v>0</v>
      </c>
      <c r="L27" s="43">
        <v>0</v>
      </c>
      <c r="M27" s="43">
        <v>0</v>
      </c>
      <c r="N27" s="43">
        <v>0</v>
      </c>
    </row>
    <row r="28" spans="2:14">
      <c r="B28" t="s">
        <v>309</v>
      </c>
      <c r="C28" s="43">
        <v>0</v>
      </c>
      <c r="D28" s="43">
        <v>0</v>
      </c>
      <c r="E28" s="43">
        <v>0</v>
      </c>
      <c r="F28" s="43">
        <v>0</v>
      </c>
      <c r="G28" s="43">
        <v>0</v>
      </c>
      <c r="H28" s="164"/>
      <c r="I28" s="43">
        <v>0</v>
      </c>
      <c r="J28" s="164"/>
      <c r="K28" s="43">
        <v>0</v>
      </c>
      <c r="L28" s="43">
        <v>0</v>
      </c>
      <c r="M28" s="43">
        <v>0</v>
      </c>
      <c r="N28" s="43">
        <v>0</v>
      </c>
    </row>
    <row r="29" spans="2:14">
      <c r="B29" t="s">
        <v>119</v>
      </c>
      <c r="C29" s="43">
        <v>0</v>
      </c>
      <c r="D29" s="43">
        <v>5</v>
      </c>
      <c r="E29" s="43">
        <v>0</v>
      </c>
      <c r="F29" s="43">
        <v>5</v>
      </c>
      <c r="G29" s="43">
        <v>0</v>
      </c>
      <c r="H29" s="164"/>
      <c r="I29" s="43">
        <v>5</v>
      </c>
      <c r="J29" s="164"/>
      <c r="K29" s="43">
        <v>5</v>
      </c>
      <c r="L29" s="43">
        <v>0</v>
      </c>
      <c r="M29" s="43">
        <v>0</v>
      </c>
      <c r="N29" s="43">
        <v>0</v>
      </c>
    </row>
    <row r="30" spans="2:14">
      <c r="B30" t="s">
        <v>219</v>
      </c>
      <c r="C30" s="43">
        <v>0</v>
      </c>
      <c r="D30" s="43">
        <v>0</v>
      </c>
      <c r="E30" s="43">
        <v>0</v>
      </c>
      <c r="F30" s="43">
        <v>0</v>
      </c>
      <c r="G30" s="43">
        <v>0</v>
      </c>
      <c r="H30" s="164"/>
      <c r="I30" s="43">
        <v>5</v>
      </c>
      <c r="J30" s="164"/>
      <c r="K30" s="43">
        <v>0</v>
      </c>
      <c r="L30" s="43">
        <v>0</v>
      </c>
      <c r="M30" s="43">
        <v>0</v>
      </c>
      <c r="N30" s="43">
        <v>0</v>
      </c>
    </row>
    <row r="31" spans="2:14">
      <c r="B31" t="s">
        <v>120</v>
      </c>
      <c r="C31" s="43">
        <v>5</v>
      </c>
      <c r="D31" s="43">
        <v>0</v>
      </c>
      <c r="E31" s="43">
        <v>5</v>
      </c>
      <c r="F31" s="43">
        <v>5</v>
      </c>
      <c r="G31" s="43">
        <v>5</v>
      </c>
      <c r="H31" s="164"/>
      <c r="I31" s="43">
        <v>0</v>
      </c>
      <c r="J31" s="164"/>
      <c r="K31" s="43">
        <v>0</v>
      </c>
      <c r="L31" s="43">
        <v>0</v>
      </c>
      <c r="M31" s="43">
        <v>0</v>
      </c>
      <c r="N31" s="43">
        <v>0</v>
      </c>
    </row>
    <row r="32" spans="2:14">
      <c r="B32" t="s">
        <v>220</v>
      </c>
      <c r="C32" s="43">
        <v>0</v>
      </c>
      <c r="D32" s="43">
        <v>0</v>
      </c>
      <c r="E32" s="43">
        <v>0</v>
      </c>
      <c r="F32" s="43">
        <v>0</v>
      </c>
      <c r="G32" s="43">
        <v>5</v>
      </c>
      <c r="H32" s="164"/>
      <c r="I32" s="43">
        <v>0</v>
      </c>
      <c r="J32" s="164"/>
      <c r="K32" s="43">
        <v>0</v>
      </c>
      <c r="L32" s="43">
        <v>5</v>
      </c>
      <c r="M32" s="43">
        <v>0</v>
      </c>
      <c r="N32" s="43">
        <v>0</v>
      </c>
    </row>
    <row r="33" spans="2:14">
      <c r="B33" t="s">
        <v>221</v>
      </c>
      <c r="C33" s="43">
        <v>0</v>
      </c>
      <c r="D33" s="43">
        <v>0</v>
      </c>
      <c r="E33" s="43">
        <v>0</v>
      </c>
      <c r="F33" s="43">
        <v>0</v>
      </c>
      <c r="G33" s="43">
        <v>0</v>
      </c>
      <c r="H33" s="164"/>
      <c r="I33" s="43">
        <v>0</v>
      </c>
      <c r="J33" s="164"/>
      <c r="K33" s="43">
        <v>0</v>
      </c>
      <c r="L33" s="43">
        <v>0</v>
      </c>
      <c r="M33" s="43">
        <v>0</v>
      </c>
      <c r="N33" s="43">
        <v>0</v>
      </c>
    </row>
    <row r="34" spans="2:14">
      <c r="B34" t="s">
        <v>121</v>
      </c>
      <c r="C34" s="43">
        <v>90</v>
      </c>
      <c r="D34" s="43">
        <v>75</v>
      </c>
      <c r="E34" s="43">
        <v>85</v>
      </c>
      <c r="F34" s="43">
        <v>100</v>
      </c>
      <c r="G34" s="43">
        <v>90</v>
      </c>
      <c r="H34" s="164"/>
      <c r="I34" s="43">
        <v>75</v>
      </c>
      <c r="J34" s="164"/>
      <c r="K34" s="43">
        <v>75</v>
      </c>
      <c r="L34" s="43">
        <v>35</v>
      </c>
      <c r="M34" s="43">
        <v>10</v>
      </c>
      <c r="N34" s="43">
        <v>5</v>
      </c>
    </row>
    <row r="35" spans="2:14">
      <c r="B35" t="s">
        <v>122</v>
      </c>
      <c r="C35" s="43">
        <v>10</v>
      </c>
      <c r="D35" s="43">
        <v>10</v>
      </c>
      <c r="E35" s="43">
        <v>10</v>
      </c>
      <c r="F35" s="43">
        <v>15</v>
      </c>
      <c r="G35" s="43">
        <v>10</v>
      </c>
      <c r="H35" s="164"/>
      <c r="I35" s="43">
        <v>10</v>
      </c>
      <c r="J35" s="164"/>
      <c r="K35" s="43">
        <v>10</v>
      </c>
      <c r="L35" s="43">
        <v>0</v>
      </c>
      <c r="M35" s="43">
        <v>0</v>
      </c>
      <c r="N35" s="43">
        <v>0</v>
      </c>
    </row>
    <row r="36" spans="2:14">
      <c r="B36" t="s">
        <v>222</v>
      </c>
      <c r="C36" s="43">
        <v>0</v>
      </c>
      <c r="D36" s="43">
        <v>0</v>
      </c>
      <c r="E36" s="43">
        <v>0</v>
      </c>
      <c r="F36" s="43">
        <v>0</v>
      </c>
      <c r="G36" s="43">
        <v>0</v>
      </c>
      <c r="H36" s="164"/>
      <c r="I36" s="43">
        <v>0</v>
      </c>
      <c r="J36" s="164"/>
      <c r="K36" s="43">
        <v>0</v>
      </c>
      <c r="L36" s="43">
        <v>0</v>
      </c>
      <c r="M36" s="43">
        <v>0</v>
      </c>
      <c r="N36" s="43">
        <v>0</v>
      </c>
    </row>
    <row r="37" spans="2:14">
      <c r="B37" t="s">
        <v>123</v>
      </c>
      <c r="C37" s="43">
        <v>0</v>
      </c>
      <c r="D37" s="43">
        <v>5</v>
      </c>
      <c r="E37" s="43">
        <v>5</v>
      </c>
      <c r="F37" s="43">
        <v>5</v>
      </c>
      <c r="G37" s="43">
        <v>15</v>
      </c>
      <c r="H37" s="164"/>
      <c r="I37" s="43">
        <v>40</v>
      </c>
      <c r="J37" s="164"/>
      <c r="K37" s="43">
        <v>60</v>
      </c>
      <c r="L37" s="43">
        <v>25</v>
      </c>
      <c r="M37" s="43">
        <v>5</v>
      </c>
      <c r="N37" s="43">
        <v>0</v>
      </c>
    </row>
    <row r="38" spans="2:14">
      <c r="B38" t="s">
        <v>124</v>
      </c>
      <c r="C38" s="43">
        <v>5</v>
      </c>
      <c r="D38" s="43">
        <v>10</v>
      </c>
      <c r="E38" s="43">
        <v>5</v>
      </c>
      <c r="F38" s="43">
        <v>5</v>
      </c>
      <c r="G38" s="43">
        <v>5</v>
      </c>
      <c r="H38" s="164"/>
      <c r="I38" s="43">
        <v>0</v>
      </c>
      <c r="J38" s="164"/>
      <c r="K38" s="43">
        <v>10</v>
      </c>
      <c r="L38" s="43">
        <v>5</v>
      </c>
      <c r="M38" s="43">
        <v>5</v>
      </c>
      <c r="N38" s="43">
        <v>0</v>
      </c>
    </row>
    <row r="39" spans="2:14">
      <c r="B39" t="s">
        <v>125</v>
      </c>
      <c r="C39" s="43">
        <v>0</v>
      </c>
      <c r="D39" s="43">
        <v>0</v>
      </c>
      <c r="E39" s="43">
        <v>0</v>
      </c>
      <c r="F39" s="43">
        <v>0</v>
      </c>
      <c r="G39" s="43">
        <v>0</v>
      </c>
      <c r="H39" s="164"/>
      <c r="I39" s="43">
        <v>0</v>
      </c>
      <c r="J39" s="164"/>
      <c r="K39" s="43">
        <v>5</v>
      </c>
      <c r="L39" s="43">
        <v>0</v>
      </c>
      <c r="M39" s="43">
        <v>0</v>
      </c>
      <c r="N39" s="43">
        <v>0</v>
      </c>
    </row>
    <row r="40" spans="2:14">
      <c r="B40" t="s">
        <v>246</v>
      </c>
      <c r="C40" s="43">
        <v>0</v>
      </c>
      <c r="D40" s="43">
        <v>0</v>
      </c>
      <c r="E40" s="43">
        <v>0</v>
      </c>
      <c r="F40" s="43">
        <v>0</v>
      </c>
      <c r="G40" s="43">
        <v>0</v>
      </c>
      <c r="H40" s="164"/>
      <c r="I40" s="43">
        <v>0</v>
      </c>
      <c r="J40" s="164"/>
      <c r="K40" s="43">
        <v>0</v>
      </c>
      <c r="L40" s="43">
        <v>0</v>
      </c>
      <c r="M40" s="43">
        <v>0</v>
      </c>
      <c r="N40" s="43">
        <v>0</v>
      </c>
    </row>
    <row r="41" spans="2:14">
      <c r="B41" t="s">
        <v>126</v>
      </c>
      <c r="C41" s="43">
        <v>0</v>
      </c>
      <c r="D41" s="43">
        <v>0</v>
      </c>
      <c r="E41" s="43">
        <v>0</v>
      </c>
      <c r="F41" s="43">
        <v>0</v>
      </c>
      <c r="G41" s="43">
        <v>0</v>
      </c>
      <c r="H41" s="164"/>
      <c r="I41" s="43">
        <v>0</v>
      </c>
      <c r="J41" s="164"/>
      <c r="K41" s="43">
        <v>0</v>
      </c>
      <c r="L41" s="43">
        <v>0</v>
      </c>
      <c r="M41" s="43">
        <v>0</v>
      </c>
      <c r="N41" s="43">
        <v>0</v>
      </c>
    </row>
    <row r="42" spans="2:14">
      <c r="B42" t="s">
        <v>127</v>
      </c>
      <c r="C42" s="43">
        <v>0</v>
      </c>
      <c r="D42" s="43">
        <v>0</v>
      </c>
      <c r="E42" s="43">
        <v>0</v>
      </c>
      <c r="F42" s="43">
        <v>0</v>
      </c>
      <c r="G42" s="43">
        <v>0</v>
      </c>
      <c r="H42" s="164"/>
      <c r="I42" s="43">
        <v>0</v>
      </c>
      <c r="J42" s="164"/>
      <c r="K42" s="43">
        <v>0</v>
      </c>
      <c r="L42" s="43">
        <v>0</v>
      </c>
      <c r="M42" s="43">
        <v>0</v>
      </c>
      <c r="N42" s="43">
        <v>0</v>
      </c>
    </row>
    <row r="43" spans="2:14">
      <c r="B43" t="s">
        <v>128</v>
      </c>
      <c r="C43" s="43">
        <v>70</v>
      </c>
      <c r="D43" s="43">
        <v>40</v>
      </c>
      <c r="E43" s="43">
        <v>55</v>
      </c>
      <c r="F43" s="43">
        <v>60</v>
      </c>
      <c r="G43" s="43">
        <v>65</v>
      </c>
      <c r="H43" s="164"/>
      <c r="I43" s="43">
        <v>10</v>
      </c>
      <c r="J43" s="164"/>
      <c r="K43" s="43">
        <v>65</v>
      </c>
      <c r="L43" s="43">
        <v>35</v>
      </c>
      <c r="M43" s="43">
        <v>20</v>
      </c>
      <c r="N43" s="43">
        <v>0</v>
      </c>
    </row>
    <row r="44" spans="2:14">
      <c r="B44" t="s">
        <v>129</v>
      </c>
      <c r="C44" s="43">
        <v>10</v>
      </c>
      <c r="D44" s="43">
        <v>5</v>
      </c>
      <c r="E44" s="43">
        <v>5</v>
      </c>
      <c r="F44" s="43">
        <v>10</v>
      </c>
      <c r="G44" s="43">
        <v>10</v>
      </c>
      <c r="H44" s="164"/>
      <c r="I44" s="43">
        <v>5</v>
      </c>
      <c r="J44" s="164"/>
      <c r="K44" s="43">
        <v>0</v>
      </c>
      <c r="L44" s="43">
        <v>5</v>
      </c>
      <c r="M44" s="43">
        <v>0</v>
      </c>
      <c r="N44" s="43">
        <v>0</v>
      </c>
    </row>
    <row r="45" spans="2:14">
      <c r="B45" t="s">
        <v>130</v>
      </c>
      <c r="C45" s="43">
        <v>1390</v>
      </c>
      <c r="D45" s="43">
        <v>1440</v>
      </c>
      <c r="E45" s="43">
        <v>1470</v>
      </c>
      <c r="F45" s="43">
        <v>1560</v>
      </c>
      <c r="G45" s="43">
        <v>1170</v>
      </c>
      <c r="H45" s="164"/>
      <c r="I45" s="43">
        <v>1305</v>
      </c>
      <c r="J45" s="164"/>
      <c r="K45" s="43">
        <v>1130</v>
      </c>
      <c r="L45" s="43">
        <v>305</v>
      </c>
      <c r="M45" s="43">
        <v>20</v>
      </c>
      <c r="N45" s="43">
        <v>80</v>
      </c>
    </row>
    <row r="46" spans="2:14">
      <c r="B46" t="s">
        <v>131</v>
      </c>
      <c r="C46" s="43">
        <v>0</v>
      </c>
      <c r="D46" s="43">
        <v>0</v>
      </c>
      <c r="E46" s="43">
        <v>0</v>
      </c>
      <c r="F46" s="43">
        <v>0</v>
      </c>
      <c r="G46" s="43">
        <v>0</v>
      </c>
      <c r="H46" s="164"/>
      <c r="I46" s="43">
        <v>0</v>
      </c>
      <c r="J46" s="164"/>
      <c r="K46" s="43">
        <v>0</v>
      </c>
      <c r="L46" s="43">
        <v>0</v>
      </c>
      <c r="M46" s="43">
        <v>0</v>
      </c>
      <c r="N46" s="43">
        <v>0</v>
      </c>
    </row>
    <row r="47" spans="2:14">
      <c r="B47" t="s">
        <v>132</v>
      </c>
      <c r="C47" s="43">
        <v>790</v>
      </c>
      <c r="D47" s="43">
        <v>840</v>
      </c>
      <c r="E47" s="43">
        <v>845</v>
      </c>
      <c r="F47" s="43">
        <v>855</v>
      </c>
      <c r="G47" s="43">
        <v>725</v>
      </c>
      <c r="H47" s="164"/>
      <c r="I47" s="43">
        <v>620</v>
      </c>
      <c r="J47" s="164"/>
      <c r="K47" s="43">
        <v>460</v>
      </c>
      <c r="L47" s="43">
        <v>165</v>
      </c>
      <c r="M47" s="43">
        <v>5</v>
      </c>
      <c r="N47" s="43">
        <v>10</v>
      </c>
    </row>
    <row r="48" spans="2:14">
      <c r="B48" t="s">
        <v>223</v>
      </c>
      <c r="C48" s="43">
        <v>0</v>
      </c>
      <c r="D48" s="43">
        <v>0</v>
      </c>
      <c r="E48" s="43">
        <v>0</v>
      </c>
      <c r="F48" s="43">
        <v>0</v>
      </c>
      <c r="G48" s="43">
        <v>0</v>
      </c>
      <c r="H48" s="164"/>
      <c r="I48" s="43">
        <v>0</v>
      </c>
      <c r="J48" s="164"/>
      <c r="K48" s="43">
        <v>0</v>
      </c>
      <c r="L48" s="43">
        <v>0</v>
      </c>
      <c r="M48" s="43">
        <v>0</v>
      </c>
      <c r="N48" s="43">
        <v>0</v>
      </c>
    </row>
    <row r="49" spans="2:14">
      <c r="B49" t="s">
        <v>224</v>
      </c>
      <c r="C49" s="43">
        <v>0</v>
      </c>
      <c r="D49" s="43">
        <v>0</v>
      </c>
      <c r="E49" s="43">
        <v>0</v>
      </c>
      <c r="F49" s="43">
        <v>5</v>
      </c>
      <c r="G49" s="43">
        <v>0</v>
      </c>
      <c r="H49" s="164"/>
      <c r="I49" s="43">
        <v>0</v>
      </c>
      <c r="J49" s="164"/>
      <c r="K49" s="43">
        <v>0</v>
      </c>
      <c r="L49" s="43">
        <v>0</v>
      </c>
      <c r="M49" s="43">
        <v>0</v>
      </c>
      <c r="N49" s="43">
        <v>0</v>
      </c>
    </row>
    <row r="50" spans="2:14">
      <c r="B50" t="s">
        <v>133</v>
      </c>
      <c r="C50" s="43">
        <v>0</v>
      </c>
      <c r="D50" s="43">
        <v>0</v>
      </c>
      <c r="E50" s="43">
        <v>0</v>
      </c>
      <c r="F50" s="43">
        <v>0</v>
      </c>
      <c r="G50" s="43">
        <v>0</v>
      </c>
      <c r="H50" s="164"/>
      <c r="I50" s="43">
        <v>0</v>
      </c>
      <c r="J50" s="164"/>
      <c r="K50" s="43">
        <v>0</v>
      </c>
      <c r="L50" s="43">
        <v>0</v>
      </c>
      <c r="M50" s="43">
        <v>0</v>
      </c>
      <c r="N50" s="43">
        <v>0</v>
      </c>
    </row>
    <row r="51" spans="2:14">
      <c r="B51" t="s">
        <v>225</v>
      </c>
      <c r="C51" s="43">
        <v>0</v>
      </c>
      <c r="D51" s="43">
        <v>0</v>
      </c>
      <c r="E51" s="43">
        <v>0</v>
      </c>
      <c r="F51" s="43">
        <v>0</v>
      </c>
      <c r="G51" s="43">
        <v>0</v>
      </c>
      <c r="H51" s="164"/>
      <c r="I51" s="43">
        <v>0</v>
      </c>
      <c r="J51" s="164"/>
      <c r="K51" s="43">
        <v>0</v>
      </c>
      <c r="L51" s="43">
        <v>0</v>
      </c>
      <c r="M51" s="43">
        <v>0</v>
      </c>
      <c r="N51" s="43">
        <v>0</v>
      </c>
    </row>
    <row r="52" spans="2:14">
      <c r="B52" t="s">
        <v>226</v>
      </c>
      <c r="C52" s="43">
        <v>0</v>
      </c>
      <c r="D52" s="43">
        <v>0</v>
      </c>
      <c r="E52" s="43">
        <v>0</v>
      </c>
      <c r="F52" s="43">
        <v>0</v>
      </c>
      <c r="G52" s="43">
        <v>0</v>
      </c>
      <c r="H52" s="164"/>
      <c r="I52" s="43">
        <v>0</v>
      </c>
      <c r="J52" s="164"/>
      <c r="K52" s="43">
        <v>0</v>
      </c>
      <c r="L52" s="43">
        <v>0</v>
      </c>
      <c r="M52" s="43">
        <v>0</v>
      </c>
      <c r="N52" s="43">
        <v>0</v>
      </c>
    </row>
    <row r="53" spans="2:14">
      <c r="B53" t="s">
        <v>227</v>
      </c>
      <c r="C53" s="43">
        <v>0</v>
      </c>
      <c r="D53" s="43">
        <v>0</v>
      </c>
      <c r="E53" s="43">
        <v>0</v>
      </c>
      <c r="F53" s="43">
        <v>0</v>
      </c>
      <c r="G53" s="43">
        <v>0</v>
      </c>
      <c r="H53" s="164"/>
      <c r="I53" s="43">
        <v>0</v>
      </c>
      <c r="J53" s="164"/>
      <c r="K53" s="43">
        <v>0</v>
      </c>
      <c r="L53" s="43">
        <v>0</v>
      </c>
      <c r="M53" s="43">
        <v>0</v>
      </c>
      <c r="N53" s="43">
        <v>0</v>
      </c>
    </row>
    <row r="54" spans="2:14">
      <c r="B54" t="s">
        <v>134</v>
      </c>
      <c r="C54" s="43">
        <v>15</v>
      </c>
      <c r="D54" s="43">
        <v>15</v>
      </c>
      <c r="E54" s="43">
        <v>10</v>
      </c>
      <c r="F54" s="43">
        <v>20</v>
      </c>
      <c r="G54" s="43">
        <v>20</v>
      </c>
      <c r="H54" s="164"/>
      <c r="I54" s="43">
        <v>10</v>
      </c>
      <c r="J54" s="164"/>
      <c r="K54" s="43">
        <v>10</v>
      </c>
      <c r="L54" s="43">
        <v>5</v>
      </c>
      <c r="M54" s="43">
        <v>0</v>
      </c>
      <c r="N54" s="43">
        <v>5</v>
      </c>
    </row>
    <row r="55" spans="2:14">
      <c r="B55" t="s">
        <v>135</v>
      </c>
      <c r="C55" s="43">
        <v>0</v>
      </c>
      <c r="D55" s="43">
        <v>0</v>
      </c>
      <c r="E55" s="43">
        <v>0</v>
      </c>
      <c r="F55" s="43">
        <v>0</v>
      </c>
      <c r="G55" s="43">
        <v>0</v>
      </c>
      <c r="H55" s="164"/>
      <c r="I55" s="43">
        <v>0</v>
      </c>
      <c r="J55" s="164"/>
      <c r="K55" s="43">
        <v>0</v>
      </c>
      <c r="L55" s="43">
        <v>0</v>
      </c>
      <c r="M55" s="43">
        <v>0</v>
      </c>
      <c r="N55" s="43">
        <v>0</v>
      </c>
    </row>
    <row r="56" spans="2:14">
      <c r="B56" t="s">
        <v>136</v>
      </c>
      <c r="C56" s="43">
        <v>305</v>
      </c>
      <c r="D56" s="43">
        <v>450</v>
      </c>
      <c r="E56" s="43">
        <v>1215</v>
      </c>
      <c r="F56" s="43">
        <v>1990</v>
      </c>
      <c r="G56" s="43">
        <v>945</v>
      </c>
      <c r="H56" s="164"/>
      <c r="I56" s="43">
        <v>135</v>
      </c>
      <c r="J56" s="164"/>
      <c r="K56" s="43">
        <v>2780</v>
      </c>
      <c r="L56" s="43">
        <v>1225</v>
      </c>
      <c r="M56" s="43">
        <v>400</v>
      </c>
      <c r="N56" s="43">
        <v>5</v>
      </c>
    </row>
    <row r="57" spans="2:14">
      <c r="B57" t="s">
        <v>137</v>
      </c>
      <c r="C57" s="43">
        <v>55</v>
      </c>
      <c r="D57" s="43">
        <v>70</v>
      </c>
      <c r="E57" s="43">
        <v>75</v>
      </c>
      <c r="F57" s="43">
        <v>110</v>
      </c>
      <c r="G57" s="43">
        <v>45</v>
      </c>
      <c r="H57" s="164"/>
      <c r="I57" s="43">
        <v>85</v>
      </c>
      <c r="J57" s="164"/>
      <c r="K57" s="43">
        <v>160</v>
      </c>
      <c r="L57" s="43">
        <v>40</v>
      </c>
      <c r="M57" s="43">
        <v>20</v>
      </c>
      <c r="N57" s="43">
        <v>10</v>
      </c>
    </row>
    <row r="58" spans="2:14">
      <c r="B58" t="s">
        <v>228</v>
      </c>
      <c r="C58" s="43">
        <v>25</v>
      </c>
      <c r="D58" s="43">
        <v>5</v>
      </c>
      <c r="E58" s="43">
        <v>15</v>
      </c>
      <c r="F58" s="43">
        <v>10</v>
      </c>
      <c r="G58" s="43">
        <v>15</v>
      </c>
      <c r="H58" s="164"/>
      <c r="I58" s="43">
        <v>10</v>
      </c>
      <c r="J58" s="164"/>
      <c r="K58" s="43">
        <v>15</v>
      </c>
      <c r="L58" s="43">
        <v>0</v>
      </c>
      <c r="M58" s="43">
        <v>10</v>
      </c>
      <c r="N58" s="43">
        <v>0</v>
      </c>
    </row>
    <row r="59" spans="2:14">
      <c r="B59" t="s">
        <v>138</v>
      </c>
      <c r="C59" s="43">
        <v>5</v>
      </c>
      <c r="D59" s="43">
        <v>10</v>
      </c>
      <c r="E59" s="43">
        <v>5</v>
      </c>
      <c r="F59" s="43">
        <v>0</v>
      </c>
      <c r="G59" s="43">
        <v>0</v>
      </c>
      <c r="H59" s="164"/>
      <c r="I59" s="43">
        <v>0</v>
      </c>
      <c r="J59" s="164"/>
      <c r="K59" s="43">
        <v>0</v>
      </c>
      <c r="L59" s="43">
        <v>0</v>
      </c>
      <c r="M59" s="43">
        <v>0</v>
      </c>
      <c r="N59" s="43">
        <v>0</v>
      </c>
    </row>
    <row r="60" spans="2:14">
      <c r="B60" t="s">
        <v>139</v>
      </c>
      <c r="C60" s="43">
        <v>0</v>
      </c>
      <c r="D60" s="43">
        <v>0</v>
      </c>
      <c r="E60" s="43">
        <v>0</v>
      </c>
      <c r="F60" s="43">
        <v>0</v>
      </c>
      <c r="G60" s="43">
        <v>0</v>
      </c>
      <c r="H60" s="164"/>
      <c r="I60" s="43">
        <v>0</v>
      </c>
      <c r="J60" s="164"/>
      <c r="K60" s="43">
        <v>0</v>
      </c>
      <c r="L60" s="43">
        <v>0</v>
      </c>
      <c r="M60" s="43">
        <v>0</v>
      </c>
      <c r="N60" s="43">
        <v>0</v>
      </c>
    </row>
    <row r="61" spans="2:14">
      <c r="B61" t="s">
        <v>140</v>
      </c>
      <c r="C61" s="43">
        <v>5</v>
      </c>
      <c r="D61" s="43">
        <v>10</v>
      </c>
      <c r="E61" s="43">
        <v>10</v>
      </c>
      <c r="F61" s="43">
        <v>10</v>
      </c>
      <c r="G61" s="43">
        <v>5</v>
      </c>
      <c r="H61" s="164"/>
      <c r="I61" s="43">
        <v>5</v>
      </c>
      <c r="J61" s="164"/>
      <c r="K61" s="43">
        <v>5</v>
      </c>
      <c r="L61" s="43">
        <v>0</v>
      </c>
      <c r="M61" s="43">
        <v>0</v>
      </c>
      <c r="N61" s="43">
        <v>0</v>
      </c>
    </row>
    <row r="62" spans="2:14">
      <c r="B62" t="s">
        <v>141</v>
      </c>
      <c r="C62" s="43">
        <v>170</v>
      </c>
      <c r="D62" s="43">
        <v>145</v>
      </c>
      <c r="E62" s="43">
        <v>160</v>
      </c>
      <c r="F62" s="43">
        <v>185</v>
      </c>
      <c r="G62" s="43">
        <v>125</v>
      </c>
      <c r="H62" s="164"/>
      <c r="I62" s="43">
        <v>115</v>
      </c>
      <c r="J62" s="164"/>
      <c r="K62" s="43">
        <v>110</v>
      </c>
      <c r="L62" s="43">
        <v>45</v>
      </c>
      <c r="M62" s="43">
        <v>10</v>
      </c>
      <c r="N62" s="43">
        <v>5</v>
      </c>
    </row>
    <row r="63" spans="2:14">
      <c r="B63" t="s">
        <v>142</v>
      </c>
      <c r="C63" s="43">
        <v>5140</v>
      </c>
      <c r="D63" s="43">
        <v>4830</v>
      </c>
      <c r="E63" s="43">
        <v>5020</v>
      </c>
      <c r="F63" s="43">
        <v>5975</v>
      </c>
      <c r="G63" s="43">
        <v>5600</v>
      </c>
      <c r="H63" s="164"/>
      <c r="I63" s="43">
        <v>5370</v>
      </c>
      <c r="J63" s="164"/>
      <c r="K63" s="43">
        <v>5955</v>
      </c>
      <c r="L63" s="43">
        <v>1690</v>
      </c>
      <c r="M63" s="43">
        <v>235</v>
      </c>
      <c r="N63" s="43">
        <v>385</v>
      </c>
    </row>
    <row r="64" spans="2:14">
      <c r="B64" t="s">
        <v>143</v>
      </c>
      <c r="C64" s="43">
        <v>5</v>
      </c>
      <c r="D64" s="43">
        <v>0</v>
      </c>
      <c r="E64" s="43">
        <v>0</v>
      </c>
      <c r="F64" s="43">
        <v>5</v>
      </c>
      <c r="G64" s="43">
        <v>0</v>
      </c>
      <c r="H64" s="164"/>
      <c r="I64" s="43">
        <v>5</v>
      </c>
      <c r="J64" s="164"/>
      <c r="K64" s="43">
        <v>0</v>
      </c>
      <c r="L64" s="43">
        <v>0</v>
      </c>
      <c r="M64" s="43">
        <v>0</v>
      </c>
      <c r="N64" s="43">
        <v>0</v>
      </c>
    </row>
    <row r="65" spans="2:14">
      <c r="B65" t="s">
        <v>144</v>
      </c>
      <c r="C65" s="43">
        <v>30</v>
      </c>
      <c r="D65" s="43">
        <v>20</v>
      </c>
      <c r="E65" s="43">
        <v>5</v>
      </c>
      <c r="F65" s="43">
        <v>10</v>
      </c>
      <c r="G65" s="43">
        <v>10</v>
      </c>
      <c r="H65" s="164"/>
      <c r="I65" s="43">
        <v>20</v>
      </c>
      <c r="J65" s="164"/>
      <c r="K65" s="43">
        <v>30</v>
      </c>
      <c r="L65" s="43">
        <v>15</v>
      </c>
      <c r="M65" s="43">
        <v>0</v>
      </c>
      <c r="N65" s="43">
        <v>0</v>
      </c>
    </row>
    <row r="66" spans="2:14">
      <c r="B66" t="s">
        <v>145</v>
      </c>
      <c r="C66" s="43">
        <v>0</v>
      </c>
      <c r="D66" s="43">
        <v>5</v>
      </c>
      <c r="E66" s="43">
        <v>0</v>
      </c>
      <c r="F66" s="43">
        <v>0</v>
      </c>
      <c r="G66" s="43">
        <v>0</v>
      </c>
      <c r="H66" s="164"/>
      <c r="I66" s="43">
        <v>0</v>
      </c>
      <c r="J66" s="164"/>
      <c r="K66" s="43">
        <v>5</v>
      </c>
      <c r="L66" s="43">
        <v>0</v>
      </c>
      <c r="M66" s="43">
        <v>0</v>
      </c>
      <c r="N66" s="43">
        <v>0</v>
      </c>
    </row>
    <row r="67" spans="2:14">
      <c r="B67" t="s">
        <v>146</v>
      </c>
      <c r="C67" s="43">
        <v>0</v>
      </c>
      <c r="D67" s="43">
        <v>0</v>
      </c>
      <c r="E67" s="43">
        <v>0</v>
      </c>
      <c r="F67" s="43">
        <v>0</v>
      </c>
      <c r="G67" s="43">
        <v>0</v>
      </c>
      <c r="H67" s="164"/>
      <c r="I67" s="43">
        <v>5</v>
      </c>
      <c r="J67" s="164"/>
      <c r="K67" s="43">
        <v>5</v>
      </c>
      <c r="L67" s="43">
        <v>0</v>
      </c>
      <c r="M67" s="43">
        <v>0</v>
      </c>
      <c r="N67" s="43">
        <v>0</v>
      </c>
    </row>
    <row r="68" spans="2:14">
      <c r="B68" t="s">
        <v>147</v>
      </c>
      <c r="C68" s="43">
        <v>2670</v>
      </c>
      <c r="D68" s="43">
        <v>2645</v>
      </c>
      <c r="E68" s="43">
        <v>2540</v>
      </c>
      <c r="F68" s="43">
        <v>2790</v>
      </c>
      <c r="G68" s="43">
        <v>2935</v>
      </c>
      <c r="H68" s="164"/>
      <c r="I68" s="43">
        <v>2015</v>
      </c>
      <c r="J68" s="164"/>
      <c r="K68" s="43">
        <v>2160</v>
      </c>
      <c r="L68" s="43">
        <v>785</v>
      </c>
      <c r="M68" s="43">
        <v>270</v>
      </c>
      <c r="N68" s="43">
        <v>150</v>
      </c>
    </row>
    <row r="69" spans="2:14">
      <c r="B69" t="s">
        <v>148</v>
      </c>
      <c r="C69" s="43">
        <v>30</v>
      </c>
      <c r="D69" s="43">
        <v>10</v>
      </c>
      <c r="E69" s="43">
        <v>5</v>
      </c>
      <c r="F69" s="43">
        <v>5</v>
      </c>
      <c r="G69" s="43">
        <v>5</v>
      </c>
      <c r="H69" s="164"/>
      <c r="I69" s="43">
        <v>5</v>
      </c>
      <c r="J69" s="164"/>
      <c r="K69" s="43">
        <v>10</v>
      </c>
      <c r="L69" s="43">
        <v>0</v>
      </c>
      <c r="M69" s="43">
        <v>0</v>
      </c>
      <c r="N69" s="43">
        <v>0</v>
      </c>
    </row>
    <row r="70" spans="2:14">
      <c r="B70" t="s">
        <v>149</v>
      </c>
      <c r="C70" s="43">
        <v>0</v>
      </c>
      <c r="D70" s="43">
        <v>0</v>
      </c>
      <c r="E70" s="43">
        <v>0</v>
      </c>
      <c r="F70" s="43">
        <v>0</v>
      </c>
      <c r="G70" s="43">
        <v>0</v>
      </c>
      <c r="H70" s="164"/>
      <c r="I70" s="43">
        <v>0</v>
      </c>
      <c r="J70" s="164"/>
      <c r="K70" s="43">
        <v>5</v>
      </c>
      <c r="L70" s="43">
        <v>0</v>
      </c>
      <c r="M70" s="43">
        <v>0</v>
      </c>
      <c r="N70" s="43">
        <v>0</v>
      </c>
    </row>
    <row r="71" spans="2:14">
      <c r="B71" t="s">
        <v>229</v>
      </c>
      <c r="C71" s="43">
        <v>0</v>
      </c>
      <c r="D71" s="43">
        <v>0</v>
      </c>
      <c r="E71" s="43">
        <v>0</v>
      </c>
      <c r="F71" s="43">
        <v>5</v>
      </c>
      <c r="G71" s="43">
        <v>0</v>
      </c>
      <c r="H71" s="164"/>
      <c r="I71" s="43">
        <v>10</v>
      </c>
      <c r="J71" s="164"/>
      <c r="K71" s="43">
        <v>10</v>
      </c>
      <c r="L71" s="43">
        <v>5</v>
      </c>
      <c r="M71" s="43">
        <v>0</v>
      </c>
      <c r="N71" s="43">
        <v>0</v>
      </c>
    </row>
    <row r="72" spans="2:14">
      <c r="B72" t="s">
        <v>150</v>
      </c>
      <c r="C72" s="43">
        <v>0</v>
      </c>
      <c r="D72" s="43">
        <v>0</v>
      </c>
      <c r="E72" s="43">
        <v>0</v>
      </c>
      <c r="F72" s="43">
        <v>5</v>
      </c>
      <c r="G72" s="43">
        <v>0</v>
      </c>
      <c r="H72" s="164"/>
      <c r="I72" s="43">
        <v>0</v>
      </c>
      <c r="J72" s="164"/>
      <c r="K72" s="43">
        <v>0</v>
      </c>
      <c r="L72" s="43">
        <v>0</v>
      </c>
      <c r="M72" s="43">
        <v>0</v>
      </c>
      <c r="N72" s="43">
        <v>0</v>
      </c>
    </row>
    <row r="73" spans="2:14">
      <c r="B73" t="s">
        <v>151</v>
      </c>
      <c r="C73" s="43">
        <v>0</v>
      </c>
      <c r="D73" s="43">
        <v>0</v>
      </c>
      <c r="E73" s="43">
        <v>0</v>
      </c>
      <c r="F73" s="43">
        <v>0</v>
      </c>
      <c r="G73" s="43">
        <v>0</v>
      </c>
      <c r="H73" s="164"/>
      <c r="I73" s="43">
        <v>0</v>
      </c>
      <c r="J73" s="164"/>
      <c r="K73" s="43">
        <v>0</v>
      </c>
      <c r="L73" s="43">
        <v>0</v>
      </c>
      <c r="M73" s="43">
        <v>0</v>
      </c>
      <c r="N73" s="43">
        <v>0</v>
      </c>
    </row>
    <row r="74" spans="2:14">
      <c r="B74" t="s">
        <v>152</v>
      </c>
      <c r="C74" s="43">
        <v>10</v>
      </c>
      <c r="D74" s="43">
        <v>25</v>
      </c>
      <c r="E74" s="43">
        <v>5</v>
      </c>
      <c r="F74" s="43">
        <v>0</v>
      </c>
      <c r="G74" s="43">
        <v>0</v>
      </c>
      <c r="H74" s="164"/>
      <c r="I74" s="43">
        <v>0</v>
      </c>
      <c r="J74" s="164"/>
      <c r="K74" s="43">
        <v>0</v>
      </c>
      <c r="L74" s="43">
        <v>0</v>
      </c>
      <c r="M74" s="43">
        <v>0</v>
      </c>
      <c r="N74" s="43">
        <v>0</v>
      </c>
    </row>
    <row r="75" spans="2:14">
      <c r="B75" t="s">
        <v>153</v>
      </c>
      <c r="C75" s="43">
        <v>0</v>
      </c>
      <c r="D75" s="43">
        <v>0</v>
      </c>
      <c r="E75" s="43">
        <v>5</v>
      </c>
      <c r="F75" s="43">
        <v>5</v>
      </c>
      <c r="G75" s="43">
        <v>5</v>
      </c>
      <c r="H75" s="164"/>
      <c r="I75" s="43">
        <v>5</v>
      </c>
      <c r="J75" s="164"/>
      <c r="K75" s="43">
        <v>0</v>
      </c>
      <c r="L75" s="43">
        <v>0</v>
      </c>
      <c r="M75" s="43">
        <v>0</v>
      </c>
      <c r="N75" s="43">
        <v>0</v>
      </c>
    </row>
    <row r="76" spans="2:14">
      <c r="B76" t="s">
        <v>154</v>
      </c>
      <c r="C76" s="43">
        <v>0</v>
      </c>
      <c r="D76" s="43">
        <v>0</v>
      </c>
      <c r="E76" s="43">
        <v>0</v>
      </c>
      <c r="F76" s="43">
        <v>0</v>
      </c>
      <c r="G76" s="43">
        <v>0</v>
      </c>
      <c r="H76" s="164"/>
      <c r="I76" s="43">
        <v>0</v>
      </c>
      <c r="J76" s="164"/>
      <c r="K76" s="43">
        <v>0</v>
      </c>
      <c r="L76" s="43">
        <v>0</v>
      </c>
      <c r="M76" s="43">
        <v>0</v>
      </c>
      <c r="N76" s="43">
        <v>0</v>
      </c>
    </row>
    <row r="77" spans="2:14">
      <c r="B77" t="s">
        <v>155</v>
      </c>
      <c r="C77" s="43">
        <v>0</v>
      </c>
      <c r="D77" s="43">
        <v>0</v>
      </c>
      <c r="E77" s="43">
        <v>0</v>
      </c>
      <c r="F77" s="43">
        <v>5</v>
      </c>
      <c r="G77" s="43">
        <v>0</v>
      </c>
      <c r="H77" s="164"/>
      <c r="I77" s="43">
        <v>5</v>
      </c>
      <c r="J77" s="164"/>
      <c r="K77" s="43">
        <v>5</v>
      </c>
      <c r="L77" s="43">
        <v>0</v>
      </c>
      <c r="M77" s="43">
        <v>0</v>
      </c>
      <c r="N77" s="43">
        <v>0</v>
      </c>
    </row>
    <row r="78" spans="2:14">
      <c r="B78" t="s">
        <v>230</v>
      </c>
      <c r="C78" s="43">
        <v>0</v>
      </c>
      <c r="D78" s="43">
        <v>0</v>
      </c>
      <c r="E78" s="43">
        <v>0</v>
      </c>
      <c r="F78" s="43">
        <v>5</v>
      </c>
      <c r="G78" s="43">
        <v>5</v>
      </c>
      <c r="H78" s="164"/>
      <c r="I78" s="43">
        <v>0</v>
      </c>
      <c r="J78" s="164"/>
      <c r="K78" s="43">
        <v>5</v>
      </c>
      <c r="L78" s="43">
        <v>0</v>
      </c>
      <c r="M78" s="43">
        <v>0</v>
      </c>
      <c r="N78" s="43">
        <v>0</v>
      </c>
    </row>
    <row r="79" spans="2:14">
      <c r="B79" t="s">
        <v>156</v>
      </c>
      <c r="C79" s="43">
        <v>35</v>
      </c>
      <c r="D79" s="43">
        <v>40</v>
      </c>
      <c r="E79" s="43">
        <v>40</v>
      </c>
      <c r="F79" s="43">
        <v>45</v>
      </c>
      <c r="G79" s="43">
        <v>45</v>
      </c>
      <c r="H79" s="164"/>
      <c r="I79" s="43">
        <v>40</v>
      </c>
      <c r="J79" s="164"/>
      <c r="K79" s="43">
        <v>60</v>
      </c>
      <c r="L79" s="43">
        <v>15</v>
      </c>
      <c r="M79" s="43">
        <v>15</v>
      </c>
      <c r="N79" s="43">
        <v>5</v>
      </c>
    </row>
    <row r="80" spans="2:14">
      <c r="B80" t="s">
        <v>157</v>
      </c>
      <c r="C80" s="43">
        <v>0</v>
      </c>
      <c r="D80" s="43">
        <v>0</v>
      </c>
      <c r="E80" s="43">
        <v>0</v>
      </c>
      <c r="F80" s="43">
        <v>0</v>
      </c>
      <c r="G80" s="43">
        <v>0</v>
      </c>
      <c r="H80" s="164"/>
      <c r="I80" s="43">
        <v>0</v>
      </c>
      <c r="J80" s="164"/>
      <c r="K80" s="43">
        <v>0</v>
      </c>
      <c r="L80" s="43">
        <v>0</v>
      </c>
      <c r="M80" s="43">
        <v>0</v>
      </c>
      <c r="N80" s="43">
        <v>0</v>
      </c>
    </row>
    <row r="81" spans="2:14">
      <c r="B81" t="s">
        <v>231</v>
      </c>
      <c r="C81" s="43">
        <v>0</v>
      </c>
      <c r="D81" s="43">
        <v>0</v>
      </c>
      <c r="E81" s="43">
        <v>0</v>
      </c>
      <c r="F81" s="43">
        <v>0</v>
      </c>
      <c r="G81" s="43">
        <v>0</v>
      </c>
      <c r="H81" s="164"/>
      <c r="I81" s="43">
        <v>0</v>
      </c>
      <c r="J81" s="164"/>
      <c r="K81" s="43">
        <v>0</v>
      </c>
      <c r="L81" s="43">
        <v>0</v>
      </c>
      <c r="M81" s="43">
        <v>0</v>
      </c>
      <c r="N81" s="43">
        <v>0</v>
      </c>
    </row>
    <row r="82" spans="2:14">
      <c r="B82" t="s">
        <v>158</v>
      </c>
      <c r="C82" s="43">
        <v>0</v>
      </c>
      <c r="D82" s="43">
        <v>0</v>
      </c>
      <c r="E82" s="43">
        <v>0</v>
      </c>
      <c r="F82" s="43">
        <v>0</v>
      </c>
      <c r="G82" s="43">
        <v>0</v>
      </c>
      <c r="H82" s="164"/>
      <c r="I82" s="43">
        <v>0</v>
      </c>
      <c r="J82" s="164"/>
      <c r="K82" s="43">
        <v>0</v>
      </c>
      <c r="L82" s="43">
        <v>0</v>
      </c>
      <c r="M82" s="43">
        <v>0</v>
      </c>
      <c r="N82" s="43">
        <v>0</v>
      </c>
    </row>
    <row r="83" spans="2:14">
      <c r="B83" t="s">
        <v>159</v>
      </c>
      <c r="C83" s="43">
        <v>55</v>
      </c>
      <c r="D83" s="43">
        <v>70</v>
      </c>
      <c r="E83" s="43">
        <v>75</v>
      </c>
      <c r="F83" s="43">
        <v>85</v>
      </c>
      <c r="G83" s="43">
        <v>95</v>
      </c>
      <c r="H83" s="164"/>
      <c r="I83" s="43">
        <v>105</v>
      </c>
      <c r="J83" s="164"/>
      <c r="K83" s="43">
        <v>130</v>
      </c>
      <c r="L83" s="43">
        <v>55</v>
      </c>
      <c r="M83" s="43">
        <v>15</v>
      </c>
      <c r="N83" s="43">
        <v>5</v>
      </c>
    </row>
    <row r="84" spans="2:14">
      <c r="B84" t="s">
        <v>232</v>
      </c>
      <c r="C84" s="43">
        <v>0</v>
      </c>
      <c r="D84" s="43">
        <v>0</v>
      </c>
      <c r="E84" s="43">
        <v>0</v>
      </c>
      <c r="F84" s="43">
        <v>0</v>
      </c>
      <c r="G84" s="43">
        <v>0</v>
      </c>
      <c r="H84" s="164"/>
      <c r="I84" s="43">
        <v>0</v>
      </c>
      <c r="J84" s="164"/>
      <c r="K84" s="43">
        <v>0</v>
      </c>
      <c r="L84" s="43">
        <v>0</v>
      </c>
      <c r="M84" s="43">
        <v>0</v>
      </c>
      <c r="N84" s="43">
        <v>0</v>
      </c>
    </row>
    <row r="85" spans="2:14">
      <c r="B85" t="s">
        <v>160</v>
      </c>
      <c r="C85" s="43">
        <v>0</v>
      </c>
      <c r="D85" s="43">
        <v>0</v>
      </c>
      <c r="E85" s="43">
        <v>0</v>
      </c>
      <c r="F85" s="43">
        <v>0</v>
      </c>
      <c r="G85" s="43">
        <v>0</v>
      </c>
      <c r="H85" s="164"/>
      <c r="I85" s="43">
        <v>0</v>
      </c>
      <c r="J85" s="164"/>
      <c r="K85" s="43">
        <v>0</v>
      </c>
      <c r="L85" s="43">
        <v>0</v>
      </c>
      <c r="M85" s="43">
        <v>0</v>
      </c>
      <c r="N85" s="43">
        <v>0</v>
      </c>
    </row>
    <row r="86" spans="2:14">
      <c r="B86" t="s">
        <v>247</v>
      </c>
      <c r="C86" s="43">
        <v>0</v>
      </c>
      <c r="D86" s="43">
        <v>0</v>
      </c>
      <c r="E86" s="43">
        <v>0</v>
      </c>
      <c r="F86" s="43">
        <v>0</v>
      </c>
      <c r="G86" s="43">
        <v>0</v>
      </c>
      <c r="H86" s="164"/>
      <c r="I86" s="43">
        <v>0</v>
      </c>
      <c r="J86" s="164"/>
      <c r="K86" s="43">
        <v>0</v>
      </c>
      <c r="L86" s="43">
        <v>0</v>
      </c>
      <c r="M86" s="43">
        <v>0</v>
      </c>
      <c r="N86" s="43">
        <v>0</v>
      </c>
    </row>
    <row r="87" spans="2:14">
      <c r="B87" t="s">
        <v>161</v>
      </c>
      <c r="C87" s="43">
        <v>0</v>
      </c>
      <c r="D87" s="43">
        <v>0</v>
      </c>
      <c r="E87" s="43">
        <v>5</v>
      </c>
      <c r="F87" s="43">
        <v>0</v>
      </c>
      <c r="G87" s="43">
        <v>5</v>
      </c>
      <c r="H87" s="164"/>
      <c r="I87" s="43">
        <v>0</v>
      </c>
      <c r="J87" s="164"/>
      <c r="K87" s="43">
        <v>15</v>
      </c>
      <c r="L87" s="43">
        <v>5</v>
      </c>
      <c r="M87" s="43">
        <v>0</v>
      </c>
      <c r="N87" s="43">
        <v>0</v>
      </c>
    </row>
    <row r="88" spans="2:14">
      <c r="B88" t="s">
        <v>233</v>
      </c>
      <c r="C88" s="43">
        <v>0</v>
      </c>
      <c r="D88" s="43">
        <v>0</v>
      </c>
      <c r="E88" s="43">
        <v>0</v>
      </c>
      <c r="F88" s="43">
        <v>0</v>
      </c>
      <c r="G88" s="43">
        <v>0</v>
      </c>
      <c r="H88" s="164"/>
      <c r="I88" s="43">
        <v>0</v>
      </c>
      <c r="J88" s="164"/>
      <c r="K88" s="43">
        <v>0</v>
      </c>
      <c r="L88" s="43">
        <v>0</v>
      </c>
      <c r="M88" s="43">
        <v>0</v>
      </c>
      <c r="N88" s="43">
        <v>0</v>
      </c>
    </row>
    <row r="89" spans="2:14">
      <c r="B89" t="s">
        <v>234</v>
      </c>
      <c r="C89" s="43">
        <v>0</v>
      </c>
      <c r="D89" s="43">
        <v>0</v>
      </c>
      <c r="E89" s="43">
        <v>0</v>
      </c>
      <c r="F89" s="43">
        <v>0</v>
      </c>
      <c r="G89" s="43">
        <v>0</v>
      </c>
      <c r="H89" s="164"/>
      <c r="I89" s="43">
        <v>0</v>
      </c>
      <c r="J89" s="164"/>
      <c r="K89" s="43">
        <v>0</v>
      </c>
      <c r="L89" s="43">
        <v>0</v>
      </c>
      <c r="M89" s="43">
        <v>0</v>
      </c>
      <c r="N89" s="43">
        <v>0</v>
      </c>
    </row>
    <row r="90" spans="2:14">
      <c r="B90" t="s">
        <v>162</v>
      </c>
      <c r="C90" s="43">
        <v>0</v>
      </c>
      <c r="D90" s="43">
        <v>0</v>
      </c>
      <c r="E90" s="43">
        <v>45</v>
      </c>
      <c r="F90" s="43">
        <v>10</v>
      </c>
      <c r="G90" s="43">
        <v>5</v>
      </c>
      <c r="H90" s="164"/>
      <c r="I90" s="43">
        <v>5</v>
      </c>
      <c r="J90" s="164"/>
      <c r="K90" s="43">
        <v>10</v>
      </c>
      <c r="L90" s="43">
        <v>0</v>
      </c>
      <c r="M90" s="43">
        <v>0</v>
      </c>
      <c r="N90" s="43">
        <v>0</v>
      </c>
    </row>
    <row r="91" spans="2:14">
      <c r="B91" t="s">
        <v>163</v>
      </c>
      <c r="C91" s="43">
        <v>5</v>
      </c>
      <c r="D91" s="43">
        <v>10</v>
      </c>
      <c r="E91" s="43">
        <v>15</v>
      </c>
      <c r="F91" s="43">
        <v>15</v>
      </c>
      <c r="G91" s="43">
        <v>15</v>
      </c>
      <c r="H91" s="164"/>
      <c r="I91" s="43">
        <v>5</v>
      </c>
      <c r="J91" s="164"/>
      <c r="K91" s="43">
        <v>270</v>
      </c>
      <c r="L91" s="43">
        <v>185</v>
      </c>
      <c r="M91" s="43">
        <v>70</v>
      </c>
      <c r="N91" s="43">
        <v>0</v>
      </c>
    </row>
    <row r="92" spans="2:14">
      <c r="B92" t="s">
        <v>164</v>
      </c>
      <c r="C92" s="43">
        <v>20</v>
      </c>
      <c r="D92" s="43">
        <v>20</v>
      </c>
      <c r="E92" s="43">
        <v>20</v>
      </c>
      <c r="F92" s="43">
        <v>20</v>
      </c>
      <c r="G92" s="43">
        <v>40</v>
      </c>
      <c r="H92" s="164"/>
      <c r="I92" s="43">
        <v>30</v>
      </c>
      <c r="J92" s="164"/>
      <c r="K92" s="43">
        <v>20</v>
      </c>
      <c r="L92" s="43">
        <v>15</v>
      </c>
      <c r="M92" s="43">
        <v>0</v>
      </c>
      <c r="N92" s="43">
        <v>0</v>
      </c>
    </row>
    <row r="93" spans="2:14">
      <c r="B93" t="s">
        <v>165</v>
      </c>
      <c r="C93" s="43">
        <v>0</v>
      </c>
      <c r="D93" s="43">
        <v>0</v>
      </c>
      <c r="E93" s="43">
        <v>5</v>
      </c>
      <c r="F93" s="43">
        <v>5</v>
      </c>
      <c r="G93" s="43">
        <v>5</v>
      </c>
      <c r="H93" s="164"/>
      <c r="I93" s="43">
        <v>30</v>
      </c>
      <c r="J93" s="164"/>
      <c r="K93" s="43">
        <v>45</v>
      </c>
      <c r="L93" s="43">
        <v>10</v>
      </c>
      <c r="M93" s="43">
        <v>15</v>
      </c>
      <c r="N93" s="43">
        <v>5</v>
      </c>
    </row>
    <row r="94" spans="2:14">
      <c r="B94" t="s">
        <v>235</v>
      </c>
      <c r="C94" s="43">
        <v>0</v>
      </c>
      <c r="D94" s="43">
        <v>0</v>
      </c>
      <c r="E94" s="43">
        <v>0</v>
      </c>
      <c r="F94" s="43">
        <v>0</v>
      </c>
      <c r="G94" s="43">
        <v>0</v>
      </c>
      <c r="H94" s="164"/>
      <c r="I94" s="43">
        <v>0</v>
      </c>
      <c r="J94" s="164"/>
      <c r="K94" s="43">
        <v>0</v>
      </c>
      <c r="L94" s="43">
        <v>0</v>
      </c>
      <c r="M94" s="43">
        <v>0</v>
      </c>
      <c r="N94" s="43">
        <v>0</v>
      </c>
    </row>
    <row r="95" spans="2:14">
      <c r="B95" t="s">
        <v>166</v>
      </c>
      <c r="C95" s="43">
        <v>0</v>
      </c>
      <c r="D95" s="43">
        <v>0</v>
      </c>
      <c r="E95" s="43">
        <v>0</v>
      </c>
      <c r="F95" s="43">
        <v>0</v>
      </c>
      <c r="G95" s="43">
        <v>0</v>
      </c>
      <c r="H95" s="164"/>
      <c r="I95" s="43">
        <v>0</v>
      </c>
      <c r="J95" s="164"/>
      <c r="K95" s="43">
        <v>0</v>
      </c>
      <c r="L95" s="43">
        <v>0</v>
      </c>
      <c r="M95" s="43">
        <v>0</v>
      </c>
      <c r="N95" s="43">
        <v>0</v>
      </c>
    </row>
    <row r="96" spans="2:14">
      <c r="B96" t="s">
        <v>167</v>
      </c>
      <c r="C96" s="43">
        <v>0</v>
      </c>
      <c r="D96" s="43">
        <v>0</v>
      </c>
      <c r="E96" s="43">
        <v>5</v>
      </c>
      <c r="F96" s="43">
        <v>5</v>
      </c>
      <c r="G96" s="43">
        <v>5</v>
      </c>
      <c r="H96" s="164"/>
      <c r="I96" s="43">
        <v>10</v>
      </c>
      <c r="J96" s="164"/>
      <c r="K96" s="43">
        <v>5</v>
      </c>
      <c r="L96" s="43">
        <v>0</v>
      </c>
      <c r="M96" s="43">
        <v>0</v>
      </c>
      <c r="N96" s="43">
        <v>0</v>
      </c>
    </row>
    <row r="97" spans="2:14">
      <c r="B97" t="s">
        <v>168</v>
      </c>
      <c r="C97" s="43">
        <v>40</v>
      </c>
      <c r="D97" s="43">
        <v>65</v>
      </c>
      <c r="E97" s="43">
        <v>40</v>
      </c>
      <c r="F97" s="43">
        <v>25</v>
      </c>
      <c r="G97" s="43">
        <v>15</v>
      </c>
      <c r="H97" s="164"/>
      <c r="I97" s="43">
        <v>5</v>
      </c>
      <c r="J97" s="164"/>
      <c r="K97" s="43">
        <v>30</v>
      </c>
      <c r="L97" s="43">
        <v>5</v>
      </c>
      <c r="M97" s="43">
        <v>0</v>
      </c>
      <c r="N97" s="43">
        <v>0</v>
      </c>
    </row>
    <row r="98" spans="2:14">
      <c r="B98" t="s">
        <v>169</v>
      </c>
      <c r="C98" s="43">
        <v>10</v>
      </c>
      <c r="D98" s="43">
        <v>5</v>
      </c>
      <c r="E98" s="43">
        <v>5</v>
      </c>
      <c r="F98" s="43">
        <v>10</v>
      </c>
      <c r="G98" s="43">
        <v>5</v>
      </c>
      <c r="H98" s="164"/>
      <c r="I98" s="43">
        <v>5</v>
      </c>
      <c r="J98" s="164"/>
      <c r="K98" s="43">
        <v>5</v>
      </c>
      <c r="L98" s="43">
        <v>5</v>
      </c>
      <c r="M98" s="43">
        <v>0</v>
      </c>
      <c r="N98" s="43">
        <v>0</v>
      </c>
    </row>
    <row r="99" spans="2:14">
      <c r="B99" t="s">
        <v>236</v>
      </c>
      <c r="C99" s="43">
        <v>0</v>
      </c>
      <c r="D99" s="43">
        <v>5</v>
      </c>
      <c r="E99" s="43">
        <v>0</v>
      </c>
      <c r="F99" s="43">
        <v>0</v>
      </c>
      <c r="G99" s="43">
        <v>0</v>
      </c>
      <c r="H99" s="164"/>
      <c r="I99" s="43">
        <v>0</v>
      </c>
      <c r="J99" s="164"/>
      <c r="K99" s="43">
        <v>0</v>
      </c>
      <c r="L99" s="43">
        <v>0</v>
      </c>
      <c r="M99" s="43">
        <v>0</v>
      </c>
      <c r="N99" s="43">
        <v>0</v>
      </c>
    </row>
    <row r="100" spans="2:14">
      <c r="B100" t="s">
        <v>170</v>
      </c>
      <c r="C100" s="43">
        <v>0</v>
      </c>
      <c r="D100" s="43">
        <v>0</v>
      </c>
      <c r="E100" s="43">
        <v>0</v>
      </c>
      <c r="F100" s="43">
        <v>0</v>
      </c>
      <c r="G100" s="43">
        <v>0</v>
      </c>
      <c r="H100" s="164"/>
      <c r="I100" s="43">
        <v>0</v>
      </c>
      <c r="J100" s="164"/>
      <c r="K100" s="43">
        <v>5</v>
      </c>
      <c r="L100" s="43">
        <v>0</v>
      </c>
      <c r="M100" s="43">
        <v>15</v>
      </c>
      <c r="N100" s="43">
        <v>0</v>
      </c>
    </row>
    <row r="101" spans="2:14">
      <c r="B101" t="s">
        <v>171</v>
      </c>
      <c r="C101" s="43">
        <v>0</v>
      </c>
      <c r="D101" s="43">
        <v>0</v>
      </c>
      <c r="E101" s="43">
        <v>0</v>
      </c>
      <c r="F101" s="43">
        <v>5</v>
      </c>
      <c r="G101" s="43">
        <v>5</v>
      </c>
      <c r="H101" s="164"/>
      <c r="I101" s="43">
        <v>0</v>
      </c>
      <c r="J101" s="164"/>
      <c r="K101" s="43">
        <v>15</v>
      </c>
      <c r="L101" s="43">
        <v>10</v>
      </c>
      <c r="M101" s="43">
        <v>0</v>
      </c>
      <c r="N101" s="43">
        <v>0</v>
      </c>
    </row>
    <row r="102" spans="2:14">
      <c r="B102" t="s">
        <v>172</v>
      </c>
      <c r="C102" s="43">
        <v>20</v>
      </c>
      <c r="D102" s="43">
        <v>15</v>
      </c>
      <c r="E102" s="43">
        <v>20</v>
      </c>
      <c r="F102" s="43">
        <v>10</v>
      </c>
      <c r="G102" s="43">
        <v>15</v>
      </c>
      <c r="H102" s="164"/>
      <c r="I102" s="43">
        <v>10</v>
      </c>
      <c r="J102" s="164"/>
      <c r="K102" s="43">
        <v>10</v>
      </c>
      <c r="L102" s="43">
        <v>0</v>
      </c>
      <c r="M102" s="43">
        <v>0</v>
      </c>
      <c r="N102" s="43">
        <v>0</v>
      </c>
    </row>
    <row r="103" spans="2:14">
      <c r="B103" t="s">
        <v>173</v>
      </c>
      <c r="C103" s="43">
        <v>20</v>
      </c>
      <c r="D103" s="43">
        <v>20</v>
      </c>
      <c r="E103" s="43">
        <v>25</v>
      </c>
      <c r="F103" s="43">
        <v>40</v>
      </c>
      <c r="G103" s="43">
        <v>75</v>
      </c>
      <c r="H103" s="164"/>
      <c r="I103" s="43">
        <v>55</v>
      </c>
      <c r="J103" s="164"/>
      <c r="K103" s="43">
        <v>85</v>
      </c>
      <c r="L103" s="43">
        <v>35</v>
      </c>
      <c r="M103" s="43">
        <v>25</v>
      </c>
      <c r="N103" s="43">
        <v>5</v>
      </c>
    </row>
    <row r="104" spans="2:14">
      <c r="B104" t="s">
        <v>174</v>
      </c>
      <c r="C104" s="43">
        <v>60</v>
      </c>
      <c r="D104" s="43">
        <v>125</v>
      </c>
      <c r="E104" s="43">
        <v>265</v>
      </c>
      <c r="F104" s="43">
        <v>320</v>
      </c>
      <c r="G104" s="43">
        <v>265</v>
      </c>
      <c r="H104" s="164"/>
      <c r="I104" s="43">
        <v>20</v>
      </c>
      <c r="J104" s="164"/>
      <c r="K104" s="43">
        <v>480</v>
      </c>
      <c r="L104" s="43">
        <v>205</v>
      </c>
      <c r="M104" s="43">
        <v>75</v>
      </c>
      <c r="N104" s="43">
        <v>5</v>
      </c>
    </row>
    <row r="105" spans="2:14">
      <c r="B105" t="s">
        <v>175</v>
      </c>
      <c r="C105" s="43">
        <v>10</v>
      </c>
      <c r="D105" s="43">
        <v>15</v>
      </c>
      <c r="E105" s="43">
        <v>15</v>
      </c>
      <c r="F105" s="43">
        <v>60</v>
      </c>
      <c r="G105" s="43">
        <v>35</v>
      </c>
      <c r="H105" s="164"/>
      <c r="I105" s="43">
        <v>20</v>
      </c>
      <c r="J105" s="164"/>
      <c r="K105" s="43">
        <v>25</v>
      </c>
      <c r="L105" s="43">
        <v>10</v>
      </c>
      <c r="M105" s="43">
        <v>5</v>
      </c>
      <c r="N105" s="43">
        <v>0</v>
      </c>
    </row>
    <row r="106" spans="2:14">
      <c r="B106" t="s">
        <v>176</v>
      </c>
      <c r="C106" s="43">
        <v>5</v>
      </c>
      <c r="D106" s="43">
        <v>5</v>
      </c>
      <c r="E106" s="43">
        <v>10</v>
      </c>
      <c r="F106" s="43">
        <v>0</v>
      </c>
      <c r="G106" s="43">
        <v>5</v>
      </c>
      <c r="H106" s="164"/>
      <c r="I106" s="43">
        <v>10</v>
      </c>
      <c r="J106" s="164"/>
      <c r="K106" s="43">
        <v>10</v>
      </c>
      <c r="L106" s="43">
        <v>5</v>
      </c>
      <c r="M106" s="43">
        <v>0</v>
      </c>
      <c r="N106" s="43">
        <v>0</v>
      </c>
    </row>
    <row r="107" spans="2:14">
      <c r="B107" t="s">
        <v>177</v>
      </c>
      <c r="C107" s="43">
        <v>25</v>
      </c>
      <c r="D107" s="43">
        <v>15</v>
      </c>
      <c r="E107" s="43">
        <v>0</v>
      </c>
      <c r="F107" s="43">
        <v>0</v>
      </c>
      <c r="G107" s="43">
        <v>0</v>
      </c>
      <c r="H107" s="164"/>
      <c r="I107" s="43">
        <v>0</v>
      </c>
      <c r="J107" s="164"/>
      <c r="K107" s="43">
        <v>0</v>
      </c>
      <c r="L107" s="43">
        <v>0</v>
      </c>
      <c r="M107" s="43">
        <v>0</v>
      </c>
      <c r="N107" s="43">
        <v>0</v>
      </c>
    </row>
    <row r="108" spans="2:14">
      <c r="B108" t="s">
        <v>178</v>
      </c>
      <c r="C108" s="43">
        <v>5</v>
      </c>
      <c r="D108" s="43">
        <v>0</v>
      </c>
      <c r="E108" s="43">
        <v>10</v>
      </c>
      <c r="F108" s="43">
        <v>0</v>
      </c>
      <c r="G108" s="43">
        <v>0</v>
      </c>
      <c r="H108" s="164"/>
      <c r="I108" s="43">
        <v>5</v>
      </c>
      <c r="J108" s="164"/>
      <c r="K108" s="43">
        <v>0</v>
      </c>
      <c r="L108" s="43">
        <v>0</v>
      </c>
      <c r="M108" s="43">
        <v>0</v>
      </c>
      <c r="N108" s="43">
        <v>0</v>
      </c>
    </row>
    <row r="109" spans="2:14">
      <c r="B109" t="s">
        <v>179</v>
      </c>
      <c r="C109" s="43">
        <v>450</v>
      </c>
      <c r="D109" s="43">
        <v>435</v>
      </c>
      <c r="E109" s="43">
        <v>335</v>
      </c>
      <c r="F109" s="43">
        <v>365</v>
      </c>
      <c r="G109" s="43">
        <v>290</v>
      </c>
      <c r="H109" s="164"/>
      <c r="I109" s="43">
        <v>235</v>
      </c>
      <c r="J109" s="164"/>
      <c r="K109" s="43">
        <v>305</v>
      </c>
      <c r="L109" s="43">
        <v>120</v>
      </c>
      <c r="M109" s="43">
        <v>35</v>
      </c>
      <c r="N109" s="43">
        <v>15</v>
      </c>
    </row>
    <row r="110" spans="2:14">
      <c r="B110" t="s">
        <v>180</v>
      </c>
      <c r="C110" s="43">
        <v>0</v>
      </c>
      <c r="D110" s="43">
        <v>0</v>
      </c>
      <c r="E110" s="43">
        <v>0</v>
      </c>
      <c r="F110" s="43">
        <v>0</v>
      </c>
      <c r="G110" s="43">
        <v>0</v>
      </c>
      <c r="H110" s="164"/>
      <c r="I110" s="43">
        <v>5</v>
      </c>
      <c r="J110" s="164"/>
      <c r="K110" s="43">
        <v>0</v>
      </c>
      <c r="L110" s="43">
        <v>0</v>
      </c>
      <c r="M110" s="43">
        <v>0</v>
      </c>
      <c r="N110" s="43">
        <v>0</v>
      </c>
    </row>
    <row r="111" spans="2:14">
      <c r="B111" t="s">
        <v>181</v>
      </c>
      <c r="C111" s="43">
        <v>0</v>
      </c>
      <c r="D111" s="43">
        <v>0</v>
      </c>
      <c r="E111" s="43">
        <v>5</v>
      </c>
      <c r="F111" s="43">
        <v>20</v>
      </c>
      <c r="G111" s="43">
        <v>0</v>
      </c>
      <c r="H111" s="164"/>
      <c r="I111" s="43">
        <v>15</v>
      </c>
      <c r="J111" s="164"/>
      <c r="K111" s="43">
        <v>45</v>
      </c>
      <c r="L111" s="43">
        <v>0</v>
      </c>
      <c r="M111" s="43">
        <v>0</v>
      </c>
      <c r="N111" s="43">
        <v>0</v>
      </c>
    </row>
    <row r="112" spans="2:14">
      <c r="B112" t="s">
        <v>248</v>
      </c>
      <c r="C112" s="43">
        <v>0</v>
      </c>
      <c r="D112" s="43">
        <v>0</v>
      </c>
      <c r="E112" s="43">
        <v>0</v>
      </c>
      <c r="F112" s="43">
        <v>0</v>
      </c>
      <c r="G112" s="43">
        <v>0</v>
      </c>
      <c r="H112" s="164"/>
      <c r="I112" s="43">
        <v>0</v>
      </c>
      <c r="J112" s="164"/>
      <c r="K112" s="43">
        <v>0</v>
      </c>
      <c r="L112" s="43">
        <v>0</v>
      </c>
      <c r="M112" s="43">
        <v>0</v>
      </c>
      <c r="N112" s="43">
        <v>0</v>
      </c>
    </row>
    <row r="113" spans="2:14">
      <c r="B113" t="s">
        <v>182</v>
      </c>
      <c r="C113" s="43">
        <v>1275</v>
      </c>
      <c r="D113" s="43">
        <v>1365</v>
      </c>
      <c r="E113" s="43">
        <v>1195</v>
      </c>
      <c r="F113" s="43">
        <v>1215</v>
      </c>
      <c r="G113" s="43">
        <v>760</v>
      </c>
      <c r="H113" s="164"/>
      <c r="I113" s="43">
        <v>795</v>
      </c>
      <c r="J113" s="164"/>
      <c r="K113" s="43">
        <v>835</v>
      </c>
      <c r="L113" s="43">
        <v>165</v>
      </c>
      <c r="M113" s="43">
        <v>15</v>
      </c>
      <c r="N113" s="43">
        <v>25</v>
      </c>
    </row>
    <row r="114" spans="2:14">
      <c r="B114" t="s">
        <v>183</v>
      </c>
      <c r="C114" s="43">
        <v>0</v>
      </c>
      <c r="D114" s="43">
        <v>0</v>
      </c>
      <c r="E114" s="43">
        <v>0</v>
      </c>
      <c r="F114" s="43">
        <v>0</v>
      </c>
      <c r="G114" s="43">
        <v>0</v>
      </c>
      <c r="H114" s="164"/>
      <c r="I114" s="43">
        <v>0</v>
      </c>
      <c r="J114" s="164"/>
      <c r="K114" s="43">
        <v>0</v>
      </c>
      <c r="L114" s="43">
        <v>0</v>
      </c>
      <c r="M114" s="43">
        <v>0</v>
      </c>
      <c r="N114" s="43">
        <v>0</v>
      </c>
    </row>
    <row r="115" spans="2:14">
      <c r="B115" t="s">
        <v>184</v>
      </c>
      <c r="C115" s="43">
        <v>0</v>
      </c>
      <c r="D115" s="43">
        <v>0</v>
      </c>
      <c r="E115" s="43">
        <v>0</v>
      </c>
      <c r="F115" s="43">
        <v>0</v>
      </c>
      <c r="G115" s="43">
        <v>0</v>
      </c>
      <c r="H115" s="164"/>
      <c r="I115" s="43">
        <v>0</v>
      </c>
      <c r="J115" s="164"/>
      <c r="K115" s="43">
        <v>0</v>
      </c>
      <c r="L115" s="43">
        <v>0</v>
      </c>
      <c r="M115" s="43">
        <v>0</v>
      </c>
      <c r="N115" s="43">
        <v>0</v>
      </c>
    </row>
    <row r="116" spans="2:14">
      <c r="B116" t="s">
        <v>185</v>
      </c>
      <c r="C116" s="43">
        <v>5</v>
      </c>
      <c r="D116" s="43">
        <v>5</v>
      </c>
      <c r="E116" s="43">
        <v>5</v>
      </c>
      <c r="F116" s="43">
        <v>5</v>
      </c>
      <c r="G116" s="43">
        <v>5</v>
      </c>
      <c r="H116" s="164"/>
      <c r="I116" s="43">
        <v>0</v>
      </c>
      <c r="J116" s="164"/>
      <c r="K116" s="43">
        <v>0</v>
      </c>
      <c r="L116" s="43">
        <v>0</v>
      </c>
      <c r="M116" s="43">
        <v>0</v>
      </c>
      <c r="N116" s="43">
        <v>0</v>
      </c>
    </row>
    <row r="117" spans="2:14">
      <c r="B117" t="s">
        <v>186</v>
      </c>
      <c r="C117" s="43">
        <v>25</v>
      </c>
      <c r="D117" s="43">
        <v>10</v>
      </c>
      <c r="E117" s="43">
        <v>20</v>
      </c>
      <c r="F117" s="43">
        <v>45</v>
      </c>
      <c r="G117" s="43">
        <v>25</v>
      </c>
      <c r="H117" s="164"/>
      <c r="I117" s="43">
        <v>10</v>
      </c>
      <c r="J117" s="164"/>
      <c r="K117" s="43">
        <v>15</v>
      </c>
      <c r="L117" s="43">
        <v>5</v>
      </c>
      <c r="M117" s="43">
        <v>0</v>
      </c>
      <c r="N117" s="43">
        <v>0</v>
      </c>
    </row>
    <row r="118" spans="2:14">
      <c r="B118" t="s">
        <v>187</v>
      </c>
      <c r="C118" s="43">
        <v>0</v>
      </c>
      <c r="D118" s="43">
        <v>0</v>
      </c>
      <c r="E118" s="43">
        <v>0</v>
      </c>
      <c r="F118" s="43">
        <v>0</v>
      </c>
      <c r="G118" s="43">
        <v>0</v>
      </c>
      <c r="H118" s="164"/>
      <c r="I118" s="43">
        <v>0</v>
      </c>
      <c r="J118" s="164"/>
      <c r="K118" s="43">
        <v>0</v>
      </c>
      <c r="L118" s="43">
        <v>0</v>
      </c>
      <c r="M118" s="43">
        <v>0</v>
      </c>
      <c r="N118" s="43">
        <v>0</v>
      </c>
    </row>
    <row r="119" spans="2:14">
      <c r="B119" t="s">
        <v>188</v>
      </c>
      <c r="C119" s="43">
        <v>0</v>
      </c>
      <c r="D119" s="43">
        <v>0</v>
      </c>
      <c r="E119" s="43">
        <v>0</v>
      </c>
      <c r="F119" s="43">
        <v>0</v>
      </c>
      <c r="G119" s="43">
        <v>0</v>
      </c>
      <c r="H119" s="164"/>
      <c r="I119" s="43">
        <v>0</v>
      </c>
      <c r="J119" s="164"/>
      <c r="K119" s="43">
        <v>0</v>
      </c>
      <c r="L119" s="43">
        <v>0</v>
      </c>
      <c r="M119" s="43">
        <v>0</v>
      </c>
      <c r="N119" s="43">
        <v>0</v>
      </c>
    </row>
    <row r="120" spans="2:14">
      <c r="B120" t="s">
        <v>237</v>
      </c>
      <c r="C120" s="43">
        <v>0</v>
      </c>
      <c r="D120" s="43">
        <v>0</v>
      </c>
      <c r="E120" s="43">
        <v>0</v>
      </c>
      <c r="F120" s="43">
        <v>0</v>
      </c>
      <c r="G120" s="43">
        <v>0</v>
      </c>
      <c r="H120" s="164"/>
      <c r="I120" s="43">
        <v>0</v>
      </c>
      <c r="J120" s="164"/>
      <c r="K120" s="43">
        <v>0</v>
      </c>
      <c r="L120" s="43">
        <v>0</v>
      </c>
      <c r="M120" s="43">
        <v>0</v>
      </c>
      <c r="N120" s="43">
        <v>0</v>
      </c>
    </row>
    <row r="121" spans="2:14">
      <c r="B121" t="s">
        <v>189</v>
      </c>
      <c r="C121" s="43">
        <v>0</v>
      </c>
      <c r="D121" s="43">
        <v>0</v>
      </c>
      <c r="E121" s="43">
        <v>5</v>
      </c>
      <c r="F121" s="43">
        <v>5</v>
      </c>
      <c r="G121" s="43">
        <v>0</v>
      </c>
      <c r="H121" s="164"/>
      <c r="I121" s="43">
        <v>0</v>
      </c>
      <c r="J121" s="164"/>
      <c r="K121" s="43">
        <v>10</v>
      </c>
      <c r="L121" s="43">
        <v>5</v>
      </c>
      <c r="M121" s="43">
        <v>0</v>
      </c>
      <c r="N121" s="43">
        <v>0</v>
      </c>
    </row>
    <row r="122" spans="2:14">
      <c r="B122" t="s">
        <v>190</v>
      </c>
      <c r="C122" s="43">
        <v>190</v>
      </c>
      <c r="D122" s="43">
        <v>180</v>
      </c>
      <c r="E122" s="43">
        <v>170</v>
      </c>
      <c r="F122" s="43">
        <v>260</v>
      </c>
      <c r="G122" s="43">
        <v>290</v>
      </c>
      <c r="H122" s="164"/>
      <c r="I122" s="43">
        <v>285</v>
      </c>
      <c r="J122" s="164"/>
      <c r="K122" s="43">
        <v>220</v>
      </c>
      <c r="L122" s="43">
        <v>65</v>
      </c>
      <c r="M122" s="43">
        <v>10</v>
      </c>
      <c r="N122" s="43">
        <v>20</v>
      </c>
    </row>
    <row r="123" spans="2:14">
      <c r="B123" t="s">
        <v>191</v>
      </c>
      <c r="C123" s="43">
        <v>10</v>
      </c>
      <c r="D123" s="43">
        <v>15</v>
      </c>
      <c r="E123" s="43">
        <v>5</v>
      </c>
      <c r="F123" s="43">
        <v>20</v>
      </c>
      <c r="G123" s="43">
        <v>20</v>
      </c>
      <c r="H123" s="164"/>
      <c r="I123" s="43">
        <v>5</v>
      </c>
      <c r="J123" s="164"/>
      <c r="K123" s="43">
        <v>120</v>
      </c>
      <c r="L123" s="43">
        <v>40</v>
      </c>
      <c r="M123" s="43">
        <v>10</v>
      </c>
      <c r="N123" s="43">
        <v>0</v>
      </c>
    </row>
    <row r="124" spans="2:14">
      <c r="B124" t="s">
        <v>238</v>
      </c>
      <c r="C124" s="43">
        <v>0</v>
      </c>
      <c r="D124" s="43">
        <v>0</v>
      </c>
      <c r="E124" s="43">
        <v>0</v>
      </c>
      <c r="F124" s="43">
        <v>0</v>
      </c>
      <c r="G124" s="43">
        <v>0</v>
      </c>
      <c r="H124" s="164"/>
      <c r="I124" s="43">
        <v>0</v>
      </c>
      <c r="J124" s="164"/>
      <c r="K124" s="43">
        <v>0</v>
      </c>
      <c r="L124" s="43">
        <v>0</v>
      </c>
      <c r="M124" s="43">
        <v>0</v>
      </c>
      <c r="N124" s="43">
        <v>0</v>
      </c>
    </row>
    <row r="125" spans="2:14">
      <c r="B125" t="s">
        <v>192</v>
      </c>
      <c r="C125" s="43"/>
      <c r="D125" s="43"/>
      <c r="E125" s="43"/>
      <c r="F125" s="43"/>
      <c r="G125" s="43"/>
      <c r="H125" s="164"/>
      <c r="I125" s="43">
        <v>0</v>
      </c>
      <c r="J125" s="164"/>
      <c r="K125" s="43">
        <v>0</v>
      </c>
      <c r="L125" s="43">
        <v>0</v>
      </c>
      <c r="M125" s="43">
        <v>0</v>
      </c>
      <c r="N125" s="43">
        <v>0</v>
      </c>
    </row>
    <row r="126" spans="2:14">
      <c r="B126" t="s">
        <v>193</v>
      </c>
      <c r="C126" s="43">
        <v>30</v>
      </c>
      <c r="D126" s="43">
        <v>10</v>
      </c>
      <c r="E126" s="43">
        <v>20</v>
      </c>
      <c r="F126" s="43">
        <v>30</v>
      </c>
      <c r="G126" s="43">
        <v>20</v>
      </c>
      <c r="H126" s="164"/>
      <c r="I126" s="43">
        <v>25</v>
      </c>
      <c r="J126" s="164"/>
      <c r="K126" s="43">
        <v>15</v>
      </c>
      <c r="L126" s="43">
        <v>5</v>
      </c>
      <c r="M126" s="43">
        <v>0</v>
      </c>
      <c r="N126" s="43">
        <v>0</v>
      </c>
    </row>
    <row r="127" spans="2:14">
      <c r="B127" t="s">
        <v>194</v>
      </c>
      <c r="C127" s="43">
        <v>840</v>
      </c>
      <c r="D127" s="43">
        <v>890</v>
      </c>
      <c r="E127" s="43">
        <v>960</v>
      </c>
      <c r="F127" s="43">
        <v>1125</v>
      </c>
      <c r="G127" s="43">
        <v>1090</v>
      </c>
      <c r="H127" s="164"/>
      <c r="I127" s="43">
        <v>795</v>
      </c>
      <c r="J127" s="164"/>
      <c r="K127" s="43">
        <v>560</v>
      </c>
      <c r="L127" s="43">
        <v>245</v>
      </c>
      <c r="M127" s="43">
        <v>0</v>
      </c>
      <c r="N127" s="43">
        <v>20</v>
      </c>
    </row>
    <row r="128" spans="2:14">
      <c r="B128" t="s">
        <v>195</v>
      </c>
      <c r="C128" s="43">
        <v>0</v>
      </c>
      <c r="D128" s="43">
        <v>0</v>
      </c>
      <c r="E128" s="43">
        <v>0</v>
      </c>
      <c r="F128" s="43">
        <v>5</v>
      </c>
      <c r="G128" s="43">
        <v>0</v>
      </c>
      <c r="H128" s="164"/>
      <c r="I128" s="43">
        <v>0</v>
      </c>
      <c r="J128" s="164"/>
      <c r="K128" s="43">
        <v>0</v>
      </c>
      <c r="L128" s="43">
        <v>0</v>
      </c>
      <c r="M128" s="43">
        <v>0</v>
      </c>
      <c r="N128" s="43">
        <v>0</v>
      </c>
    </row>
    <row r="129" spans="2:14">
      <c r="B129" t="s">
        <v>196</v>
      </c>
      <c r="C129" s="43">
        <v>655</v>
      </c>
      <c r="D129" s="43">
        <v>590</v>
      </c>
      <c r="E129" s="43">
        <v>665</v>
      </c>
      <c r="F129" s="43">
        <v>745</v>
      </c>
      <c r="G129" s="43">
        <v>600</v>
      </c>
      <c r="H129" s="164"/>
      <c r="I129" s="43">
        <v>585</v>
      </c>
      <c r="J129" s="164"/>
      <c r="K129" s="43">
        <v>450</v>
      </c>
      <c r="L129" s="43">
        <v>90</v>
      </c>
      <c r="M129" s="43">
        <v>20</v>
      </c>
      <c r="N129" s="43">
        <v>25</v>
      </c>
    </row>
    <row r="130" spans="2:14">
      <c r="B130" t="s">
        <v>239</v>
      </c>
      <c r="C130" s="43">
        <v>0</v>
      </c>
      <c r="D130" s="43">
        <v>0</v>
      </c>
      <c r="E130" s="43">
        <v>0</v>
      </c>
      <c r="F130" s="43">
        <v>0</v>
      </c>
      <c r="G130" s="43">
        <v>0</v>
      </c>
      <c r="H130" s="164"/>
      <c r="I130" s="43">
        <v>0</v>
      </c>
      <c r="J130" s="164"/>
      <c r="K130" s="43">
        <v>0</v>
      </c>
      <c r="L130" s="43">
        <v>0</v>
      </c>
      <c r="M130" s="43">
        <v>0</v>
      </c>
      <c r="N130" s="43">
        <v>0</v>
      </c>
    </row>
    <row r="131" spans="2:14">
      <c r="B131" t="s">
        <v>197</v>
      </c>
      <c r="C131" s="43">
        <v>0</v>
      </c>
      <c r="D131" s="43">
        <v>0</v>
      </c>
      <c r="E131" s="43">
        <v>0</v>
      </c>
      <c r="F131" s="43">
        <v>0</v>
      </c>
      <c r="G131" s="43">
        <v>0</v>
      </c>
      <c r="H131" s="164"/>
      <c r="I131" s="43">
        <v>0</v>
      </c>
      <c r="J131" s="164"/>
      <c r="K131" s="43">
        <v>0</v>
      </c>
      <c r="L131" s="43">
        <v>0</v>
      </c>
      <c r="M131" s="43">
        <v>0</v>
      </c>
      <c r="N131" s="43">
        <v>0</v>
      </c>
    </row>
    <row r="132" spans="2:14">
      <c r="B132" t="s">
        <v>198</v>
      </c>
      <c r="C132" s="43">
        <v>890</v>
      </c>
      <c r="D132" s="43">
        <v>1320</v>
      </c>
      <c r="E132" s="43">
        <v>1040</v>
      </c>
      <c r="F132" s="43">
        <v>1265</v>
      </c>
      <c r="G132" s="43">
        <v>1150</v>
      </c>
      <c r="H132" s="164"/>
      <c r="I132" s="43">
        <v>1435</v>
      </c>
      <c r="J132" s="164"/>
      <c r="K132" s="43">
        <v>1405</v>
      </c>
      <c r="L132" s="43">
        <v>410</v>
      </c>
      <c r="M132" s="43">
        <v>125</v>
      </c>
      <c r="N132" s="43">
        <v>145</v>
      </c>
    </row>
    <row r="133" spans="2:14">
      <c r="B133" t="s">
        <v>199</v>
      </c>
      <c r="C133" s="43">
        <v>0</v>
      </c>
      <c r="D133" s="43">
        <v>0</v>
      </c>
      <c r="E133" s="43">
        <v>5</v>
      </c>
      <c r="F133" s="43">
        <v>5</v>
      </c>
      <c r="G133" s="43">
        <v>15</v>
      </c>
      <c r="H133" s="164"/>
      <c r="I133" s="43">
        <v>0</v>
      </c>
      <c r="J133" s="164"/>
      <c r="K133" s="43">
        <v>0</v>
      </c>
      <c r="L133" s="43">
        <v>0</v>
      </c>
      <c r="M133" s="43">
        <v>0</v>
      </c>
      <c r="N133" s="43">
        <v>0</v>
      </c>
    </row>
    <row r="134" spans="2:14">
      <c r="B134" t="s">
        <v>240</v>
      </c>
      <c r="C134" s="43">
        <v>0</v>
      </c>
      <c r="D134" s="43">
        <v>0</v>
      </c>
      <c r="E134" s="43">
        <v>0</v>
      </c>
      <c r="F134" s="43">
        <v>0</v>
      </c>
      <c r="G134" s="43">
        <v>0</v>
      </c>
      <c r="H134" s="164"/>
      <c r="I134" s="43">
        <v>0</v>
      </c>
      <c r="J134" s="164"/>
      <c r="K134" s="43">
        <v>0</v>
      </c>
      <c r="L134" s="43">
        <v>0</v>
      </c>
      <c r="M134" s="43">
        <v>0</v>
      </c>
      <c r="N134" s="43">
        <v>0</v>
      </c>
    </row>
    <row r="135" spans="2:14">
      <c r="B135" t="s">
        <v>200</v>
      </c>
      <c r="C135" s="43">
        <v>0</v>
      </c>
      <c r="D135" s="43">
        <v>0</v>
      </c>
      <c r="E135" s="43">
        <v>0</v>
      </c>
      <c r="F135" s="43">
        <v>0</v>
      </c>
      <c r="G135" s="43">
        <v>0</v>
      </c>
      <c r="H135" s="164"/>
      <c r="I135" s="43">
        <v>0</v>
      </c>
      <c r="J135" s="164"/>
      <c r="K135" s="43">
        <v>5</v>
      </c>
      <c r="L135" s="43">
        <v>5</v>
      </c>
      <c r="M135" s="43">
        <v>0</v>
      </c>
      <c r="N135" s="43">
        <v>0</v>
      </c>
    </row>
    <row r="136" spans="2:14">
      <c r="B136" t="s">
        <v>241</v>
      </c>
      <c r="C136" s="43">
        <v>0</v>
      </c>
      <c r="D136" s="43">
        <v>0</v>
      </c>
      <c r="E136" s="43">
        <v>0</v>
      </c>
      <c r="F136" s="43">
        <v>0</v>
      </c>
      <c r="G136" s="43">
        <v>0</v>
      </c>
      <c r="H136" s="164"/>
      <c r="I136" s="43">
        <v>0</v>
      </c>
      <c r="J136" s="164"/>
      <c r="K136" s="43">
        <v>0</v>
      </c>
      <c r="L136" s="43">
        <v>0</v>
      </c>
      <c r="M136" s="43">
        <v>0</v>
      </c>
      <c r="N136" s="43">
        <v>0</v>
      </c>
    </row>
    <row r="137" spans="2:14">
      <c r="B137" t="s">
        <v>242</v>
      </c>
      <c r="C137" s="43">
        <v>0</v>
      </c>
      <c r="D137" s="43">
        <v>0</v>
      </c>
      <c r="E137" s="43">
        <v>0</v>
      </c>
      <c r="F137" s="43">
        <v>0</v>
      </c>
      <c r="G137" s="43">
        <v>0</v>
      </c>
      <c r="H137" s="164"/>
      <c r="I137" s="43">
        <v>0</v>
      </c>
      <c r="J137" s="164"/>
      <c r="K137" s="43">
        <v>0</v>
      </c>
      <c r="L137" s="43">
        <v>0</v>
      </c>
      <c r="M137" s="43">
        <v>0</v>
      </c>
      <c r="N137" s="43">
        <v>0</v>
      </c>
    </row>
    <row r="138" spans="2:14">
      <c r="B138" t="s">
        <v>201</v>
      </c>
      <c r="C138" s="43">
        <v>45</v>
      </c>
      <c r="D138" s="43">
        <v>40</v>
      </c>
      <c r="E138" s="43">
        <v>20</v>
      </c>
      <c r="F138" s="43">
        <v>20</v>
      </c>
      <c r="G138" s="43">
        <v>5</v>
      </c>
      <c r="H138" s="164"/>
      <c r="I138" s="43">
        <v>5</v>
      </c>
      <c r="J138" s="164"/>
      <c r="K138" s="43">
        <v>20</v>
      </c>
      <c r="L138" s="43">
        <v>5</v>
      </c>
      <c r="M138" s="43">
        <v>5</v>
      </c>
      <c r="N138" s="43">
        <v>0</v>
      </c>
    </row>
    <row r="139" spans="2:14">
      <c r="B139" t="s">
        <v>243</v>
      </c>
      <c r="C139" s="43">
        <v>0</v>
      </c>
      <c r="D139" s="43">
        <v>0</v>
      </c>
      <c r="E139" s="43">
        <v>0</v>
      </c>
      <c r="F139" s="43">
        <v>0</v>
      </c>
      <c r="G139" s="43">
        <v>0</v>
      </c>
      <c r="H139" s="164"/>
      <c r="I139" s="43">
        <v>0</v>
      </c>
      <c r="J139" s="164"/>
      <c r="K139" s="43">
        <v>0</v>
      </c>
      <c r="L139" s="43">
        <v>0</v>
      </c>
      <c r="M139" s="43">
        <v>0</v>
      </c>
      <c r="N139" s="43">
        <v>0</v>
      </c>
    </row>
    <row r="140" spans="2:14">
      <c r="B140" t="s">
        <v>202</v>
      </c>
      <c r="C140" s="43">
        <v>0</v>
      </c>
      <c r="D140" s="43">
        <v>0</v>
      </c>
      <c r="E140" s="43">
        <v>0</v>
      </c>
      <c r="F140" s="43">
        <v>0</v>
      </c>
      <c r="G140" s="43">
        <v>0</v>
      </c>
      <c r="H140" s="164"/>
      <c r="I140" s="43">
        <v>0</v>
      </c>
      <c r="J140" s="164"/>
      <c r="K140" s="43">
        <v>0</v>
      </c>
      <c r="L140" s="43">
        <v>0</v>
      </c>
      <c r="M140" s="43">
        <v>0</v>
      </c>
      <c r="N140" s="43">
        <v>0</v>
      </c>
    </row>
    <row r="141" spans="2:14">
      <c r="B141" t="s">
        <v>203</v>
      </c>
      <c r="C141" s="43">
        <v>10</v>
      </c>
      <c r="D141" s="43">
        <v>25</v>
      </c>
      <c r="E141" s="43">
        <v>25</v>
      </c>
      <c r="F141" s="43">
        <v>20</v>
      </c>
      <c r="G141" s="43">
        <v>20</v>
      </c>
      <c r="H141" s="164"/>
      <c r="I141" s="43">
        <v>10</v>
      </c>
      <c r="J141" s="164"/>
      <c r="K141" s="43">
        <v>15</v>
      </c>
      <c r="L141" s="43">
        <v>10</v>
      </c>
      <c r="M141" s="43">
        <v>5</v>
      </c>
      <c r="N141" s="43">
        <v>0</v>
      </c>
    </row>
    <row r="142" spans="2:14">
      <c r="B142" t="s">
        <v>204</v>
      </c>
      <c r="C142" s="43">
        <v>5</v>
      </c>
      <c r="D142" s="43">
        <v>0</v>
      </c>
      <c r="E142" s="43">
        <v>10</v>
      </c>
      <c r="F142" s="43">
        <v>10</v>
      </c>
      <c r="G142" s="43">
        <v>5</v>
      </c>
      <c r="H142" s="164"/>
      <c r="I142" s="43">
        <v>5</v>
      </c>
      <c r="J142" s="164"/>
      <c r="K142" s="43">
        <v>5</v>
      </c>
      <c r="L142" s="43">
        <v>0</v>
      </c>
      <c r="M142" s="43">
        <v>0</v>
      </c>
      <c r="N142" s="43">
        <v>0</v>
      </c>
    </row>
    <row r="143" spans="2:14">
      <c r="B143" t="s">
        <v>205</v>
      </c>
      <c r="C143" s="43">
        <v>0</v>
      </c>
      <c r="D143" s="43">
        <v>5</v>
      </c>
      <c r="E143" s="43">
        <v>5</v>
      </c>
      <c r="F143" s="43">
        <v>10</v>
      </c>
      <c r="G143" s="43">
        <v>5</v>
      </c>
      <c r="H143" s="164"/>
      <c r="I143" s="43">
        <v>0</v>
      </c>
      <c r="J143" s="164"/>
      <c r="K143" s="43">
        <v>5</v>
      </c>
      <c r="L143" s="43">
        <v>0</v>
      </c>
      <c r="M143" s="43">
        <v>0</v>
      </c>
      <c r="N143" s="43">
        <v>0</v>
      </c>
    </row>
    <row r="144" spans="2:14">
      <c r="B144" t="s">
        <v>206</v>
      </c>
      <c r="C144" s="43">
        <v>0</v>
      </c>
      <c r="D144" s="43">
        <v>5</v>
      </c>
      <c r="E144" s="43">
        <v>5</v>
      </c>
      <c r="F144" s="43">
        <v>5</v>
      </c>
      <c r="G144" s="43">
        <v>5</v>
      </c>
      <c r="H144" s="164"/>
      <c r="I144" s="43">
        <v>5</v>
      </c>
      <c r="J144" s="164"/>
      <c r="K144" s="43">
        <v>10</v>
      </c>
      <c r="L144" s="43">
        <v>0</v>
      </c>
      <c r="M144" s="43">
        <v>0</v>
      </c>
      <c r="N144" s="43">
        <v>0</v>
      </c>
    </row>
    <row r="145" spans="1:14">
      <c r="B145" t="s">
        <v>207</v>
      </c>
      <c r="C145" s="43">
        <v>5</v>
      </c>
      <c r="D145" s="43">
        <v>5</v>
      </c>
      <c r="E145" s="43">
        <v>5</v>
      </c>
      <c r="F145" s="43">
        <v>25</v>
      </c>
      <c r="G145" s="43">
        <v>35</v>
      </c>
      <c r="H145" s="164"/>
      <c r="I145" s="43">
        <v>30</v>
      </c>
      <c r="J145" s="164"/>
      <c r="K145" s="43">
        <v>45</v>
      </c>
      <c r="L145" s="43">
        <v>20</v>
      </c>
      <c r="M145" s="43">
        <v>10</v>
      </c>
      <c r="N145" s="43">
        <v>0</v>
      </c>
    </row>
    <row r="146" spans="1:14">
      <c r="B146" t="s">
        <v>208</v>
      </c>
      <c r="C146" s="43">
        <v>0</v>
      </c>
      <c r="D146" s="43">
        <v>0</v>
      </c>
      <c r="E146" s="43">
        <v>5</v>
      </c>
      <c r="F146" s="43">
        <v>5</v>
      </c>
      <c r="G146" s="43">
        <v>5</v>
      </c>
      <c r="H146" s="164"/>
      <c r="I146" s="43">
        <v>5</v>
      </c>
      <c r="J146" s="164"/>
      <c r="K146" s="43">
        <v>0</v>
      </c>
      <c r="L146" s="43">
        <v>5</v>
      </c>
      <c r="M146" s="43">
        <v>0</v>
      </c>
      <c r="N146" s="43">
        <v>0</v>
      </c>
    </row>
    <row r="147" spans="1:14">
      <c r="B147" t="s">
        <v>209</v>
      </c>
      <c r="C147" s="43">
        <v>0</v>
      </c>
      <c r="D147" s="43">
        <v>0</v>
      </c>
      <c r="E147" s="43">
        <v>0</v>
      </c>
      <c r="F147" s="43">
        <v>0</v>
      </c>
      <c r="G147" s="43">
        <v>0</v>
      </c>
      <c r="H147" s="164"/>
      <c r="I147" s="43">
        <v>0</v>
      </c>
      <c r="J147" s="164"/>
      <c r="K147" s="43">
        <v>5</v>
      </c>
      <c r="L147" s="43">
        <v>0</v>
      </c>
      <c r="M147" s="43">
        <v>0</v>
      </c>
      <c r="N147" s="43">
        <v>0</v>
      </c>
    </row>
    <row r="148" spans="1:14">
      <c r="B148" t="s">
        <v>210</v>
      </c>
      <c r="C148" s="43">
        <v>10</v>
      </c>
      <c r="D148" s="43">
        <v>15</v>
      </c>
      <c r="E148" s="43">
        <v>15</v>
      </c>
      <c r="F148" s="43">
        <v>20</v>
      </c>
      <c r="G148" s="43">
        <v>30</v>
      </c>
      <c r="H148" s="164"/>
      <c r="I148" s="43">
        <v>5</v>
      </c>
      <c r="J148" s="164"/>
      <c r="K148" s="43">
        <v>0</v>
      </c>
      <c r="L148" s="43">
        <v>0</v>
      </c>
      <c r="M148" s="43">
        <v>5</v>
      </c>
      <c r="N148" s="43">
        <v>0</v>
      </c>
    </row>
    <row r="149" spans="1:14">
      <c r="B149" t="s">
        <v>211</v>
      </c>
      <c r="C149" s="43">
        <v>280</v>
      </c>
      <c r="D149" s="43">
        <v>230</v>
      </c>
      <c r="E149" s="43">
        <v>185</v>
      </c>
      <c r="F149" s="43">
        <v>245</v>
      </c>
      <c r="G149" s="43">
        <v>235</v>
      </c>
      <c r="H149" s="164"/>
      <c r="I149" s="43">
        <v>270</v>
      </c>
      <c r="J149" s="164"/>
      <c r="K149" s="43">
        <v>445</v>
      </c>
      <c r="L149" s="43">
        <v>135</v>
      </c>
      <c r="M149" s="43">
        <v>70</v>
      </c>
      <c r="N149" s="43">
        <v>35</v>
      </c>
    </row>
    <row r="150" spans="1:14">
      <c r="B150" t="s">
        <v>212</v>
      </c>
      <c r="C150" s="43">
        <v>0</v>
      </c>
      <c r="D150" s="43">
        <v>5</v>
      </c>
      <c r="E150" s="43">
        <v>0</v>
      </c>
      <c r="F150" s="43">
        <v>0</v>
      </c>
      <c r="G150" s="43">
        <v>0</v>
      </c>
      <c r="H150" s="164"/>
      <c r="I150" s="43">
        <v>0</v>
      </c>
      <c r="J150" s="164"/>
      <c r="K150" s="43">
        <v>0</v>
      </c>
      <c r="L150" s="43">
        <v>0</v>
      </c>
      <c r="M150" s="43">
        <v>0</v>
      </c>
      <c r="N150" s="43">
        <v>0</v>
      </c>
    </row>
    <row r="151" spans="1:14">
      <c r="B151" s="21" t="s">
        <v>88</v>
      </c>
      <c r="C151" s="5">
        <v>21615</v>
      </c>
      <c r="D151" s="5">
        <v>22580</v>
      </c>
      <c r="E151" s="5">
        <v>24330</v>
      </c>
      <c r="F151" s="5">
        <v>28845</v>
      </c>
      <c r="G151" s="5">
        <v>27765</v>
      </c>
      <c r="H151" s="165"/>
      <c r="I151" s="5">
        <v>23170</v>
      </c>
      <c r="J151" s="165"/>
      <c r="K151" s="5">
        <v>28475</v>
      </c>
      <c r="L151" s="5">
        <v>9745</v>
      </c>
      <c r="M151" s="5">
        <v>3040</v>
      </c>
      <c r="N151" s="5">
        <v>1565</v>
      </c>
    </row>
    <row r="152" spans="1:14">
      <c r="C152" s="79"/>
      <c r="D152" s="79"/>
      <c r="E152" s="79"/>
      <c r="F152" s="79"/>
      <c r="G152" s="79"/>
      <c r="H152" s="43"/>
      <c r="J152" s="43"/>
    </row>
    <row r="153" spans="1:14">
      <c r="B153" t="s">
        <v>310</v>
      </c>
      <c r="C153" s="32"/>
      <c r="D153" s="32"/>
      <c r="E153" s="32"/>
    </row>
    <row r="154" spans="1:14">
      <c r="A154">
        <v>1</v>
      </c>
      <c r="B154" t="s">
        <v>305</v>
      </c>
    </row>
    <row r="155" spans="1:14">
      <c r="A155">
        <v>2</v>
      </c>
      <c r="B155" s="66" t="s">
        <v>97</v>
      </c>
    </row>
    <row r="156" spans="1:14">
      <c r="A156">
        <v>3</v>
      </c>
      <c r="B156" s="27" t="s">
        <v>5</v>
      </c>
    </row>
    <row r="157" spans="1:14">
      <c r="A157">
        <v>4</v>
      </c>
      <c r="B157" t="s">
        <v>19</v>
      </c>
    </row>
    <row r="158" spans="1:14">
      <c r="A158">
        <v>5</v>
      </c>
      <c r="B158" t="s">
        <v>27</v>
      </c>
    </row>
    <row r="159" spans="1:14">
      <c r="A159">
        <v>6</v>
      </c>
      <c r="B159" t="s">
        <v>307</v>
      </c>
    </row>
  </sheetData>
  <mergeCells count="2">
    <mergeCell ref="H4:H151"/>
    <mergeCell ref="J4:J151"/>
  </mergeCells>
  <hyperlinks>
    <hyperlink ref="A1" location="Index!A1" display="contents" xr:uid="{DB6AED86-429D-4AC5-AF9E-E7BA06323E55}"/>
  </hyperlinks>
  <pageMargins left="0.25" right="0.25" top="0.75" bottom="0.75" header="0.3" footer="0.3"/>
  <pageSetup paperSize="9" scale="73"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2C4FD-1657-46A4-98BA-F652F15F3F97}">
  <sheetPr>
    <tabColor theme="9" tint="0.39997558519241921"/>
    <pageSetUpPr fitToPage="1"/>
  </sheetPr>
  <dimension ref="A1:Y46"/>
  <sheetViews>
    <sheetView showGridLines="0" zoomScale="219" zoomScaleNormal="90" workbookViewId="0">
      <selection activeCell="B8" sqref="B8:B16"/>
    </sheetView>
  </sheetViews>
  <sheetFormatPr baseColWidth="10" defaultColWidth="9.1640625" defaultRowHeight="13"/>
  <cols>
    <col min="1" max="1" width="3" bestFit="1" customWidth="1"/>
    <col min="2" max="2" width="22.5" customWidth="1"/>
    <col min="3" max="3" width="5" customWidth="1"/>
    <col min="4" max="4" width="28.6640625" style="6" bestFit="1" customWidth="1"/>
    <col min="5" max="16" width="11.33203125" style="7" customWidth="1"/>
    <col min="17" max="18" width="11.33203125" style="9" customWidth="1"/>
    <col min="19" max="20" width="11.33203125" customWidth="1"/>
    <col min="21" max="21" width="11.1640625" customWidth="1"/>
    <col min="22" max="24" width="6.5" customWidth="1"/>
    <col min="25" max="25" width="11.33203125" bestFit="1" customWidth="1"/>
  </cols>
  <sheetData>
    <row r="1" spans="1:25">
      <c r="A1" s="4" t="s">
        <v>42</v>
      </c>
    </row>
    <row r="2" spans="1:25" ht="15" customHeight="1">
      <c r="B2" s="2" t="s">
        <v>321</v>
      </c>
      <c r="C2" s="46"/>
      <c r="D2" s="46"/>
      <c r="E2" s="46"/>
      <c r="F2" s="46"/>
      <c r="G2" s="46"/>
      <c r="H2" s="46"/>
      <c r="I2" s="46"/>
      <c r="J2" s="46"/>
      <c r="K2" s="46"/>
      <c r="M2" s="47"/>
      <c r="N2" s="47"/>
      <c r="O2" s="47"/>
      <c r="P2" s="47"/>
    </row>
    <row r="3" spans="1:25" ht="15" customHeight="1">
      <c r="B3" s="2"/>
      <c r="C3" s="46"/>
      <c r="D3" s="46"/>
      <c r="E3" s="46"/>
      <c r="F3" s="46"/>
      <c r="G3" s="46"/>
      <c r="H3" s="46"/>
      <c r="I3" s="46"/>
      <c r="J3" s="46"/>
      <c r="K3" s="46"/>
      <c r="M3" s="47"/>
      <c r="N3" s="47"/>
      <c r="O3" s="47"/>
      <c r="P3" s="47"/>
    </row>
    <row r="4" spans="1:25">
      <c r="B4" t="s">
        <v>15</v>
      </c>
      <c r="C4" t="s">
        <v>16</v>
      </c>
      <c r="D4"/>
      <c r="E4" s="11">
        <v>2003</v>
      </c>
      <c r="F4" s="12">
        <v>2004</v>
      </c>
      <c r="G4" s="12">
        <v>2005</v>
      </c>
      <c r="H4" s="12">
        <v>2006</v>
      </c>
      <c r="I4" s="12">
        <v>2007</v>
      </c>
      <c r="J4" s="12">
        <v>2008</v>
      </c>
      <c r="K4" s="12">
        <v>2009</v>
      </c>
      <c r="L4" s="12">
        <v>2010</v>
      </c>
      <c r="M4" s="12">
        <v>2011</v>
      </c>
      <c r="N4" s="12">
        <v>2012</v>
      </c>
      <c r="O4" s="12">
        <v>2013</v>
      </c>
      <c r="P4" s="12">
        <v>2014</v>
      </c>
      <c r="Q4" s="12">
        <v>2015</v>
      </c>
      <c r="R4" s="12">
        <v>2016</v>
      </c>
      <c r="S4" s="12">
        <v>2017</v>
      </c>
      <c r="T4" s="12">
        <v>2018</v>
      </c>
      <c r="U4" s="12">
        <v>2019</v>
      </c>
      <c r="V4" s="12">
        <v>2020</v>
      </c>
      <c r="W4" s="12">
        <v>2021</v>
      </c>
      <c r="X4" s="12">
        <v>2022</v>
      </c>
    </row>
    <row r="5" spans="1:25">
      <c r="B5" s="13" t="s">
        <v>0</v>
      </c>
      <c r="C5" s="14" t="s">
        <v>14</v>
      </c>
      <c r="D5" s="14"/>
      <c r="E5" s="48">
        <v>220813</v>
      </c>
      <c r="F5" s="49">
        <v>214412</v>
      </c>
      <c r="G5" s="49">
        <v>166649</v>
      </c>
      <c r="H5" s="49">
        <v>147424</v>
      </c>
      <c r="I5" s="49">
        <v>163585</v>
      </c>
      <c r="J5" s="49">
        <v>138885</v>
      </c>
      <c r="K5" s="49">
        <v>132823</v>
      </c>
      <c r="L5" s="49">
        <v>128040</v>
      </c>
      <c r="M5" s="49">
        <v>114893.54</v>
      </c>
      <c r="N5" s="49">
        <v>93945.78</v>
      </c>
      <c r="O5" s="49">
        <v>91382.67</v>
      </c>
      <c r="P5" s="49">
        <v>93820.56</v>
      </c>
      <c r="Q5" s="49">
        <v>100052</v>
      </c>
      <c r="R5" s="49">
        <v>115576</v>
      </c>
      <c r="S5" s="49">
        <v>137360</v>
      </c>
      <c r="T5" s="49">
        <v>150971.21783500002</v>
      </c>
      <c r="U5" s="49">
        <v>108427</v>
      </c>
      <c r="V5" s="49">
        <v>0</v>
      </c>
      <c r="W5" s="49">
        <v>0</v>
      </c>
      <c r="X5" s="49">
        <v>0</v>
      </c>
      <c r="Y5" s="50"/>
    </row>
    <row r="6" spans="1:25">
      <c r="B6" s="17"/>
      <c r="C6" s="18" t="s">
        <v>1</v>
      </c>
      <c r="D6" s="18"/>
      <c r="E6" s="51">
        <v>652452</v>
      </c>
      <c r="F6" s="52">
        <v>623092</v>
      </c>
      <c r="G6" s="52">
        <v>490702</v>
      </c>
      <c r="H6" s="52">
        <v>451612</v>
      </c>
      <c r="I6" s="52">
        <v>488278</v>
      </c>
      <c r="J6" s="52">
        <v>506188</v>
      </c>
      <c r="K6" s="52">
        <v>522625</v>
      </c>
      <c r="L6" s="52">
        <v>551460</v>
      </c>
      <c r="M6" s="52">
        <v>547698.81999999995</v>
      </c>
      <c r="N6" s="52">
        <v>549771.48</v>
      </c>
      <c r="O6" s="52">
        <v>559019.59</v>
      </c>
      <c r="P6" s="52">
        <v>595770.98</v>
      </c>
      <c r="Q6" s="52">
        <v>647759</v>
      </c>
      <c r="R6" s="52">
        <v>720871</v>
      </c>
      <c r="S6" s="53">
        <v>790702</v>
      </c>
      <c r="T6" s="53">
        <v>836054.90267428546</v>
      </c>
      <c r="U6" s="53">
        <v>828929</v>
      </c>
      <c r="V6" s="53">
        <v>0</v>
      </c>
      <c r="W6" s="53">
        <v>0</v>
      </c>
      <c r="X6" s="53">
        <v>0</v>
      </c>
      <c r="Y6" s="50"/>
    </row>
    <row r="7" spans="1:25">
      <c r="B7" s="19" t="s">
        <v>10</v>
      </c>
      <c r="C7" s="20"/>
      <c r="D7" s="21"/>
      <c r="E7" s="48">
        <v>873265</v>
      </c>
      <c r="F7" s="48">
        <v>837504</v>
      </c>
      <c r="G7" s="48">
        <v>657351</v>
      </c>
      <c r="H7" s="48">
        <v>599036</v>
      </c>
      <c r="I7" s="48">
        <v>651863</v>
      </c>
      <c r="J7" s="48">
        <v>645073</v>
      </c>
      <c r="K7" s="48">
        <v>655448</v>
      </c>
      <c r="L7" s="48">
        <v>679500</v>
      </c>
      <c r="M7" s="48">
        <v>662592.36</v>
      </c>
      <c r="N7" s="48">
        <v>643717.26</v>
      </c>
      <c r="O7" s="48">
        <v>650402.26</v>
      </c>
      <c r="P7" s="48">
        <v>689591.54</v>
      </c>
      <c r="Q7" s="48">
        <v>747811</v>
      </c>
      <c r="R7" s="48">
        <v>836447</v>
      </c>
      <c r="S7" s="39">
        <v>928062</v>
      </c>
      <c r="T7" s="39">
        <v>987026.12050928548</v>
      </c>
      <c r="U7" s="39">
        <v>937356</v>
      </c>
      <c r="V7" s="39">
        <v>0</v>
      </c>
      <c r="W7" s="39">
        <v>0</v>
      </c>
      <c r="X7" s="39">
        <v>0</v>
      </c>
      <c r="Y7" s="50"/>
    </row>
    <row r="8" spans="1:25">
      <c r="B8" s="151" t="s">
        <v>11</v>
      </c>
      <c r="C8" s="23" t="s">
        <v>31</v>
      </c>
      <c r="D8" s="14"/>
      <c r="E8" s="14"/>
      <c r="F8" s="14"/>
      <c r="G8" s="14"/>
      <c r="H8" s="14"/>
      <c r="I8" s="14"/>
      <c r="J8" s="14"/>
      <c r="K8" s="14"/>
      <c r="L8" s="14"/>
      <c r="M8" s="14"/>
      <c r="N8" s="14"/>
      <c r="O8" s="14"/>
      <c r="P8" s="14"/>
      <c r="Q8" s="14"/>
      <c r="R8" s="14"/>
    </row>
    <row r="9" spans="1:25">
      <c r="B9" s="152"/>
      <c r="C9" s="33"/>
      <c r="D9" t="s">
        <v>4</v>
      </c>
      <c r="E9" s="51">
        <v>1203346</v>
      </c>
      <c r="F9" s="52">
        <v>1550206</v>
      </c>
      <c r="G9" s="52">
        <v>1568931</v>
      </c>
      <c r="H9" s="52">
        <v>1404335</v>
      </c>
      <c r="I9" s="52">
        <v>1233176</v>
      </c>
      <c r="J9" s="52">
        <v>1131612.82</v>
      </c>
      <c r="K9" s="52">
        <v>1202841</v>
      </c>
      <c r="L9" s="52">
        <v>1287168</v>
      </c>
      <c r="M9" s="52">
        <v>1318701</v>
      </c>
      <c r="N9" s="52">
        <v>1391555</v>
      </c>
      <c r="O9" s="52">
        <v>1473748.02</v>
      </c>
      <c r="P9" s="52">
        <v>1552232.26</v>
      </c>
      <c r="Q9" s="52">
        <v>1674525.54</v>
      </c>
      <c r="R9" s="52">
        <v>1820456.8</v>
      </c>
      <c r="S9" s="35">
        <v>2030809.2</v>
      </c>
      <c r="T9" s="35">
        <v>2300356.12</v>
      </c>
      <c r="U9" s="35">
        <v>2752879.79</v>
      </c>
      <c r="V9" s="35">
        <v>0</v>
      </c>
      <c r="W9" s="35">
        <v>0</v>
      </c>
      <c r="X9" s="35">
        <v>0</v>
      </c>
    </row>
    <row r="10" spans="1:25">
      <c r="B10" s="152"/>
      <c r="C10" s="33"/>
      <c r="D10" t="s">
        <v>303</v>
      </c>
      <c r="E10" s="51">
        <v>405075</v>
      </c>
      <c r="F10" s="52">
        <v>429865.63</v>
      </c>
      <c r="G10" s="52">
        <v>389953</v>
      </c>
      <c r="H10" s="52">
        <v>316968</v>
      </c>
      <c r="I10" s="52">
        <v>293465</v>
      </c>
      <c r="J10" s="52">
        <v>307838.64</v>
      </c>
      <c r="K10" s="52">
        <v>346567</v>
      </c>
      <c r="L10" s="52">
        <v>392183</v>
      </c>
      <c r="M10" s="52">
        <v>410953</v>
      </c>
      <c r="N10" s="52">
        <v>430711.86</v>
      </c>
      <c r="O10" s="52">
        <v>449909.04</v>
      </c>
      <c r="P10" s="52">
        <v>534680.76</v>
      </c>
      <c r="Q10" s="52">
        <v>750370.63</v>
      </c>
      <c r="R10" s="52">
        <v>871680.72</v>
      </c>
      <c r="S10" s="35">
        <v>857394.62</v>
      </c>
      <c r="T10" s="35">
        <v>831981.06</v>
      </c>
      <c r="U10" s="35">
        <v>773634.18</v>
      </c>
      <c r="V10" s="35">
        <v>0</v>
      </c>
      <c r="W10" s="35">
        <v>0</v>
      </c>
      <c r="X10" s="35">
        <v>0</v>
      </c>
    </row>
    <row r="11" spans="1:25">
      <c r="B11" s="152"/>
      <c r="C11" s="33"/>
      <c r="D11" t="s">
        <v>2</v>
      </c>
      <c r="E11" s="51">
        <v>414</v>
      </c>
      <c r="F11" s="52">
        <v>408</v>
      </c>
      <c r="G11" s="52">
        <v>464</v>
      </c>
      <c r="H11" s="52">
        <v>0</v>
      </c>
      <c r="I11" s="52">
        <v>0</v>
      </c>
      <c r="J11" s="52">
        <v>0</v>
      </c>
      <c r="K11" s="52">
        <v>0</v>
      </c>
      <c r="L11" s="52">
        <v>0</v>
      </c>
      <c r="M11" s="52">
        <v>0</v>
      </c>
      <c r="N11" s="52">
        <v>0</v>
      </c>
      <c r="O11" s="52">
        <v>252.5</v>
      </c>
      <c r="P11" s="52">
        <v>252.5</v>
      </c>
      <c r="Q11" s="52">
        <v>306.68</v>
      </c>
      <c r="R11" s="52">
        <v>0</v>
      </c>
      <c r="S11" s="35">
        <v>873.5</v>
      </c>
      <c r="T11" s="35">
        <v>0</v>
      </c>
      <c r="U11" s="35">
        <v>0</v>
      </c>
      <c r="V11" s="35">
        <v>0</v>
      </c>
      <c r="W11" s="35">
        <v>0</v>
      </c>
      <c r="X11" s="35">
        <v>0</v>
      </c>
    </row>
    <row r="12" spans="1:25">
      <c r="B12" s="152"/>
      <c r="C12" s="33"/>
      <c r="D12" t="s">
        <v>12</v>
      </c>
      <c r="E12" s="54">
        <v>340629</v>
      </c>
      <c r="F12" s="54">
        <v>314871</v>
      </c>
      <c r="G12" s="54">
        <v>298050</v>
      </c>
      <c r="H12" s="54">
        <v>254115</v>
      </c>
      <c r="I12" s="54">
        <v>233682</v>
      </c>
      <c r="J12" s="54">
        <v>287422.90999999997</v>
      </c>
      <c r="K12" s="54">
        <v>341049</v>
      </c>
      <c r="L12" s="54">
        <v>365262</v>
      </c>
      <c r="M12" s="54">
        <v>430523</v>
      </c>
      <c r="N12" s="54">
        <v>439175.94</v>
      </c>
      <c r="O12" s="54">
        <v>435073.21</v>
      </c>
      <c r="P12" s="54">
        <v>578001.59</v>
      </c>
      <c r="Q12" s="54">
        <v>670355.73</v>
      </c>
      <c r="R12" s="54">
        <v>624777.32999999996</v>
      </c>
      <c r="S12" s="55">
        <v>573523.5</v>
      </c>
      <c r="T12" s="55">
        <v>529985.56999999995</v>
      </c>
      <c r="U12" s="55">
        <v>693187.38</v>
      </c>
      <c r="V12" s="55">
        <v>0</v>
      </c>
      <c r="W12" s="55">
        <v>0</v>
      </c>
      <c r="X12" s="55">
        <v>0</v>
      </c>
    </row>
    <row r="13" spans="1:25">
      <c r="B13" s="152"/>
      <c r="C13" s="19" t="s">
        <v>33</v>
      </c>
      <c r="D13" s="21"/>
      <c r="E13" s="39">
        <v>1949464</v>
      </c>
      <c r="F13" s="39">
        <v>2295350.63</v>
      </c>
      <c r="G13" s="39">
        <v>2257398</v>
      </c>
      <c r="H13" s="39">
        <v>1975418</v>
      </c>
      <c r="I13" s="39">
        <v>1760323</v>
      </c>
      <c r="J13" s="39">
        <v>1726874.3699999999</v>
      </c>
      <c r="K13" s="39">
        <v>1890457</v>
      </c>
      <c r="L13" s="39">
        <v>2044613</v>
      </c>
      <c r="M13" s="39">
        <v>2160177</v>
      </c>
      <c r="N13" s="39">
        <v>2261442.7999999998</v>
      </c>
      <c r="O13" s="39">
        <v>2358982.77</v>
      </c>
      <c r="P13" s="39">
        <v>2665167.11</v>
      </c>
      <c r="Q13" s="36">
        <v>3095558.58</v>
      </c>
      <c r="R13" s="36">
        <v>3316914.85</v>
      </c>
      <c r="S13" s="36">
        <v>3462600.82</v>
      </c>
      <c r="T13" s="36">
        <v>3662322.75</v>
      </c>
      <c r="U13" s="36">
        <v>4219701.3500000006</v>
      </c>
      <c r="V13" s="36">
        <v>0</v>
      </c>
      <c r="W13" s="36">
        <v>0</v>
      </c>
      <c r="X13" s="36">
        <v>0</v>
      </c>
    </row>
    <row r="14" spans="1:25">
      <c r="B14" s="152"/>
      <c r="C14" t="s">
        <v>32</v>
      </c>
      <c r="D14"/>
      <c r="E14" s="51"/>
      <c r="F14" s="8"/>
      <c r="G14" s="8"/>
      <c r="H14" s="8"/>
      <c r="I14" s="8"/>
      <c r="J14" s="8"/>
      <c r="K14" s="8"/>
      <c r="L14" s="8"/>
      <c r="M14" s="8"/>
      <c r="N14" s="8"/>
      <c r="O14" s="8"/>
      <c r="P14" s="8"/>
      <c r="Q14" s="8"/>
      <c r="R14" s="8"/>
      <c r="S14" s="56"/>
      <c r="T14" s="56"/>
      <c r="U14" s="56"/>
      <c r="V14" s="56"/>
      <c r="W14" s="56"/>
      <c r="X14" s="56"/>
    </row>
    <row r="15" spans="1:25">
      <c r="B15" s="152"/>
      <c r="D15" t="s">
        <v>12</v>
      </c>
      <c r="E15" s="51">
        <v>636694</v>
      </c>
      <c r="F15" s="51">
        <v>504287</v>
      </c>
      <c r="G15" s="51">
        <v>381218</v>
      </c>
      <c r="H15" s="51">
        <v>376717</v>
      </c>
      <c r="I15" s="51">
        <v>405780</v>
      </c>
      <c r="J15" s="51">
        <v>446829</v>
      </c>
      <c r="K15" s="51">
        <v>535163</v>
      </c>
      <c r="L15" s="51">
        <v>563488</v>
      </c>
      <c r="M15" s="51">
        <v>542934</v>
      </c>
      <c r="N15" s="51">
        <v>511791.5</v>
      </c>
      <c r="O15" s="51">
        <v>465557.01</v>
      </c>
      <c r="P15" s="51">
        <v>668721.18999999994</v>
      </c>
      <c r="Q15" s="51">
        <v>856694.18</v>
      </c>
      <c r="R15" s="51">
        <v>822655.75</v>
      </c>
      <c r="S15" s="40">
        <v>627661.19999999995</v>
      </c>
      <c r="T15" s="40">
        <v>638620.04070000094</v>
      </c>
      <c r="U15" s="40">
        <v>1203931.8044940291</v>
      </c>
      <c r="V15" s="40">
        <v>0</v>
      </c>
      <c r="W15" s="40">
        <v>0</v>
      </c>
      <c r="X15" s="40">
        <v>0</v>
      </c>
    </row>
    <row r="16" spans="1:25">
      <c r="B16" s="152"/>
      <c r="D16" t="s">
        <v>13</v>
      </c>
      <c r="E16" s="51">
        <v>72931</v>
      </c>
      <c r="F16" s="51">
        <v>41323</v>
      </c>
      <c r="G16" s="51">
        <v>30871</v>
      </c>
      <c r="H16" s="51">
        <v>29285</v>
      </c>
      <c r="I16" s="51">
        <v>38032</v>
      </c>
      <c r="J16" s="51">
        <v>43780</v>
      </c>
      <c r="K16" s="51">
        <v>63930</v>
      </c>
      <c r="L16" s="51">
        <v>69008</v>
      </c>
      <c r="M16" s="51">
        <v>76833</v>
      </c>
      <c r="N16" s="51">
        <v>72858</v>
      </c>
      <c r="O16" s="51">
        <v>70843.47</v>
      </c>
      <c r="P16" s="51">
        <v>102018</v>
      </c>
      <c r="Q16" s="51">
        <v>75374.41</v>
      </c>
      <c r="R16" s="51">
        <v>70918.64</v>
      </c>
      <c r="S16" s="40">
        <v>53119.54</v>
      </c>
      <c r="T16" s="40">
        <v>38774.921400000021</v>
      </c>
      <c r="U16" s="40">
        <v>35169.182684000079</v>
      </c>
      <c r="V16" s="40">
        <v>0</v>
      </c>
      <c r="W16" s="40">
        <v>0</v>
      </c>
      <c r="X16" s="40">
        <v>0</v>
      </c>
    </row>
    <row r="17" spans="1:24">
      <c r="B17" s="33"/>
      <c r="C17" s="21" t="s">
        <v>34</v>
      </c>
      <c r="D17" s="21"/>
      <c r="E17" s="39">
        <v>709625</v>
      </c>
      <c r="F17" s="39">
        <v>545610</v>
      </c>
      <c r="G17" s="39">
        <v>412089</v>
      </c>
      <c r="H17" s="39">
        <v>406002</v>
      </c>
      <c r="I17" s="39">
        <v>443812</v>
      </c>
      <c r="J17" s="39">
        <v>490609</v>
      </c>
      <c r="K17" s="39">
        <v>599093</v>
      </c>
      <c r="L17" s="39">
        <v>632496</v>
      </c>
      <c r="M17" s="39">
        <v>619767</v>
      </c>
      <c r="N17" s="39">
        <v>584649.5</v>
      </c>
      <c r="O17" s="39">
        <v>536400.48</v>
      </c>
      <c r="P17" s="39">
        <v>770739.19</v>
      </c>
      <c r="Q17" s="39">
        <v>932068.59000000008</v>
      </c>
      <c r="R17" s="39">
        <v>893574.39</v>
      </c>
      <c r="S17" s="36">
        <v>680780.74</v>
      </c>
      <c r="T17" s="36">
        <v>677394.96210000117</v>
      </c>
      <c r="U17" s="36">
        <v>1239100.9871780293</v>
      </c>
      <c r="V17" s="36">
        <v>0</v>
      </c>
      <c r="W17" s="36">
        <v>0</v>
      </c>
      <c r="X17" s="36">
        <v>0</v>
      </c>
    </row>
    <row r="18" spans="1:24">
      <c r="B18" s="19" t="s">
        <v>9</v>
      </c>
      <c r="C18" s="19"/>
      <c r="D18" s="21"/>
      <c r="E18" s="39">
        <v>2659089</v>
      </c>
      <c r="F18" s="39">
        <v>2840960.63</v>
      </c>
      <c r="G18" s="39">
        <v>2669487</v>
      </c>
      <c r="H18" s="39">
        <v>2381420</v>
      </c>
      <c r="I18" s="39">
        <v>2204135</v>
      </c>
      <c r="J18" s="39">
        <v>2217483.37</v>
      </c>
      <c r="K18" s="39">
        <v>2489550</v>
      </c>
      <c r="L18" s="39">
        <v>2677109</v>
      </c>
      <c r="M18" s="39">
        <v>2779944</v>
      </c>
      <c r="N18" s="39">
        <v>2846092.3</v>
      </c>
      <c r="O18" s="39">
        <v>2895383.2500000005</v>
      </c>
      <c r="P18" s="39">
        <v>3435906.3</v>
      </c>
      <c r="Q18" s="36">
        <v>4027627.17</v>
      </c>
      <c r="R18" s="36">
        <v>4210489.24</v>
      </c>
      <c r="S18" s="36">
        <v>4143381.5599999996</v>
      </c>
      <c r="T18" s="36">
        <v>4339717.7121000011</v>
      </c>
      <c r="U18" s="36">
        <v>5458802.3371780301</v>
      </c>
      <c r="V18" s="36">
        <v>0</v>
      </c>
      <c r="W18" s="36">
        <v>0</v>
      </c>
      <c r="X18" s="36">
        <v>0</v>
      </c>
    </row>
    <row r="19" spans="1:24">
      <c r="B19" s="153" t="s">
        <v>43</v>
      </c>
      <c r="C19" s="153"/>
      <c r="D19" s="153"/>
      <c r="E19" s="57">
        <v>3532354</v>
      </c>
      <c r="F19" s="57">
        <v>3678464.63</v>
      </c>
      <c r="G19" s="57">
        <v>3326838</v>
      </c>
      <c r="H19" s="57">
        <v>2980456</v>
      </c>
      <c r="I19" s="57">
        <v>2855998</v>
      </c>
      <c r="J19" s="57">
        <v>2862556.37</v>
      </c>
      <c r="K19" s="57">
        <v>3144998</v>
      </c>
      <c r="L19" s="57">
        <v>3356609</v>
      </c>
      <c r="M19" s="57">
        <v>3442536.36</v>
      </c>
      <c r="N19" s="57">
        <v>3489809.5599999996</v>
      </c>
      <c r="O19" s="57">
        <v>3545785.5100000007</v>
      </c>
      <c r="P19" s="57">
        <v>4125497.84</v>
      </c>
      <c r="Q19" s="58">
        <v>4775438.17</v>
      </c>
      <c r="R19" s="58">
        <v>5046936.24</v>
      </c>
      <c r="S19" s="58">
        <v>5071443.5599999996</v>
      </c>
      <c r="T19" s="58">
        <v>5326743.8326092865</v>
      </c>
      <c r="U19" s="58">
        <v>6396158.3371780301</v>
      </c>
      <c r="V19" s="58">
        <v>0</v>
      </c>
      <c r="W19" s="58">
        <v>0</v>
      </c>
      <c r="X19" s="58">
        <v>0</v>
      </c>
    </row>
    <row r="21" spans="1:24">
      <c r="B21" t="s">
        <v>3</v>
      </c>
    </row>
    <row r="22" spans="1:24">
      <c r="A22">
        <v>1</v>
      </c>
      <c r="B22" s="6" t="s">
        <v>44</v>
      </c>
      <c r="S22" s="59"/>
      <c r="T22" s="59"/>
      <c r="U22" s="59"/>
    </row>
    <row r="23" spans="1:24">
      <c r="A23">
        <v>2</v>
      </c>
      <c r="B23" s="6" t="s">
        <v>45</v>
      </c>
      <c r="S23" s="59"/>
      <c r="T23" s="59"/>
      <c r="U23" s="59"/>
    </row>
    <row r="24" spans="1:24">
      <c r="A24">
        <v>3</v>
      </c>
      <c r="B24" s="6" t="s">
        <v>315</v>
      </c>
      <c r="S24" s="59"/>
      <c r="T24" s="59"/>
      <c r="U24" s="59"/>
    </row>
    <row r="25" spans="1:24">
      <c r="A25">
        <v>4</v>
      </c>
      <c r="B25" t="s">
        <v>24</v>
      </c>
      <c r="S25" s="59"/>
      <c r="T25" s="59"/>
      <c r="U25" s="59"/>
      <c r="W25" s="60"/>
    </row>
    <row r="26" spans="1:24">
      <c r="A26">
        <v>5</v>
      </c>
      <c r="B26" t="s">
        <v>46</v>
      </c>
      <c r="P26" s="61"/>
      <c r="Q26" s="61"/>
      <c r="R26" s="61"/>
      <c r="S26" s="59"/>
      <c r="T26" s="59"/>
      <c r="U26" s="59"/>
    </row>
    <row r="27" spans="1:24">
      <c r="B27" t="s">
        <v>47</v>
      </c>
      <c r="P27" s="62"/>
      <c r="Q27" s="62"/>
      <c r="R27" s="62"/>
      <c r="S27" s="59"/>
      <c r="T27" s="59"/>
      <c r="U27" s="59"/>
    </row>
    <row r="28" spans="1:24">
      <c r="A28" s="31">
        <v>6</v>
      </c>
      <c r="B28" s="26" t="s">
        <v>8</v>
      </c>
      <c r="P28" s="61"/>
      <c r="Q28" s="61"/>
      <c r="R28" s="61"/>
      <c r="S28" s="59"/>
      <c r="T28" s="59"/>
      <c r="U28" s="59"/>
    </row>
    <row r="29" spans="1:24">
      <c r="A29" s="31"/>
      <c r="B29" t="s">
        <v>35</v>
      </c>
      <c r="Q29" s="63"/>
      <c r="R29" s="63"/>
      <c r="S29" s="59"/>
      <c r="T29" s="59"/>
      <c r="U29" s="59"/>
    </row>
    <row r="30" spans="1:24">
      <c r="A30" s="31"/>
      <c r="B30" t="s">
        <v>36</v>
      </c>
      <c r="S30" s="59"/>
      <c r="T30" s="59"/>
      <c r="U30" s="59"/>
    </row>
    <row r="31" spans="1:24">
      <c r="A31" s="31">
        <v>7</v>
      </c>
      <c r="B31" t="s">
        <v>22</v>
      </c>
      <c r="R31" s="59"/>
      <c r="S31" s="59"/>
      <c r="T31" s="59"/>
      <c r="U31" s="59"/>
    </row>
    <row r="32" spans="1:24">
      <c r="A32" s="31">
        <v>8</v>
      </c>
      <c r="B32" t="s">
        <v>27</v>
      </c>
      <c r="C32" s="32"/>
      <c r="D32" s="64"/>
      <c r="E32" s="65"/>
      <c r="F32" s="65"/>
      <c r="G32" s="65"/>
      <c r="H32" s="65"/>
      <c r="I32" s="65"/>
      <c r="R32" s="59"/>
      <c r="S32" s="59"/>
      <c r="T32" s="59"/>
      <c r="U32" s="59"/>
    </row>
    <row r="33" spans="1:21">
      <c r="A33" s="31">
        <v>9</v>
      </c>
      <c r="B33" t="s">
        <v>41</v>
      </c>
      <c r="R33" s="59"/>
      <c r="S33" s="59"/>
      <c r="T33" s="59"/>
      <c r="U33" s="59"/>
    </row>
    <row r="34" spans="1:21">
      <c r="A34" s="31">
        <v>10</v>
      </c>
      <c r="B34" t="s">
        <v>320</v>
      </c>
      <c r="S34" s="59"/>
      <c r="T34" s="59"/>
      <c r="U34" s="59"/>
    </row>
    <row r="35" spans="1:21">
      <c r="A35" s="31"/>
      <c r="B35" t="s">
        <v>338</v>
      </c>
      <c r="S35" s="59"/>
      <c r="T35" s="59"/>
      <c r="U35" s="59"/>
    </row>
    <row r="36" spans="1:21">
      <c r="G36" s="35"/>
      <c r="S36" s="59"/>
      <c r="T36" s="59"/>
      <c r="U36" s="59"/>
    </row>
    <row r="37" spans="1:21">
      <c r="B37" s="66"/>
      <c r="D37" s="67"/>
      <c r="G37" s="35"/>
      <c r="S37" s="59"/>
      <c r="T37" s="59"/>
      <c r="U37" s="59"/>
    </row>
    <row r="38" spans="1:21">
      <c r="B38" s="66"/>
      <c r="D38" s="67"/>
      <c r="G38" s="40"/>
      <c r="U38" s="59"/>
    </row>
    <row r="39" spans="1:21">
      <c r="B39" s="66"/>
      <c r="U39" s="59"/>
    </row>
    <row r="40" spans="1:21">
      <c r="D40" s="68"/>
      <c r="E40" s="68"/>
      <c r="F40"/>
      <c r="G40"/>
      <c r="H40"/>
      <c r="U40" s="59"/>
    </row>
    <row r="41" spans="1:21">
      <c r="D41" s="68"/>
      <c r="E41" s="68"/>
      <c r="F41"/>
      <c r="G41"/>
      <c r="H41"/>
      <c r="U41" s="59"/>
    </row>
    <row r="42" spans="1:21">
      <c r="D42" s="68"/>
      <c r="E42" s="68"/>
      <c r="F42"/>
      <c r="G42"/>
      <c r="H42"/>
      <c r="U42" s="59"/>
    </row>
    <row r="43" spans="1:21">
      <c r="D43" s="68"/>
      <c r="E43" s="68"/>
      <c r="F43"/>
      <c r="G43"/>
      <c r="H43"/>
    </row>
    <row r="44" spans="1:21">
      <c r="D44" s="68"/>
      <c r="E44" s="68"/>
      <c r="F44"/>
      <c r="G44"/>
      <c r="H44"/>
    </row>
    <row r="45" spans="1:21">
      <c r="D45" s="68"/>
      <c r="E45" s="68"/>
      <c r="F45"/>
      <c r="G45"/>
      <c r="H45"/>
    </row>
    <row r="46" spans="1:21">
      <c r="D46" s="68"/>
      <c r="E46" s="68"/>
      <c r="F46"/>
      <c r="G46"/>
      <c r="H46"/>
    </row>
  </sheetData>
  <mergeCells count="2">
    <mergeCell ref="B8:B16"/>
    <mergeCell ref="B19:D19"/>
  </mergeCells>
  <hyperlinks>
    <hyperlink ref="A1" location="Index!A1" display="contents" xr:uid="{8268D79F-7704-4638-807E-68F453610B81}"/>
  </hyperlinks>
  <pageMargins left="0.70866141732283472" right="0.70866141732283472" top="0.74803149606299213" bottom="0.74803149606299213" header="0.31496062992125984" footer="0.31496062992125984"/>
  <pageSetup paperSize="9" scale="5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6FEE4-7610-4393-9CE5-99635768D990}">
  <sheetPr>
    <tabColor theme="9" tint="0.39997558519241921"/>
    <pageSetUpPr fitToPage="1"/>
  </sheetPr>
  <dimension ref="A1:X43"/>
  <sheetViews>
    <sheetView showGridLines="0" tabSelected="1" topLeftCell="A3" zoomScale="137" zoomScaleNormal="256" workbookViewId="0">
      <pane xSplit="4" topLeftCell="E1" activePane="topRight" state="frozen"/>
      <selection pane="topRight" activeCell="D17" sqref="D17"/>
    </sheetView>
  </sheetViews>
  <sheetFormatPr baseColWidth="10" defaultColWidth="9.1640625" defaultRowHeight="13"/>
  <cols>
    <col min="1" max="1" width="3" bestFit="1" customWidth="1"/>
    <col min="2" max="2" width="17.5" customWidth="1"/>
    <col min="3" max="3" width="2.6640625" customWidth="1"/>
    <col min="4" max="4" width="32.5" customWidth="1"/>
    <col min="5" max="5" width="13" style="6" bestFit="1" customWidth="1"/>
    <col min="6" max="16" width="13" style="7" bestFit="1" customWidth="1"/>
    <col min="17" max="17" width="14.83203125" style="7" bestFit="1" customWidth="1"/>
    <col min="18" max="21" width="14.83203125" bestFit="1" customWidth="1"/>
    <col min="22" max="24" width="13" bestFit="1" customWidth="1"/>
  </cols>
  <sheetData>
    <row r="1" spans="1:24">
      <c r="A1" s="4" t="s">
        <v>42</v>
      </c>
    </row>
    <row r="2" spans="1:24" ht="15" customHeight="1">
      <c r="B2" s="2" t="s">
        <v>332</v>
      </c>
      <c r="C2" s="2"/>
      <c r="D2" s="119"/>
      <c r="E2" s="119"/>
      <c r="F2" s="119"/>
      <c r="G2" s="119"/>
      <c r="H2" s="119"/>
      <c r="I2" s="119"/>
      <c r="J2" s="119"/>
      <c r="K2" s="119"/>
      <c r="L2" s="119"/>
      <c r="N2" s="120"/>
      <c r="O2" s="120"/>
      <c r="P2" s="120"/>
      <c r="Q2" s="120"/>
    </row>
    <row r="4" spans="1:24">
      <c r="B4" t="s">
        <v>15</v>
      </c>
      <c r="C4" t="s">
        <v>16</v>
      </c>
      <c r="E4" s="11">
        <v>2003</v>
      </c>
      <c r="F4" s="12">
        <v>2004</v>
      </c>
      <c r="G4" s="12">
        <v>2005</v>
      </c>
      <c r="H4" s="12">
        <v>2006</v>
      </c>
      <c r="I4" s="12">
        <v>2007</v>
      </c>
      <c r="J4" s="12">
        <v>2008</v>
      </c>
      <c r="K4" s="12">
        <v>2009</v>
      </c>
      <c r="L4" s="12">
        <v>2010</v>
      </c>
      <c r="M4" s="12">
        <v>2011</v>
      </c>
      <c r="N4" s="12">
        <v>2012</v>
      </c>
      <c r="O4" s="12">
        <v>2013</v>
      </c>
      <c r="P4" s="12">
        <v>2014</v>
      </c>
      <c r="Q4" s="12">
        <v>2015</v>
      </c>
      <c r="R4" s="12">
        <v>2016</v>
      </c>
      <c r="S4" s="37">
        <v>2017</v>
      </c>
      <c r="T4" s="37">
        <v>2018</v>
      </c>
      <c r="U4" s="37">
        <v>2019</v>
      </c>
      <c r="V4" s="37">
        <v>2020</v>
      </c>
      <c r="W4" s="37">
        <v>2021</v>
      </c>
      <c r="X4" s="37">
        <v>2022</v>
      </c>
    </row>
    <row r="5" spans="1:24">
      <c r="B5" s="13" t="s">
        <v>0</v>
      </c>
      <c r="C5" s="14" t="s">
        <v>14</v>
      </c>
      <c r="D5" s="14"/>
      <c r="E5" s="48">
        <v>31725917</v>
      </c>
      <c r="F5" s="49">
        <v>26814275.555555556</v>
      </c>
      <c r="G5" s="49">
        <v>21035810.666666668</v>
      </c>
      <c r="H5" s="49">
        <v>18620215.111111112</v>
      </c>
      <c r="I5" s="49">
        <v>22473784</v>
      </c>
      <c r="J5" s="49">
        <v>18569834</v>
      </c>
      <c r="K5" s="49">
        <v>16951580.02</v>
      </c>
      <c r="L5" s="49">
        <v>16311207</v>
      </c>
      <c r="M5" s="49">
        <v>13882049</v>
      </c>
      <c r="N5" s="49">
        <v>11308871</v>
      </c>
      <c r="O5" s="49">
        <v>10375235.07</v>
      </c>
      <c r="P5" s="49">
        <v>11517692</v>
      </c>
      <c r="Q5" s="49">
        <v>12355560.300000004</v>
      </c>
      <c r="R5" s="49">
        <v>15273509</v>
      </c>
      <c r="S5" s="34">
        <v>18108884.409999996</v>
      </c>
      <c r="T5" s="34">
        <v>21010270.629999999</v>
      </c>
      <c r="U5" s="34">
        <v>23930158.590000164</v>
      </c>
      <c r="V5" s="34">
        <v>18381379</v>
      </c>
      <c r="W5" s="34">
        <v>8583484</v>
      </c>
      <c r="X5" s="34">
        <v>4840522</v>
      </c>
    </row>
    <row r="6" spans="1:24">
      <c r="B6" s="17"/>
      <c r="C6" s="18" t="s">
        <v>1</v>
      </c>
      <c r="D6" s="18"/>
      <c r="E6" s="51">
        <v>135093732</v>
      </c>
      <c r="F6" s="52">
        <v>120920344.8888889</v>
      </c>
      <c r="G6" s="52">
        <v>95366657.777777776</v>
      </c>
      <c r="H6" s="52">
        <v>85778661.333333328</v>
      </c>
      <c r="I6" s="52">
        <v>95808842</v>
      </c>
      <c r="J6" s="52">
        <v>100078954</v>
      </c>
      <c r="K6" s="52">
        <v>105111939.92</v>
      </c>
      <c r="L6" s="52">
        <v>108800939</v>
      </c>
      <c r="M6" s="52">
        <v>109827013</v>
      </c>
      <c r="N6" s="52">
        <v>110372764</v>
      </c>
      <c r="O6" s="52">
        <v>111714804.2</v>
      </c>
      <c r="P6" s="52">
        <v>119413408</v>
      </c>
      <c r="Q6" s="52">
        <v>131685670.30000009</v>
      </c>
      <c r="R6" s="52">
        <v>148448711</v>
      </c>
      <c r="S6" s="35">
        <v>162884821.43999964</v>
      </c>
      <c r="T6" s="35">
        <v>172922200.59428564</v>
      </c>
      <c r="U6" s="35">
        <v>177673487.4300037</v>
      </c>
      <c r="V6" s="35">
        <v>144524255</v>
      </c>
      <c r="W6" s="35">
        <v>84295093</v>
      </c>
      <c r="X6" s="35">
        <v>58913691</v>
      </c>
    </row>
    <row r="7" spans="1:24">
      <c r="B7" s="19" t="s">
        <v>10</v>
      </c>
      <c r="C7" s="20"/>
      <c r="D7" s="21"/>
      <c r="E7" s="39">
        <v>166819649</v>
      </c>
      <c r="F7" s="39">
        <v>147734620.44444445</v>
      </c>
      <c r="G7" s="39">
        <v>116402468.44444445</v>
      </c>
      <c r="H7" s="39">
        <v>104398876.44444445</v>
      </c>
      <c r="I7" s="39">
        <v>118282626</v>
      </c>
      <c r="J7" s="39">
        <v>118648788</v>
      </c>
      <c r="K7" s="39">
        <v>122063519.94</v>
      </c>
      <c r="L7" s="39">
        <v>125112146</v>
      </c>
      <c r="M7" s="39">
        <v>123709062</v>
      </c>
      <c r="N7" s="39">
        <v>121681635</v>
      </c>
      <c r="O7" s="39">
        <v>122090039.27000001</v>
      </c>
      <c r="P7" s="39">
        <v>130931100</v>
      </c>
      <c r="Q7" s="39">
        <v>144041230.60000008</v>
      </c>
      <c r="R7" s="39">
        <v>163722220</v>
      </c>
      <c r="S7" s="36">
        <v>180993705.84999955</v>
      </c>
      <c r="T7" s="36">
        <v>193932471.22428563</v>
      </c>
      <c r="U7" s="36">
        <v>201603646.02000359</v>
      </c>
      <c r="V7" s="36">
        <v>162905634</v>
      </c>
      <c r="W7" s="36">
        <v>92878576</v>
      </c>
      <c r="X7" s="36">
        <v>63754213</v>
      </c>
    </row>
    <row r="8" spans="1:24" ht="12.75" customHeight="1">
      <c r="B8" s="151" t="s">
        <v>11</v>
      </c>
      <c r="C8" s="23" t="s">
        <v>31</v>
      </c>
      <c r="D8" s="14"/>
      <c r="E8" s="14"/>
      <c r="F8" s="14"/>
      <c r="G8" s="14"/>
      <c r="H8" s="14"/>
      <c r="I8" s="14"/>
      <c r="J8" s="14"/>
      <c r="K8" s="14"/>
      <c r="L8" s="14"/>
      <c r="M8" s="14"/>
      <c r="N8" s="14"/>
      <c r="O8" s="14"/>
      <c r="P8" s="14"/>
      <c r="Q8" s="14"/>
      <c r="S8" s="37"/>
      <c r="T8" s="37"/>
      <c r="U8" s="37"/>
      <c r="V8" s="37"/>
      <c r="W8" s="37"/>
      <c r="X8" s="37"/>
    </row>
    <row r="9" spans="1:24" ht="12.75" customHeight="1">
      <c r="B9" s="152"/>
      <c r="C9" s="33"/>
      <c r="D9" t="s">
        <v>4</v>
      </c>
      <c r="E9" s="51">
        <v>266917015</v>
      </c>
      <c r="F9" s="52">
        <v>343996835</v>
      </c>
      <c r="G9" s="52">
        <v>348240216</v>
      </c>
      <c r="H9" s="52">
        <v>311663309</v>
      </c>
      <c r="I9" s="52">
        <v>273710142</v>
      </c>
      <c r="J9" s="52">
        <v>251075934</v>
      </c>
      <c r="K9" s="52">
        <v>266969203</v>
      </c>
      <c r="L9" s="52">
        <v>284008792</v>
      </c>
      <c r="M9" s="52">
        <v>292715800</v>
      </c>
      <c r="N9" s="52">
        <v>308905657</v>
      </c>
      <c r="O9" s="52">
        <v>327157178</v>
      </c>
      <c r="P9" s="52">
        <v>343439180</v>
      </c>
      <c r="Q9" s="52">
        <v>371787900</v>
      </c>
      <c r="R9" s="121">
        <v>404197458</v>
      </c>
      <c r="S9" s="128">
        <v>454669393</v>
      </c>
      <c r="T9" s="128">
        <v>513376356</v>
      </c>
      <c r="U9" s="128">
        <v>579705166</v>
      </c>
      <c r="V9" s="128">
        <v>479910061</v>
      </c>
      <c r="W9" s="121">
        <v>348554390</v>
      </c>
      <c r="X9" s="128">
        <v>319145452</v>
      </c>
    </row>
    <row r="10" spans="1:24" ht="15">
      <c r="B10" s="152"/>
      <c r="C10" s="33"/>
      <c r="D10" t="s">
        <v>303</v>
      </c>
      <c r="E10" s="51">
        <v>89242215</v>
      </c>
      <c r="F10" s="52">
        <v>94757148</v>
      </c>
      <c r="G10" s="52">
        <v>85882476</v>
      </c>
      <c r="H10" s="52">
        <v>70092381</v>
      </c>
      <c r="I10" s="52">
        <v>64391997</v>
      </c>
      <c r="J10" s="52">
        <v>67114850</v>
      </c>
      <c r="K10" s="52">
        <v>76192684</v>
      </c>
      <c r="L10" s="52">
        <v>86136292</v>
      </c>
      <c r="M10" s="52">
        <v>90519075</v>
      </c>
      <c r="N10" s="52">
        <v>94995571</v>
      </c>
      <c r="O10" s="52">
        <v>99363496</v>
      </c>
      <c r="P10" s="52">
        <v>117819336</v>
      </c>
      <c r="Q10" s="52">
        <v>166014422</v>
      </c>
      <c r="R10" s="121">
        <v>185286787</v>
      </c>
      <c r="S10" s="128">
        <v>189945762</v>
      </c>
      <c r="T10" s="128">
        <v>185829003</v>
      </c>
      <c r="U10" s="128">
        <v>178376971</v>
      </c>
      <c r="V10" s="128">
        <v>149614092</v>
      </c>
      <c r="W10" s="121">
        <v>67536848</v>
      </c>
      <c r="X10" s="128">
        <v>40488366</v>
      </c>
    </row>
    <row r="11" spans="1:24">
      <c r="B11" s="152"/>
      <c r="C11" s="33"/>
      <c r="D11" t="s">
        <v>2</v>
      </c>
      <c r="E11" s="52">
        <v>20000</v>
      </c>
      <c r="F11" s="52">
        <v>49500</v>
      </c>
      <c r="G11" s="52">
        <v>62050</v>
      </c>
      <c r="H11" s="52">
        <v>0</v>
      </c>
      <c r="I11" s="52">
        <v>0</v>
      </c>
      <c r="J11" s="52">
        <v>0</v>
      </c>
      <c r="K11" s="52">
        <v>0</v>
      </c>
      <c r="L11" s="52">
        <v>0</v>
      </c>
      <c r="M11" s="52">
        <v>0</v>
      </c>
      <c r="N11" s="52">
        <v>0</v>
      </c>
      <c r="O11" s="52">
        <v>15000</v>
      </c>
      <c r="P11" s="52">
        <v>15000</v>
      </c>
      <c r="Q11" s="52">
        <v>0</v>
      </c>
      <c r="R11" s="38">
        <v>0</v>
      </c>
      <c r="S11" s="38">
        <v>0</v>
      </c>
      <c r="T11" s="38">
        <v>0</v>
      </c>
      <c r="U11" s="38">
        <v>0</v>
      </c>
      <c r="V11" s="38">
        <v>0</v>
      </c>
      <c r="W11" s="38">
        <v>0</v>
      </c>
      <c r="X11" s="38">
        <v>26400</v>
      </c>
    </row>
    <row r="12" spans="1:24" ht="15">
      <c r="B12" s="152"/>
      <c r="C12" s="33"/>
      <c r="D12" t="s">
        <v>12</v>
      </c>
      <c r="E12" s="51">
        <v>72954831</v>
      </c>
      <c r="F12" s="52">
        <v>65168560</v>
      </c>
      <c r="G12" s="52">
        <v>60561254</v>
      </c>
      <c r="H12" s="52">
        <v>51331340</v>
      </c>
      <c r="I12" s="52">
        <v>47346621</v>
      </c>
      <c r="J12" s="52">
        <v>59445154</v>
      </c>
      <c r="K12" s="52">
        <v>72572659</v>
      </c>
      <c r="L12" s="52">
        <v>77250392</v>
      </c>
      <c r="M12" s="52">
        <v>99312822</v>
      </c>
      <c r="N12" s="52">
        <v>96766549</v>
      </c>
      <c r="O12" s="52">
        <v>92846636</v>
      </c>
      <c r="P12" s="52">
        <v>124153469</v>
      </c>
      <c r="Q12" s="52">
        <v>144545338</v>
      </c>
      <c r="R12" s="121">
        <v>134319217</v>
      </c>
      <c r="S12" s="128">
        <v>125011274</v>
      </c>
      <c r="T12" s="128">
        <v>121930942</v>
      </c>
      <c r="U12" s="121">
        <v>110810052</v>
      </c>
      <c r="V12" s="121">
        <v>113921552</v>
      </c>
      <c r="W12" s="121">
        <v>68440991</v>
      </c>
      <c r="X12" s="121">
        <v>49015359</v>
      </c>
    </row>
    <row r="13" spans="1:24">
      <c r="B13" s="152"/>
      <c r="C13" s="19" t="s">
        <v>33</v>
      </c>
      <c r="D13" s="21"/>
      <c r="E13" s="39">
        <v>429134061</v>
      </c>
      <c r="F13" s="39">
        <v>503972043</v>
      </c>
      <c r="G13" s="39">
        <v>494745996</v>
      </c>
      <c r="H13" s="39">
        <v>433087030</v>
      </c>
      <c r="I13" s="39">
        <v>385448760</v>
      </c>
      <c r="J13" s="39">
        <v>377635938</v>
      </c>
      <c r="K13" s="39">
        <v>415734546</v>
      </c>
      <c r="L13" s="39">
        <v>447395476</v>
      </c>
      <c r="M13" s="39">
        <v>482547697</v>
      </c>
      <c r="N13" s="39">
        <v>500667777</v>
      </c>
      <c r="O13" s="39">
        <v>519382310</v>
      </c>
      <c r="P13" s="39">
        <v>585426985</v>
      </c>
      <c r="Q13" s="39">
        <v>682347660</v>
      </c>
      <c r="R13" s="39">
        <v>723803462</v>
      </c>
      <c r="S13" s="39">
        <v>769626429</v>
      </c>
      <c r="T13" s="39">
        <v>821394313</v>
      </c>
      <c r="U13" s="39">
        <v>868892189</v>
      </c>
      <c r="V13" s="39">
        <v>743445705</v>
      </c>
      <c r="W13" s="39">
        <v>484532229</v>
      </c>
      <c r="X13" s="39">
        <f>SUM(X9:X12)</f>
        <v>408675577</v>
      </c>
    </row>
    <row r="14" spans="1:24">
      <c r="B14" s="152"/>
      <c r="C14" t="s">
        <v>32</v>
      </c>
      <c r="E14" s="51"/>
      <c r="F14" s="8"/>
      <c r="G14" s="8"/>
      <c r="H14" s="8"/>
      <c r="I14" s="8"/>
      <c r="J14" s="8"/>
      <c r="K14" s="8"/>
      <c r="L14" s="8"/>
      <c r="M14" s="8"/>
      <c r="N14" s="8"/>
      <c r="O14" s="8"/>
      <c r="P14" s="8"/>
      <c r="Q14" s="8"/>
      <c r="R14" s="51"/>
      <c r="S14" s="40"/>
      <c r="T14" s="40"/>
      <c r="U14" s="40"/>
      <c r="V14" s="40"/>
      <c r="W14" s="40"/>
      <c r="X14" s="40"/>
    </row>
    <row r="15" spans="1:24">
      <c r="B15" s="152"/>
      <c r="D15" t="s">
        <v>12</v>
      </c>
      <c r="E15" s="51">
        <v>135691526</v>
      </c>
      <c r="F15" s="51">
        <v>105295706</v>
      </c>
      <c r="G15" s="51">
        <v>79959556</v>
      </c>
      <c r="H15" s="51">
        <v>78064989</v>
      </c>
      <c r="I15" s="51">
        <v>84924054</v>
      </c>
      <c r="J15" s="51">
        <v>96525068</v>
      </c>
      <c r="K15" s="51">
        <v>112602804</v>
      </c>
      <c r="L15" s="51">
        <v>121171916</v>
      </c>
      <c r="M15" s="51">
        <v>115501778</v>
      </c>
      <c r="N15" s="51">
        <v>109793890</v>
      </c>
      <c r="O15" s="51">
        <v>97550453</v>
      </c>
      <c r="P15" s="51">
        <v>145204483</v>
      </c>
      <c r="Q15" s="51">
        <v>186890677</v>
      </c>
      <c r="R15" s="51">
        <v>181035460</v>
      </c>
      <c r="S15" s="40">
        <v>147499423</v>
      </c>
      <c r="T15" s="40">
        <v>141915564.6000002</v>
      </c>
      <c r="U15" s="40">
        <v>135273236.46000329</v>
      </c>
      <c r="V15" s="40">
        <v>54786300.450000003</v>
      </c>
      <c r="W15" s="40">
        <v>16340290</v>
      </c>
      <c r="X15" s="40">
        <v>10873744</v>
      </c>
    </row>
    <row r="16" spans="1:24">
      <c r="B16" s="152"/>
      <c r="D16" t="s">
        <v>13</v>
      </c>
      <c r="E16" s="51">
        <v>14688116</v>
      </c>
      <c r="F16" s="51">
        <v>8812927</v>
      </c>
      <c r="G16" s="51">
        <v>6531365</v>
      </c>
      <c r="H16" s="51">
        <v>6261029</v>
      </c>
      <c r="I16" s="51">
        <v>8245890</v>
      </c>
      <c r="J16" s="51">
        <v>9523293</v>
      </c>
      <c r="K16" s="51">
        <v>14000012</v>
      </c>
      <c r="L16" s="51">
        <v>15102899</v>
      </c>
      <c r="M16" s="51">
        <v>16827424</v>
      </c>
      <c r="N16" s="51">
        <v>15944040</v>
      </c>
      <c r="O16" s="51">
        <v>17081315</v>
      </c>
      <c r="P16" s="51">
        <v>22300708</v>
      </c>
      <c r="Q16" s="51">
        <v>16338756</v>
      </c>
      <c r="R16" s="51">
        <v>15471918</v>
      </c>
      <c r="S16" s="40">
        <v>11804338</v>
      </c>
      <c r="T16" s="40">
        <v>8616649.200000003</v>
      </c>
      <c r="U16" s="40">
        <v>3951593.5600000089</v>
      </c>
      <c r="V16" s="40">
        <v>1835388.91</v>
      </c>
      <c r="W16" s="40">
        <v>264194</v>
      </c>
      <c r="X16" s="40">
        <v>0</v>
      </c>
    </row>
    <row r="17" spans="1:24">
      <c r="B17" s="33"/>
      <c r="C17" s="21" t="s">
        <v>34</v>
      </c>
      <c r="E17" s="39">
        <v>150379642</v>
      </c>
      <c r="F17" s="39">
        <v>114108633</v>
      </c>
      <c r="G17" s="39">
        <v>86490921</v>
      </c>
      <c r="H17" s="39">
        <v>84326018</v>
      </c>
      <c r="I17" s="39">
        <v>93169944</v>
      </c>
      <c r="J17" s="39">
        <v>106048361</v>
      </c>
      <c r="K17" s="39">
        <v>126602816</v>
      </c>
      <c r="L17" s="39">
        <v>136274815</v>
      </c>
      <c r="M17" s="39">
        <v>132329202</v>
      </c>
      <c r="N17" s="39">
        <v>125737930</v>
      </c>
      <c r="O17" s="39">
        <v>114631768</v>
      </c>
      <c r="P17" s="39">
        <v>167505191</v>
      </c>
      <c r="Q17" s="39">
        <v>203229433</v>
      </c>
      <c r="R17" s="39">
        <v>196507378</v>
      </c>
      <c r="S17" s="36">
        <v>159303761</v>
      </c>
      <c r="T17" s="36">
        <v>150532213.80000025</v>
      </c>
      <c r="U17" s="36">
        <v>139224830.02000329</v>
      </c>
      <c r="V17" s="36">
        <v>56621689.359999999</v>
      </c>
      <c r="W17" s="36">
        <v>16604485</v>
      </c>
      <c r="X17" s="36">
        <f>SUM(X15:X16)</f>
        <v>10873744</v>
      </c>
    </row>
    <row r="18" spans="1:24">
      <c r="B18" s="19" t="s">
        <v>9</v>
      </c>
      <c r="C18" s="19"/>
      <c r="D18" s="21"/>
      <c r="E18" s="36">
        <v>579513703</v>
      </c>
      <c r="F18" s="36">
        <v>618080676</v>
      </c>
      <c r="G18" s="36">
        <v>581236917</v>
      </c>
      <c r="H18" s="36">
        <v>517413048</v>
      </c>
      <c r="I18" s="36">
        <v>478618704</v>
      </c>
      <c r="J18" s="36">
        <v>483684299</v>
      </c>
      <c r="K18" s="36">
        <v>542337362</v>
      </c>
      <c r="L18" s="36">
        <v>583670291</v>
      </c>
      <c r="M18" s="36">
        <v>614876899</v>
      </c>
      <c r="N18" s="36">
        <v>626405707</v>
      </c>
      <c r="O18" s="36">
        <v>634014078</v>
      </c>
      <c r="P18" s="36">
        <v>752932176</v>
      </c>
      <c r="Q18" s="36">
        <v>885577093</v>
      </c>
      <c r="R18" s="36">
        <v>920310840</v>
      </c>
      <c r="S18" s="36">
        <v>928930190</v>
      </c>
      <c r="T18" s="36">
        <v>971926526.80000019</v>
      </c>
      <c r="U18" s="36">
        <v>1008370715.0200033</v>
      </c>
      <c r="V18" s="36">
        <v>800067394.36000001</v>
      </c>
      <c r="W18" s="36">
        <v>501136714</v>
      </c>
      <c r="X18" s="36">
        <f>X17+X13</f>
        <v>419549321</v>
      </c>
    </row>
    <row r="19" spans="1:24" s="119" customFormat="1">
      <c r="B19" s="153" t="s">
        <v>21</v>
      </c>
      <c r="C19" s="153"/>
      <c r="D19" s="153"/>
      <c r="E19" s="75">
        <v>746333352</v>
      </c>
      <c r="F19" s="122">
        <v>765815296.44444442</v>
      </c>
      <c r="G19" s="122">
        <v>697639385.44444442</v>
      </c>
      <c r="H19" s="122">
        <v>621811924.44444442</v>
      </c>
      <c r="I19" s="122">
        <v>596901330</v>
      </c>
      <c r="J19" s="122">
        <v>602333087</v>
      </c>
      <c r="K19" s="122">
        <v>664400881.94000006</v>
      </c>
      <c r="L19" s="122">
        <v>708782437</v>
      </c>
      <c r="M19" s="122">
        <v>738585961</v>
      </c>
      <c r="N19" s="122">
        <v>748087342</v>
      </c>
      <c r="O19" s="122">
        <v>756104117.26999998</v>
      </c>
      <c r="P19" s="122">
        <v>883863276</v>
      </c>
      <c r="Q19" s="122">
        <v>1029618323.6000001</v>
      </c>
      <c r="R19" s="122">
        <v>1084033060</v>
      </c>
      <c r="S19" s="122">
        <v>1109923895.8499994</v>
      </c>
      <c r="T19" s="122">
        <v>1165858998.0242858</v>
      </c>
      <c r="U19" s="122">
        <v>1209974361.0400069</v>
      </c>
      <c r="V19" s="122">
        <v>962973028.36000001</v>
      </c>
      <c r="W19" s="122">
        <v>594015290</v>
      </c>
      <c r="X19" s="122">
        <f>X18+X7</f>
        <v>483303534</v>
      </c>
    </row>
    <row r="20" spans="1:24">
      <c r="D20" s="123"/>
      <c r="E20" s="124"/>
      <c r="F20" s="124"/>
      <c r="G20" s="124"/>
      <c r="H20" s="124"/>
      <c r="I20" s="124"/>
      <c r="J20" s="124"/>
      <c r="K20" s="124"/>
      <c r="L20" s="124"/>
      <c r="M20" s="124"/>
      <c r="N20" s="124"/>
      <c r="O20" s="124"/>
      <c r="P20" s="124"/>
      <c r="Q20" s="124"/>
      <c r="R20" s="51"/>
    </row>
    <row r="21" spans="1:24">
      <c r="B21" t="s">
        <v>3</v>
      </c>
      <c r="D21" s="123"/>
      <c r="E21" s="51"/>
      <c r="F21" s="51"/>
      <c r="G21" s="51"/>
      <c r="H21" s="51"/>
      <c r="I21" s="51"/>
      <c r="J21" s="51"/>
      <c r="K21" s="51"/>
      <c r="L21" s="51"/>
      <c r="M21" s="51"/>
      <c r="N21" s="51"/>
      <c r="O21" s="51"/>
      <c r="P21" s="51"/>
      <c r="Q21" s="51"/>
      <c r="R21" s="51"/>
    </row>
    <row r="22" spans="1:24">
      <c r="A22">
        <v>1</v>
      </c>
      <c r="B22" s="6" t="s">
        <v>23</v>
      </c>
      <c r="C22" s="6"/>
    </row>
    <row r="23" spans="1:24">
      <c r="A23">
        <v>2</v>
      </c>
      <c r="B23" s="97" t="s">
        <v>28</v>
      </c>
      <c r="C23" s="6"/>
    </row>
    <row r="24" spans="1:24">
      <c r="A24">
        <v>3</v>
      </c>
      <c r="B24" t="s">
        <v>25</v>
      </c>
      <c r="T24" s="125"/>
    </row>
    <row r="25" spans="1:24">
      <c r="A25">
        <v>4</v>
      </c>
      <c r="B25" t="s">
        <v>6</v>
      </c>
      <c r="E25"/>
      <c r="L25" s="126"/>
      <c r="M25" s="126"/>
      <c r="N25" s="9"/>
      <c r="O25" s="9"/>
      <c r="P25" s="9"/>
      <c r="Q25" s="9"/>
    </row>
    <row r="26" spans="1:24">
      <c r="A26" s="31"/>
      <c r="B26" s="26" t="s">
        <v>7</v>
      </c>
      <c r="C26" s="27"/>
    </row>
    <row r="27" spans="1:24">
      <c r="A27" s="31">
        <v>5</v>
      </c>
      <c r="B27" s="26" t="s">
        <v>8</v>
      </c>
      <c r="C27" s="66"/>
      <c r="U27" s="121"/>
      <c r="V27" s="121"/>
      <c r="W27" s="121"/>
    </row>
    <row r="28" spans="1:24">
      <c r="A28" s="31"/>
      <c r="B28" t="s">
        <v>35</v>
      </c>
      <c r="C28" s="66"/>
      <c r="U28" s="121"/>
      <c r="V28" s="121"/>
      <c r="W28" s="121"/>
    </row>
    <row r="29" spans="1:24">
      <c r="A29" s="31"/>
      <c r="B29" t="s">
        <v>36</v>
      </c>
      <c r="C29" s="66"/>
      <c r="U29" s="121"/>
      <c r="V29" s="121"/>
      <c r="W29" s="121"/>
    </row>
    <row r="30" spans="1:24">
      <c r="A30" s="31">
        <v>6</v>
      </c>
      <c r="B30" t="s">
        <v>22</v>
      </c>
      <c r="U30" s="121"/>
      <c r="V30" s="121"/>
      <c r="W30" s="121"/>
    </row>
    <row r="31" spans="1:24">
      <c r="A31" s="31">
        <v>7</v>
      </c>
      <c r="B31" t="s">
        <v>27</v>
      </c>
    </row>
    <row r="32" spans="1:24">
      <c r="A32" s="31">
        <v>8</v>
      </c>
      <c r="B32" t="s">
        <v>37</v>
      </c>
    </row>
    <row r="33" spans="1:17">
      <c r="A33" s="31">
        <v>9</v>
      </c>
      <c r="B33" t="s">
        <v>316</v>
      </c>
      <c r="D33" s="67"/>
    </row>
    <row r="34" spans="1:17">
      <c r="D34" s="67"/>
    </row>
    <row r="35" spans="1:17">
      <c r="B35" s="26"/>
      <c r="D35" s="32"/>
    </row>
    <row r="36" spans="1:17">
      <c r="B36" s="26"/>
    </row>
    <row r="38" spans="1:17">
      <c r="B38" s="26"/>
    </row>
    <row r="39" spans="1:17">
      <c r="B39" s="26"/>
    </row>
    <row r="40" spans="1:17">
      <c r="B40" s="26"/>
    </row>
    <row r="41" spans="1:17">
      <c r="B41" s="26"/>
      <c r="M41" s="127"/>
      <c r="N41" s="127"/>
      <c r="O41" s="127"/>
      <c r="P41" s="127"/>
      <c r="Q41" s="127"/>
    </row>
    <row r="43" spans="1:17">
      <c r="C43" s="27"/>
    </row>
  </sheetData>
  <mergeCells count="2">
    <mergeCell ref="B8:B16"/>
    <mergeCell ref="B19:D19"/>
  </mergeCells>
  <hyperlinks>
    <hyperlink ref="A1" location="Index!A1" display="contents" xr:uid="{61731D40-9108-4EBE-AC94-1C7E9BBF4C88}"/>
  </hyperlinks>
  <pageMargins left="0.25" right="0.25" top="0.75" bottom="0.75" header="0.3" footer="0.3"/>
  <pageSetup paperSize="9" scale="4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5633F-50B3-46C5-B5E2-CDDE2C205987}">
  <sheetPr>
    <tabColor theme="9" tint="0.39997558519241921"/>
    <pageSetUpPr fitToPage="1"/>
  </sheetPr>
  <dimension ref="A1:X57"/>
  <sheetViews>
    <sheetView showGridLines="0" zoomScaleNormal="100" workbookViewId="0">
      <selection activeCell="B3" sqref="B3"/>
    </sheetView>
  </sheetViews>
  <sheetFormatPr baseColWidth="10" defaultColWidth="9.1640625" defaultRowHeight="13"/>
  <cols>
    <col min="1" max="1" width="3" bestFit="1" customWidth="1"/>
    <col min="2" max="2" width="22" customWidth="1"/>
    <col min="3" max="3" width="3.83203125" customWidth="1"/>
    <col min="4" max="4" width="26.83203125" style="6" bestFit="1" customWidth="1"/>
    <col min="5" max="11" width="9.83203125" style="7" customWidth="1"/>
    <col min="12" max="13" width="9.83203125" style="9" customWidth="1"/>
    <col min="14" max="21" width="9.83203125" customWidth="1"/>
    <col min="24" max="24" width="8.6640625" customWidth="1"/>
  </cols>
  <sheetData>
    <row r="1" spans="1:24">
      <c r="A1" s="4" t="s">
        <v>42</v>
      </c>
    </row>
    <row r="2" spans="1:24" ht="15" customHeight="1">
      <c r="B2" s="2" t="s">
        <v>333</v>
      </c>
      <c r="C2" s="119"/>
      <c r="D2" s="119"/>
      <c r="E2" s="119"/>
      <c r="F2" s="119"/>
      <c r="G2" s="119"/>
      <c r="H2" s="119"/>
      <c r="I2" s="119"/>
      <c r="J2" s="119"/>
      <c r="K2" s="119"/>
      <c r="L2" s="119"/>
    </row>
    <row r="4" spans="1:24">
      <c r="B4" t="s">
        <v>15</v>
      </c>
      <c r="C4" t="s">
        <v>16</v>
      </c>
      <c r="D4"/>
      <c r="E4" s="11">
        <v>2003</v>
      </c>
      <c r="F4" s="12">
        <v>2004</v>
      </c>
      <c r="G4" s="12">
        <v>2005</v>
      </c>
      <c r="H4" s="12">
        <v>2006</v>
      </c>
      <c r="I4" s="12">
        <v>2007</v>
      </c>
      <c r="J4" s="12">
        <v>2008</v>
      </c>
      <c r="K4" s="12">
        <v>2009</v>
      </c>
      <c r="L4" s="12">
        <v>2010</v>
      </c>
      <c r="M4" s="12">
        <v>2011</v>
      </c>
      <c r="N4" s="12">
        <v>2012</v>
      </c>
      <c r="O4" s="12">
        <v>2013</v>
      </c>
      <c r="P4" s="12">
        <v>2014</v>
      </c>
      <c r="Q4" s="12">
        <v>2015</v>
      </c>
      <c r="R4" s="12">
        <v>2016</v>
      </c>
      <c r="S4" s="12">
        <v>2017</v>
      </c>
      <c r="T4" s="12">
        <v>2018</v>
      </c>
      <c r="U4" s="12">
        <v>2019</v>
      </c>
      <c r="V4" s="12">
        <v>2020</v>
      </c>
      <c r="W4" s="12">
        <v>2021</v>
      </c>
      <c r="X4" s="12">
        <v>2022</v>
      </c>
    </row>
    <row r="5" spans="1:24">
      <c r="B5" s="13" t="s">
        <v>0</v>
      </c>
      <c r="C5" s="14" t="s">
        <v>14</v>
      </c>
      <c r="D5" s="14"/>
      <c r="E5" s="79">
        <v>4245</v>
      </c>
      <c r="F5" s="41">
        <v>3540</v>
      </c>
      <c r="G5" s="41">
        <v>2795</v>
      </c>
      <c r="H5" s="41">
        <v>2215</v>
      </c>
      <c r="I5" s="41">
        <v>2750</v>
      </c>
      <c r="J5" s="41">
        <v>2415</v>
      </c>
      <c r="K5" s="41">
        <v>1730</v>
      </c>
      <c r="L5" s="41">
        <v>1645</v>
      </c>
      <c r="M5" s="41">
        <v>1365</v>
      </c>
      <c r="N5" s="41">
        <v>1135</v>
      </c>
      <c r="O5" s="41">
        <v>1015</v>
      </c>
      <c r="P5" s="41">
        <v>1115</v>
      </c>
      <c r="Q5" s="41">
        <v>1165</v>
      </c>
      <c r="R5" s="41">
        <v>1420</v>
      </c>
      <c r="S5" s="41">
        <v>2285</v>
      </c>
      <c r="T5" s="41">
        <v>1835</v>
      </c>
      <c r="U5" s="41">
        <v>2020</v>
      </c>
      <c r="V5" s="41">
        <v>1520</v>
      </c>
      <c r="W5" s="41">
        <v>740</v>
      </c>
      <c r="X5" s="41">
        <v>395</v>
      </c>
    </row>
    <row r="6" spans="1:24">
      <c r="B6" s="17"/>
      <c r="C6" s="18" t="s">
        <v>1</v>
      </c>
      <c r="D6" s="18"/>
      <c r="E6" s="43">
        <v>13275</v>
      </c>
      <c r="F6" s="3">
        <v>11625</v>
      </c>
      <c r="G6" s="3">
        <v>9920</v>
      </c>
      <c r="H6" s="3">
        <v>7930</v>
      </c>
      <c r="I6" s="3">
        <v>9700</v>
      </c>
      <c r="J6" s="3">
        <v>9695</v>
      </c>
      <c r="K6" s="3">
        <v>8665</v>
      </c>
      <c r="L6" s="3">
        <v>8840</v>
      </c>
      <c r="M6" s="3">
        <v>8755</v>
      </c>
      <c r="N6" s="3">
        <v>8575</v>
      </c>
      <c r="O6" s="3">
        <v>8570</v>
      </c>
      <c r="P6" s="3">
        <v>8960</v>
      </c>
      <c r="Q6" s="3">
        <v>9485</v>
      </c>
      <c r="R6" s="42">
        <v>10455</v>
      </c>
      <c r="S6" s="42">
        <v>10575</v>
      </c>
      <c r="T6" s="42">
        <v>11550</v>
      </c>
      <c r="U6" s="42">
        <v>11500</v>
      </c>
      <c r="V6" s="42">
        <v>8920</v>
      </c>
      <c r="W6" s="42">
        <v>4870</v>
      </c>
      <c r="X6" s="42">
        <v>3345</v>
      </c>
    </row>
    <row r="7" spans="1:24">
      <c r="B7" s="19" t="s">
        <v>10</v>
      </c>
      <c r="C7" s="20"/>
      <c r="D7" s="21"/>
      <c r="E7" s="5">
        <v>17520</v>
      </c>
      <c r="F7" s="5">
        <v>15165</v>
      </c>
      <c r="G7" s="5">
        <v>12720</v>
      </c>
      <c r="H7" s="5">
        <v>10145</v>
      </c>
      <c r="I7" s="5">
        <v>12450</v>
      </c>
      <c r="J7" s="5">
        <v>12110</v>
      </c>
      <c r="K7" s="5">
        <v>10395</v>
      </c>
      <c r="L7" s="5">
        <v>10490</v>
      </c>
      <c r="M7" s="5">
        <v>10120</v>
      </c>
      <c r="N7" s="5">
        <v>9710</v>
      </c>
      <c r="O7" s="5">
        <v>9585</v>
      </c>
      <c r="P7" s="5">
        <v>10075</v>
      </c>
      <c r="Q7" s="5">
        <v>10650</v>
      </c>
      <c r="R7" s="5">
        <v>11875</v>
      </c>
      <c r="S7" s="5">
        <v>12860</v>
      </c>
      <c r="T7" s="5">
        <v>13385</v>
      </c>
      <c r="U7" s="5">
        <v>13520</v>
      </c>
      <c r="V7" s="5">
        <v>10440</v>
      </c>
      <c r="W7" s="5">
        <v>5610</v>
      </c>
      <c r="X7" s="5">
        <v>3740</v>
      </c>
    </row>
    <row r="8" spans="1:24" ht="12.75" customHeight="1">
      <c r="B8" s="151" t="s">
        <v>11</v>
      </c>
      <c r="C8" s="23" t="s">
        <v>31</v>
      </c>
      <c r="D8" s="14"/>
      <c r="E8" s="79"/>
      <c r="F8" s="79"/>
      <c r="G8" s="79"/>
      <c r="H8" s="79"/>
      <c r="I8" s="79"/>
      <c r="J8" s="79"/>
      <c r="K8" s="79"/>
      <c r="L8" s="79"/>
      <c r="M8" s="79"/>
      <c r="N8" s="79"/>
      <c r="O8" s="79"/>
      <c r="P8" s="79"/>
      <c r="Q8" s="79"/>
    </row>
    <row r="9" spans="1:24">
      <c r="B9" s="152"/>
      <c r="C9" s="33"/>
      <c r="D9" t="s">
        <v>4</v>
      </c>
      <c r="E9" s="129">
        <v>19350</v>
      </c>
      <c r="F9" s="129">
        <v>23645</v>
      </c>
      <c r="G9" s="129">
        <v>22860</v>
      </c>
      <c r="H9" s="129">
        <v>19440</v>
      </c>
      <c r="I9" s="129">
        <v>16220</v>
      </c>
      <c r="J9" s="129">
        <v>14175</v>
      </c>
      <c r="K9" s="129">
        <v>14185</v>
      </c>
      <c r="L9" s="129">
        <v>15215</v>
      </c>
      <c r="M9" s="129">
        <v>14725</v>
      </c>
      <c r="N9" s="129">
        <v>14700</v>
      </c>
      <c r="O9" s="129">
        <v>14700</v>
      </c>
      <c r="P9" s="129">
        <v>14775</v>
      </c>
      <c r="Q9" s="129">
        <v>15395</v>
      </c>
      <c r="R9" s="129">
        <v>16325</v>
      </c>
      <c r="S9" s="129">
        <v>17630</v>
      </c>
      <c r="T9" s="129">
        <v>19150</v>
      </c>
      <c r="U9" s="129">
        <v>21025</v>
      </c>
      <c r="V9" s="129">
        <v>16110</v>
      </c>
      <c r="W9" s="129">
        <v>10670</v>
      </c>
      <c r="X9" s="129">
        <v>9240</v>
      </c>
    </row>
    <row r="10" spans="1:24">
      <c r="B10" s="152"/>
      <c r="C10" s="33"/>
      <c r="D10" t="s">
        <v>303</v>
      </c>
      <c r="E10" s="129">
        <v>8460</v>
      </c>
      <c r="F10" s="129">
        <v>8520</v>
      </c>
      <c r="G10" s="129">
        <v>7505</v>
      </c>
      <c r="H10" s="129">
        <v>6000</v>
      </c>
      <c r="I10" s="129">
        <v>5530</v>
      </c>
      <c r="J10" s="129">
        <v>5490</v>
      </c>
      <c r="K10" s="129">
        <v>6035</v>
      </c>
      <c r="L10" s="129">
        <v>6795</v>
      </c>
      <c r="M10" s="129">
        <v>6965</v>
      </c>
      <c r="N10" s="129">
        <v>7095</v>
      </c>
      <c r="O10" s="129">
        <v>7145</v>
      </c>
      <c r="P10" s="129">
        <v>8300</v>
      </c>
      <c r="Q10" s="129">
        <v>11060</v>
      </c>
      <c r="R10" s="129">
        <v>12205</v>
      </c>
      <c r="S10" s="129">
        <v>12010</v>
      </c>
      <c r="T10" s="129">
        <v>11250</v>
      </c>
      <c r="U10" s="129">
        <v>10615</v>
      </c>
      <c r="V10" s="129">
        <v>8790</v>
      </c>
      <c r="W10" s="129">
        <v>4010</v>
      </c>
      <c r="X10" s="129">
        <v>2275</v>
      </c>
    </row>
    <row r="11" spans="1:24">
      <c r="B11" s="152"/>
      <c r="C11" s="33"/>
      <c r="D11" t="s">
        <v>2</v>
      </c>
      <c r="E11" s="129">
        <v>0</v>
      </c>
      <c r="F11" s="129">
        <v>0</v>
      </c>
      <c r="G11" s="129">
        <v>10</v>
      </c>
      <c r="H11" s="129">
        <v>0</v>
      </c>
      <c r="I11" s="129">
        <v>0</v>
      </c>
      <c r="J11" s="129">
        <v>0</v>
      </c>
      <c r="K11" s="129">
        <v>0</v>
      </c>
      <c r="L11" s="129">
        <v>0</v>
      </c>
      <c r="M11" s="129">
        <v>0</v>
      </c>
      <c r="N11" s="129">
        <v>0</v>
      </c>
      <c r="O11" s="129">
        <v>5</v>
      </c>
      <c r="P11" s="129">
        <v>5</v>
      </c>
      <c r="Q11" s="129">
        <v>0</v>
      </c>
      <c r="R11" s="129">
        <v>0</v>
      </c>
      <c r="S11" s="129">
        <v>0</v>
      </c>
      <c r="T11" s="129">
        <v>0</v>
      </c>
      <c r="U11" s="129">
        <v>0</v>
      </c>
      <c r="V11" s="129">
        <v>0</v>
      </c>
      <c r="W11" s="129">
        <v>0</v>
      </c>
      <c r="X11" s="129">
        <v>5</v>
      </c>
    </row>
    <row r="12" spans="1:24">
      <c r="B12" s="152"/>
      <c r="C12" s="33"/>
      <c r="D12" t="s">
        <v>12</v>
      </c>
      <c r="E12" s="129">
        <v>7720</v>
      </c>
      <c r="F12" s="129">
        <v>6420</v>
      </c>
      <c r="G12" s="129">
        <v>5580</v>
      </c>
      <c r="H12" s="129">
        <v>4825</v>
      </c>
      <c r="I12" s="129">
        <v>4845</v>
      </c>
      <c r="J12" s="129">
        <v>5520</v>
      </c>
      <c r="K12" s="129">
        <v>6225</v>
      </c>
      <c r="L12" s="129">
        <v>6320</v>
      </c>
      <c r="M12" s="129">
        <v>7435</v>
      </c>
      <c r="N12" s="129">
        <v>6895</v>
      </c>
      <c r="O12" s="129">
        <v>7285</v>
      </c>
      <c r="P12" s="129">
        <v>9785</v>
      </c>
      <c r="Q12" s="129">
        <v>11195</v>
      </c>
      <c r="R12" s="129">
        <v>10270</v>
      </c>
      <c r="S12" s="129">
        <v>8480</v>
      </c>
      <c r="T12" s="129">
        <v>7170</v>
      </c>
      <c r="U12" s="129">
        <v>6145</v>
      </c>
      <c r="V12" s="129">
        <v>4900</v>
      </c>
      <c r="W12" s="129">
        <v>3480</v>
      </c>
      <c r="X12" s="129">
        <v>2055</v>
      </c>
    </row>
    <row r="13" spans="1:24">
      <c r="B13" s="152"/>
      <c r="C13" s="19" t="s">
        <v>33</v>
      </c>
      <c r="D13" s="21"/>
      <c r="E13" s="130">
        <v>35820</v>
      </c>
      <c r="F13" s="130">
        <v>38970</v>
      </c>
      <c r="G13" s="130">
        <v>36250</v>
      </c>
      <c r="H13" s="130">
        <v>30460</v>
      </c>
      <c r="I13" s="130">
        <v>26590</v>
      </c>
      <c r="J13" s="130">
        <v>25185</v>
      </c>
      <c r="K13" s="130">
        <v>26445</v>
      </c>
      <c r="L13" s="130">
        <v>28330</v>
      </c>
      <c r="M13" s="130">
        <v>29120</v>
      </c>
      <c r="N13" s="130">
        <v>28690</v>
      </c>
      <c r="O13" s="130">
        <v>29130</v>
      </c>
      <c r="P13" s="130">
        <v>32865</v>
      </c>
      <c r="Q13" s="130">
        <v>37655</v>
      </c>
      <c r="R13" s="130">
        <v>38800</v>
      </c>
      <c r="S13" s="130">
        <v>38120</v>
      </c>
      <c r="T13" s="130">
        <v>37570</v>
      </c>
      <c r="U13" s="130">
        <v>37785</v>
      </c>
      <c r="V13" s="130">
        <v>29800</v>
      </c>
      <c r="W13" s="130">
        <v>18165</v>
      </c>
      <c r="X13" s="130">
        <v>13575</v>
      </c>
    </row>
    <row r="14" spans="1:24">
      <c r="B14" s="152"/>
      <c r="C14" t="s">
        <v>32</v>
      </c>
      <c r="D14"/>
      <c r="E14" s="43"/>
      <c r="F14" s="3"/>
      <c r="G14" s="3"/>
      <c r="H14" s="3"/>
      <c r="I14" s="3"/>
      <c r="J14" s="3"/>
      <c r="K14" s="3"/>
      <c r="L14" s="3"/>
      <c r="M14" s="3"/>
      <c r="N14" s="3"/>
      <c r="O14" s="3"/>
      <c r="P14" s="3"/>
      <c r="Q14" s="3"/>
    </row>
    <row r="15" spans="1:24">
      <c r="B15" s="152"/>
      <c r="D15" t="s">
        <v>12</v>
      </c>
      <c r="E15" s="43">
        <v>20700</v>
      </c>
      <c r="F15" s="3">
        <v>9450</v>
      </c>
      <c r="G15" s="3">
        <v>7440</v>
      </c>
      <c r="H15" s="3">
        <v>7565</v>
      </c>
      <c r="I15" s="3">
        <v>8520</v>
      </c>
      <c r="J15" s="3">
        <v>9725</v>
      </c>
      <c r="K15" s="3">
        <v>12015</v>
      </c>
      <c r="L15" s="3">
        <v>12600</v>
      </c>
      <c r="M15" s="3">
        <v>12060</v>
      </c>
      <c r="N15" s="3">
        <v>11640</v>
      </c>
      <c r="O15" s="3">
        <v>10155</v>
      </c>
      <c r="P15" s="3">
        <v>14920</v>
      </c>
      <c r="Q15" s="3">
        <v>19455</v>
      </c>
      <c r="R15" s="3">
        <v>18780</v>
      </c>
      <c r="S15" s="3">
        <v>14465</v>
      </c>
      <c r="T15" s="3">
        <v>13318.852224999981</v>
      </c>
      <c r="U15" s="3">
        <v>10008.6354749479</v>
      </c>
      <c r="V15" s="3">
        <v>3760</v>
      </c>
      <c r="W15" s="3">
        <v>2440</v>
      </c>
      <c r="X15" s="3">
        <v>1250</v>
      </c>
    </row>
    <row r="16" spans="1:24">
      <c r="B16" s="152"/>
      <c r="D16" t="s">
        <v>13</v>
      </c>
      <c r="E16" s="43">
        <v>1200</v>
      </c>
      <c r="F16" s="43">
        <v>670</v>
      </c>
      <c r="G16" s="43">
        <v>485</v>
      </c>
      <c r="H16" s="43">
        <v>485</v>
      </c>
      <c r="I16" s="43">
        <v>680</v>
      </c>
      <c r="J16" s="43">
        <v>715</v>
      </c>
      <c r="K16" s="43">
        <v>900</v>
      </c>
      <c r="L16" s="43">
        <v>1045</v>
      </c>
      <c r="M16" s="43">
        <v>1145</v>
      </c>
      <c r="N16" s="43">
        <v>1045</v>
      </c>
      <c r="O16" s="43">
        <v>1075</v>
      </c>
      <c r="P16" s="43">
        <v>1220</v>
      </c>
      <c r="Q16" s="43">
        <v>1090</v>
      </c>
      <c r="R16" s="3">
        <v>1025</v>
      </c>
      <c r="S16" s="3">
        <v>815</v>
      </c>
      <c r="T16" s="3">
        <v>486.01999999999879</v>
      </c>
      <c r="U16" s="3">
        <v>261.59081845237995</v>
      </c>
      <c r="V16" s="3">
        <v>115</v>
      </c>
      <c r="W16" s="3">
        <v>65</v>
      </c>
      <c r="X16" s="3">
        <v>0</v>
      </c>
    </row>
    <row r="17" spans="1:24">
      <c r="B17" s="118"/>
      <c r="C17" s="21" t="s">
        <v>34</v>
      </c>
      <c r="D17" s="21"/>
      <c r="E17" s="5">
        <v>21900</v>
      </c>
      <c r="F17" s="5">
        <v>10120</v>
      </c>
      <c r="G17" s="5">
        <v>7925</v>
      </c>
      <c r="H17" s="5">
        <v>8050</v>
      </c>
      <c r="I17" s="5">
        <v>9200</v>
      </c>
      <c r="J17" s="5">
        <v>10440</v>
      </c>
      <c r="K17" s="5">
        <v>12915</v>
      </c>
      <c r="L17" s="5">
        <v>13645</v>
      </c>
      <c r="M17" s="5">
        <v>13205</v>
      </c>
      <c r="N17" s="5">
        <v>12685</v>
      </c>
      <c r="O17" s="5">
        <v>11230</v>
      </c>
      <c r="P17" s="5">
        <v>16140</v>
      </c>
      <c r="Q17" s="5">
        <v>20545</v>
      </c>
      <c r="R17" s="5">
        <v>19805</v>
      </c>
      <c r="S17" s="5">
        <v>15280</v>
      </c>
      <c r="T17" s="5">
        <v>13804.872224999974</v>
      </c>
      <c r="U17" s="5">
        <v>10270.226293400279</v>
      </c>
      <c r="V17" s="5">
        <v>3875</v>
      </c>
      <c r="W17" s="5">
        <v>2505</v>
      </c>
      <c r="X17" s="5">
        <f>SUM(X15:X16)</f>
        <v>1250</v>
      </c>
    </row>
    <row r="18" spans="1:24">
      <c r="B18" s="19" t="s">
        <v>9</v>
      </c>
      <c r="C18" s="19"/>
      <c r="D18" s="21"/>
      <c r="E18" s="5">
        <v>57720</v>
      </c>
      <c r="F18" s="5">
        <v>49090</v>
      </c>
      <c r="G18" s="5">
        <v>44175</v>
      </c>
      <c r="H18" s="5">
        <v>38510</v>
      </c>
      <c r="I18" s="5">
        <v>35790</v>
      </c>
      <c r="J18" s="5">
        <v>35625</v>
      </c>
      <c r="K18" s="5">
        <v>39360</v>
      </c>
      <c r="L18" s="5">
        <v>41975</v>
      </c>
      <c r="M18" s="5">
        <v>42325</v>
      </c>
      <c r="N18" s="5">
        <v>41375</v>
      </c>
      <c r="O18" s="5">
        <v>40360</v>
      </c>
      <c r="P18" s="5">
        <v>49005</v>
      </c>
      <c r="Q18" s="5">
        <v>58200</v>
      </c>
      <c r="R18" s="5">
        <v>58515</v>
      </c>
      <c r="S18" s="5">
        <v>52415</v>
      </c>
      <c r="T18" s="5">
        <v>51374.87222499997</v>
      </c>
      <c r="U18" s="5">
        <v>48010.226293400279</v>
      </c>
      <c r="V18" s="5">
        <v>33685</v>
      </c>
      <c r="W18" s="5">
        <v>20760</v>
      </c>
      <c r="X18" s="5">
        <v>14825</v>
      </c>
    </row>
    <row r="19" spans="1:24">
      <c r="B19" s="153" t="s">
        <v>18</v>
      </c>
      <c r="C19" s="153"/>
      <c r="D19" s="153"/>
      <c r="E19" s="25">
        <v>75240</v>
      </c>
      <c r="F19" s="25">
        <v>64255</v>
      </c>
      <c r="G19" s="25">
        <v>56895</v>
      </c>
      <c r="H19" s="25">
        <v>48655</v>
      </c>
      <c r="I19" s="25">
        <v>48240</v>
      </c>
      <c r="J19" s="25">
        <v>47735</v>
      </c>
      <c r="K19" s="25">
        <v>49755</v>
      </c>
      <c r="L19" s="25">
        <v>52465</v>
      </c>
      <c r="M19" s="25">
        <v>52445</v>
      </c>
      <c r="N19" s="25">
        <v>51085</v>
      </c>
      <c r="O19" s="25">
        <v>49945</v>
      </c>
      <c r="P19" s="25">
        <v>59080</v>
      </c>
      <c r="Q19" s="25">
        <v>68850</v>
      </c>
      <c r="R19" s="5">
        <v>70390</v>
      </c>
      <c r="S19" s="5">
        <v>65270</v>
      </c>
      <c r="T19" s="5">
        <v>64759.87222499997</v>
      </c>
      <c r="U19" s="5">
        <v>61530.226293400279</v>
      </c>
      <c r="V19" s="5">
        <v>44125</v>
      </c>
      <c r="W19" s="5">
        <v>31975</v>
      </c>
      <c r="X19" s="5">
        <v>18565</v>
      </c>
    </row>
    <row r="21" spans="1:24">
      <c r="B21" t="s">
        <v>3</v>
      </c>
    </row>
    <row r="22" spans="1:24">
      <c r="A22">
        <v>1</v>
      </c>
      <c r="B22" t="s">
        <v>19</v>
      </c>
    </row>
    <row r="23" spans="1:24">
      <c r="A23">
        <v>3</v>
      </c>
      <c r="B23" t="s">
        <v>20</v>
      </c>
    </row>
    <row r="24" spans="1:24">
      <c r="A24">
        <v>4</v>
      </c>
      <c r="B24" t="s">
        <v>30</v>
      </c>
    </row>
    <row r="25" spans="1:24">
      <c r="A25">
        <v>5</v>
      </c>
      <c r="B25" t="s">
        <v>318</v>
      </c>
    </row>
    <row r="26" spans="1:24">
      <c r="A26" s="31"/>
      <c r="B26" s="26" t="s">
        <v>319</v>
      </c>
      <c r="D26" s="67"/>
    </row>
    <row r="27" spans="1:24">
      <c r="A27">
        <v>6</v>
      </c>
      <c r="B27" t="s">
        <v>26</v>
      </c>
    </row>
    <row r="28" spans="1:24">
      <c r="A28">
        <v>7</v>
      </c>
      <c r="B28" t="s">
        <v>6</v>
      </c>
    </row>
    <row r="29" spans="1:24">
      <c r="A29" s="31"/>
      <c r="B29" s="26" t="s">
        <v>7</v>
      </c>
    </row>
    <row r="30" spans="1:24">
      <c r="A30" s="31">
        <v>8</v>
      </c>
      <c r="B30" s="26" t="s">
        <v>8</v>
      </c>
    </row>
    <row r="31" spans="1:24">
      <c r="A31" s="31"/>
      <c r="B31" t="s">
        <v>35</v>
      </c>
    </row>
    <row r="32" spans="1:24">
      <c r="A32" s="31"/>
      <c r="B32" t="s">
        <v>36</v>
      </c>
    </row>
    <row r="33" spans="1:20">
      <c r="A33" s="31">
        <v>9</v>
      </c>
      <c r="B33" t="s">
        <v>22</v>
      </c>
    </row>
    <row r="34" spans="1:20">
      <c r="A34" s="31">
        <v>10</v>
      </c>
      <c r="B34" s="27" t="s">
        <v>5</v>
      </c>
    </row>
    <row r="35" spans="1:20">
      <c r="A35" s="31">
        <v>11</v>
      </c>
      <c r="B35" t="s">
        <v>27</v>
      </c>
    </row>
    <row r="36" spans="1:20">
      <c r="A36" s="31">
        <v>12</v>
      </c>
      <c r="B36" t="s">
        <v>37</v>
      </c>
    </row>
    <row r="37" spans="1:20">
      <c r="A37" s="70"/>
    </row>
    <row r="38" spans="1:20">
      <c r="D38" s="67"/>
    </row>
    <row r="39" spans="1:20">
      <c r="D39" s="67"/>
    </row>
    <row r="46" spans="1:20">
      <c r="L46" s="7"/>
      <c r="M46" s="7"/>
      <c r="N46" s="7"/>
      <c r="O46" s="7"/>
      <c r="P46" s="7"/>
      <c r="Q46" s="7"/>
      <c r="R46" s="7"/>
      <c r="S46" s="7"/>
      <c r="T46" s="7"/>
    </row>
    <row r="48" spans="1:20">
      <c r="L48" s="7"/>
      <c r="M48" s="7"/>
      <c r="N48" s="7"/>
      <c r="O48" s="7"/>
      <c r="P48" s="7"/>
      <c r="Q48" s="7"/>
      <c r="R48" s="7"/>
      <c r="S48" s="7"/>
      <c r="T48" s="7"/>
    </row>
    <row r="49" spans="12:20">
      <c r="L49" s="7"/>
      <c r="M49" s="7"/>
      <c r="N49" s="7"/>
      <c r="O49" s="7"/>
      <c r="P49" s="7"/>
      <c r="Q49" s="7"/>
      <c r="R49" s="7"/>
      <c r="S49" s="7"/>
      <c r="T49" s="7"/>
    </row>
    <row r="50" spans="12:20">
      <c r="L50" s="7"/>
      <c r="M50" s="7"/>
      <c r="N50" s="7"/>
      <c r="O50" s="7"/>
      <c r="P50" s="7"/>
      <c r="Q50" s="7"/>
      <c r="R50" s="7"/>
      <c r="S50" s="7"/>
      <c r="T50" s="7"/>
    </row>
    <row r="52" spans="12:20">
      <c r="L52" s="7"/>
      <c r="M52" s="7"/>
      <c r="N52" s="7"/>
      <c r="O52" s="7"/>
      <c r="P52" s="7"/>
      <c r="Q52" s="7"/>
      <c r="R52" s="7"/>
      <c r="S52" s="7"/>
      <c r="T52" s="7"/>
    </row>
    <row r="53" spans="12:20">
      <c r="L53" s="7"/>
      <c r="M53" s="7"/>
      <c r="N53" s="7"/>
      <c r="O53" s="7"/>
      <c r="P53" s="7"/>
      <c r="Q53" s="7"/>
      <c r="R53" s="7"/>
      <c r="S53" s="7"/>
      <c r="T53" s="7"/>
    </row>
    <row r="54" spans="12:20">
      <c r="L54" s="7"/>
      <c r="M54" s="7"/>
      <c r="N54" s="7"/>
      <c r="O54" s="7"/>
      <c r="P54" s="7"/>
      <c r="Q54" s="7"/>
      <c r="R54" s="7"/>
      <c r="S54" s="7"/>
    </row>
    <row r="55" spans="12:20">
      <c r="L55" s="7"/>
      <c r="M55" s="7"/>
      <c r="N55" s="7"/>
      <c r="O55" s="7"/>
      <c r="P55" s="7"/>
      <c r="Q55" s="7"/>
      <c r="R55" s="7"/>
      <c r="S55" s="7"/>
    </row>
    <row r="56" spans="12:20">
      <c r="L56" s="7"/>
      <c r="M56" s="7"/>
      <c r="N56" s="7"/>
      <c r="O56" s="7"/>
      <c r="P56" s="7"/>
      <c r="Q56" s="7"/>
      <c r="R56" s="7"/>
      <c r="S56" s="7"/>
    </row>
    <row r="57" spans="12:20">
      <c r="L57" s="7"/>
      <c r="M57" s="7"/>
      <c r="N57" s="7"/>
      <c r="O57" s="7"/>
      <c r="P57" s="7"/>
      <c r="Q57" s="7"/>
      <c r="R57" s="7"/>
      <c r="S57" s="7"/>
    </row>
  </sheetData>
  <mergeCells count="2">
    <mergeCell ref="B8:B16"/>
    <mergeCell ref="B19:D19"/>
  </mergeCells>
  <hyperlinks>
    <hyperlink ref="A1" location="Index!A1" display="contents" xr:uid="{2696C874-497D-476F-9CF7-EF931DA73AF8}"/>
  </hyperlinks>
  <pageMargins left="0.70866141732283472" right="0.70866141732283472" top="0.74803149606299213" bottom="0.74803149606299213" header="0.31496062992125984" footer="0.31496062992125984"/>
  <pageSetup paperSize="9" scale="5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0890D-BCF9-4DBE-BA40-DABB77F8326A}">
  <sheetPr>
    <tabColor theme="9" tint="0.39997558519241921"/>
    <pageSetUpPr fitToPage="1"/>
  </sheetPr>
  <dimension ref="A1:AH59"/>
  <sheetViews>
    <sheetView showGridLines="0" topLeftCell="A15" zoomScale="313" zoomScaleNormal="100" workbookViewId="0">
      <selection activeCell="W5" sqref="W5"/>
    </sheetView>
  </sheetViews>
  <sheetFormatPr baseColWidth="10" defaultColWidth="9.1640625" defaultRowHeight="13"/>
  <cols>
    <col min="1" max="1" width="3" style="26" bestFit="1" customWidth="1"/>
    <col min="2" max="2" width="21.5" style="26" customWidth="1"/>
    <col min="3" max="3" width="3.83203125" style="26" customWidth="1"/>
    <col min="4" max="4" width="26.83203125" style="28" bestFit="1" customWidth="1"/>
    <col min="5" max="11" width="9.1640625" style="71" customWidth="1"/>
    <col min="12" max="13" width="9.1640625" style="72" customWidth="1"/>
    <col min="14" max="24" width="9.1640625" style="26" customWidth="1"/>
    <col min="25" max="16384" width="9.1640625" style="26"/>
  </cols>
  <sheetData>
    <row r="1" spans="1:34">
      <c r="A1" s="4" t="s">
        <v>42</v>
      </c>
      <c r="H1" s="7"/>
    </row>
    <row r="2" spans="1:34" ht="15" customHeight="1">
      <c r="B2" s="10" t="s">
        <v>322</v>
      </c>
      <c r="C2" s="73"/>
      <c r="D2" s="73"/>
      <c r="E2" s="73"/>
      <c r="F2" s="73"/>
      <c r="G2" s="73"/>
      <c r="H2" s="73"/>
      <c r="I2" s="73"/>
      <c r="J2" s="73"/>
    </row>
    <row r="4" spans="1:34">
      <c r="B4" t="s">
        <v>15</v>
      </c>
      <c r="C4" t="s">
        <v>16</v>
      </c>
      <c r="D4"/>
      <c r="E4" s="11">
        <v>2003</v>
      </c>
      <c r="F4" s="12">
        <v>2004</v>
      </c>
      <c r="G4" s="12">
        <v>2005</v>
      </c>
      <c r="H4" s="12">
        <v>2006</v>
      </c>
      <c r="I4" s="12">
        <v>2007</v>
      </c>
      <c r="J4" s="12">
        <v>2008</v>
      </c>
      <c r="K4" s="12">
        <v>2009</v>
      </c>
      <c r="L4" s="12">
        <v>2010</v>
      </c>
      <c r="M4" s="12">
        <v>2011</v>
      </c>
      <c r="N4" s="12">
        <v>2012</v>
      </c>
      <c r="O4" s="12">
        <v>2013</v>
      </c>
      <c r="P4" s="12">
        <v>2014</v>
      </c>
      <c r="Q4" s="12">
        <v>2015</v>
      </c>
      <c r="R4" s="12">
        <v>2016</v>
      </c>
      <c r="S4" s="12">
        <v>2017</v>
      </c>
      <c r="T4" s="12">
        <v>2018</v>
      </c>
      <c r="U4" s="12">
        <v>2019</v>
      </c>
      <c r="V4" s="12">
        <v>2020</v>
      </c>
      <c r="W4" s="12">
        <v>2021</v>
      </c>
      <c r="X4" s="12">
        <v>2022</v>
      </c>
    </row>
    <row r="5" spans="1:34">
      <c r="B5" s="13" t="s">
        <v>0</v>
      </c>
      <c r="C5" s="14" t="s">
        <v>14</v>
      </c>
      <c r="D5" s="14"/>
      <c r="E5" s="48">
        <v>7473.7</v>
      </c>
      <c r="F5" s="49">
        <v>7574.7</v>
      </c>
      <c r="G5" s="49">
        <v>7526.2</v>
      </c>
      <c r="H5" s="49">
        <v>8406.4</v>
      </c>
      <c r="I5" s="49">
        <v>8172.3</v>
      </c>
      <c r="J5" s="49">
        <v>7689.4</v>
      </c>
      <c r="K5" s="49">
        <v>9798.6</v>
      </c>
      <c r="L5" s="49">
        <v>9915.6</v>
      </c>
      <c r="M5" s="49">
        <v>10170</v>
      </c>
      <c r="N5" s="49">
        <v>9963.7999999999993</v>
      </c>
      <c r="O5" s="49">
        <v>10221.9</v>
      </c>
      <c r="P5" s="49">
        <v>10329.799999999999</v>
      </c>
      <c r="Q5" s="49">
        <v>10605.6</v>
      </c>
      <c r="R5" s="49">
        <v>10756</v>
      </c>
      <c r="S5" s="49">
        <v>7932.1</v>
      </c>
      <c r="T5" s="49">
        <v>11449.738762942779</v>
      </c>
      <c r="U5" s="49">
        <v>11846.613163366417</v>
      </c>
      <c r="V5" s="49">
        <f>'Tuition Fee'!V5/EFTS!V5</f>
        <v>12093.012500000001</v>
      </c>
      <c r="W5" s="49">
        <f>'Tuition Fee'!W5/EFTS!W5</f>
        <v>11599.302702702702</v>
      </c>
      <c r="X5" s="49">
        <f>'Tuition Fee'!X5/EFTS!X5</f>
        <v>12254.486075949368</v>
      </c>
      <c r="Y5" s="74"/>
      <c r="Z5" s="74"/>
      <c r="AA5" s="74"/>
      <c r="AB5" s="74"/>
      <c r="AC5" s="74"/>
      <c r="AD5" s="74"/>
      <c r="AE5" s="74"/>
      <c r="AF5" s="74"/>
      <c r="AG5" s="74"/>
      <c r="AH5" s="74"/>
    </row>
    <row r="6" spans="1:34">
      <c r="B6" s="17"/>
      <c r="C6" s="18" t="s">
        <v>1</v>
      </c>
      <c r="D6" s="18"/>
      <c r="E6" s="51">
        <v>10176.6</v>
      </c>
      <c r="F6" s="52">
        <v>10401.799999999999</v>
      </c>
      <c r="G6" s="52">
        <v>9613.6</v>
      </c>
      <c r="H6" s="52">
        <v>10817</v>
      </c>
      <c r="I6" s="52">
        <v>9877.2000000000007</v>
      </c>
      <c r="J6" s="52">
        <v>10322.700000000001</v>
      </c>
      <c r="K6" s="52">
        <v>12130.6</v>
      </c>
      <c r="L6" s="52">
        <v>12307.8</v>
      </c>
      <c r="M6" s="52">
        <v>12544.5</v>
      </c>
      <c r="N6" s="52">
        <v>12871.5</v>
      </c>
      <c r="O6" s="52">
        <v>13035.6</v>
      </c>
      <c r="P6" s="52">
        <v>13327.4</v>
      </c>
      <c r="Q6" s="52">
        <v>13883.6</v>
      </c>
      <c r="R6" s="52">
        <v>14198.8</v>
      </c>
      <c r="S6" s="52">
        <v>15402.8</v>
      </c>
      <c r="T6" s="52">
        <v>14971.61909907235</v>
      </c>
      <c r="U6" s="52">
        <v>15449.868472174236</v>
      </c>
      <c r="V6" s="52">
        <f>'Tuition Fee'!V6/EFTS!V6</f>
        <v>16202.270739910315</v>
      </c>
      <c r="W6" s="52">
        <f>'Tuition Fee'!W6/EFTS!W6</f>
        <v>17309.054004106776</v>
      </c>
      <c r="X6" s="52">
        <f>'Tuition Fee'!X6/EFTS!X6</f>
        <v>17612.463677130047</v>
      </c>
      <c r="Y6" s="74"/>
      <c r="Z6" s="74"/>
      <c r="AA6" s="74"/>
      <c r="AB6" s="74"/>
      <c r="AC6" s="74"/>
      <c r="AD6" s="74"/>
      <c r="AE6" s="74"/>
      <c r="AF6" s="74"/>
      <c r="AG6" s="74"/>
      <c r="AH6" s="74"/>
    </row>
    <row r="7" spans="1:34">
      <c r="B7" s="19" t="s">
        <v>10</v>
      </c>
      <c r="C7" s="20"/>
      <c r="D7" s="21"/>
      <c r="E7" s="39">
        <v>9521.7000000000007</v>
      </c>
      <c r="F7" s="39">
        <v>9741.7999999999993</v>
      </c>
      <c r="G7" s="39">
        <v>9151.1</v>
      </c>
      <c r="H7" s="39">
        <v>10290.700000000001</v>
      </c>
      <c r="I7" s="39">
        <v>9500.6</v>
      </c>
      <c r="J7" s="39">
        <v>9797.6</v>
      </c>
      <c r="K7" s="39">
        <v>11742.5</v>
      </c>
      <c r="L7" s="39">
        <v>11926.8</v>
      </c>
      <c r="M7" s="39">
        <v>12224.2</v>
      </c>
      <c r="N7" s="39">
        <v>12531.6</v>
      </c>
      <c r="O7" s="39">
        <v>12737.6</v>
      </c>
      <c r="P7" s="39">
        <v>12995.6</v>
      </c>
      <c r="Q7" s="39">
        <v>13525</v>
      </c>
      <c r="R7" s="39">
        <v>13787.1</v>
      </c>
      <c r="S7" s="39">
        <v>14076.3</v>
      </c>
      <c r="T7" s="39">
        <v>14488.791275628362</v>
      </c>
      <c r="U7" s="39">
        <v>14911.512279586064</v>
      </c>
      <c r="V7" s="39">
        <f>'Tuition Fee'!V7/EFTS!V7</f>
        <v>15603.987931034482</v>
      </c>
      <c r="W7" s="39">
        <f>'Tuition Fee'!W7/EFTS!W7</f>
        <v>16555.895900178253</v>
      </c>
      <c r="X7" s="39">
        <f>'Tuition Fee'!X7/EFTS!X7</f>
        <v>17046.581016042779</v>
      </c>
      <c r="Y7" s="74"/>
      <c r="Z7" s="74"/>
      <c r="AA7" s="74"/>
      <c r="AB7" s="74"/>
      <c r="AC7" s="74"/>
      <c r="AD7" s="74"/>
      <c r="AE7" s="74"/>
      <c r="AF7" s="74"/>
      <c r="AG7" s="74"/>
      <c r="AH7" s="74"/>
    </row>
    <row r="8" spans="1:34">
      <c r="B8" s="151" t="s">
        <v>11</v>
      </c>
      <c r="C8" s="23" t="s">
        <v>31</v>
      </c>
      <c r="D8" s="14"/>
      <c r="E8" s="14"/>
      <c r="F8" s="14"/>
      <c r="G8" s="14"/>
      <c r="H8" s="14"/>
      <c r="I8" s="14"/>
      <c r="J8" s="14"/>
      <c r="K8" s="14"/>
      <c r="L8" s="14"/>
      <c r="M8" s="14"/>
      <c r="N8" s="14"/>
      <c r="O8" s="14"/>
      <c r="P8" s="14"/>
      <c r="Q8" s="14"/>
      <c r="Y8" s="74"/>
      <c r="Z8" s="74"/>
      <c r="AA8" s="74"/>
      <c r="AB8" s="74"/>
      <c r="AC8" s="74"/>
      <c r="AD8" s="74"/>
      <c r="AE8" s="74"/>
      <c r="AF8" s="74"/>
      <c r="AG8" s="74"/>
      <c r="AH8" s="74"/>
    </row>
    <row r="9" spans="1:34">
      <c r="B9" s="152"/>
      <c r="C9" s="33"/>
      <c r="D9" t="s">
        <v>4</v>
      </c>
      <c r="E9" s="51">
        <v>13590.5</v>
      </c>
      <c r="F9" s="51">
        <v>14312.3</v>
      </c>
      <c r="G9" s="51">
        <v>15039.5</v>
      </c>
      <c r="H9" s="51">
        <v>15876.9</v>
      </c>
      <c r="I9" s="51">
        <v>16874.900000000001</v>
      </c>
      <c r="J9" s="51">
        <v>17712.599999999999</v>
      </c>
      <c r="K9" s="51">
        <v>18820.5</v>
      </c>
      <c r="L9" s="51">
        <v>18666.400000000001</v>
      </c>
      <c r="M9" s="51">
        <v>19878.8</v>
      </c>
      <c r="N9" s="51">
        <v>21014</v>
      </c>
      <c r="O9" s="51">
        <v>22255.599999999999</v>
      </c>
      <c r="P9" s="51">
        <v>23244.6</v>
      </c>
      <c r="Q9" s="51">
        <v>24149.9</v>
      </c>
      <c r="R9" s="51">
        <v>24759.4</v>
      </c>
      <c r="S9" s="51">
        <v>27087.8</v>
      </c>
      <c r="T9" s="51">
        <v>26808.164804177544</v>
      </c>
      <c r="U9" s="51">
        <v>27572.183876337695</v>
      </c>
      <c r="V9" s="51">
        <f>'Tuition Fee'!V9/EFTS!V9</f>
        <v>29789.575481067659</v>
      </c>
      <c r="W9" s="51">
        <f>'Tuition Fee'!W9/EFTS!W9</f>
        <v>32666.765698219308</v>
      </c>
      <c r="X9" s="51">
        <f>'Tuition Fee'!X9/EFTS!X9</f>
        <v>34539.551082251084</v>
      </c>
      <c r="Y9" s="74"/>
      <c r="Z9" s="74"/>
      <c r="AA9" s="74"/>
      <c r="AB9" s="74"/>
      <c r="AC9" s="74"/>
      <c r="AD9" s="74"/>
      <c r="AE9" s="74"/>
      <c r="AF9" s="74"/>
      <c r="AG9" s="74"/>
      <c r="AH9" s="74"/>
    </row>
    <row r="10" spans="1:34">
      <c r="B10" s="152"/>
      <c r="C10" s="33"/>
      <c r="D10" t="s">
        <v>303</v>
      </c>
      <c r="E10" s="51">
        <v>10548.7</v>
      </c>
      <c r="F10" s="51">
        <v>11121.7</v>
      </c>
      <c r="G10" s="51">
        <v>11443.4</v>
      </c>
      <c r="H10" s="51">
        <v>11682.1</v>
      </c>
      <c r="I10" s="51">
        <v>11644.1</v>
      </c>
      <c r="J10" s="51">
        <v>12224.9</v>
      </c>
      <c r="K10" s="51">
        <v>12625.1</v>
      </c>
      <c r="L10" s="51">
        <v>12676.4</v>
      </c>
      <c r="M10" s="51">
        <v>12996.3</v>
      </c>
      <c r="N10" s="51">
        <v>13389.1</v>
      </c>
      <c r="O10" s="51">
        <v>13906.7</v>
      </c>
      <c r="P10" s="51">
        <v>14195.1</v>
      </c>
      <c r="Q10" s="51">
        <v>15010.3</v>
      </c>
      <c r="R10" s="51">
        <v>15181.2</v>
      </c>
      <c r="S10" s="51">
        <v>15881.8</v>
      </c>
      <c r="T10" s="51">
        <v>16518.133600000001</v>
      </c>
      <c r="U10" s="51">
        <v>16804.236552048988</v>
      </c>
      <c r="V10" s="51">
        <f>'Tuition Fee'!V10/EFTS!V10</f>
        <v>17020.943344709896</v>
      </c>
      <c r="W10" s="51">
        <f>'Tuition Fee'!W10/EFTS!W10</f>
        <v>16842.106733167082</v>
      </c>
      <c r="X10" s="51">
        <f>'Tuition Fee'!X10/EFTS!X10</f>
        <v>17797.083956043956</v>
      </c>
      <c r="Y10" s="74"/>
      <c r="Z10" s="74"/>
      <c r="AA10" s="74"/>
      <c r="AB10" s="74"/>
      <c r="AC10" s="74"/>
      <c r="AD10" s="74"/>
      <c r="AE10" s="74"/>
      <c r="AF10" s="74"/>
      <c r="AG10" s="74"/>
      <c r="AH10" s="74"/>
    </row>
    <row r="11" spans="1:34">
      <c r="B11" s="152"/>
      <c r="C11" s="33"/>
      <c r="D11" t="s">
        <v>2</v>
      </c>
      <c r="E11" s="51">
        <v>0</v>
      </c>
      <c r="F11" s="51">
        <v>0</v>
      </c>
      <c r="G11" s="51">
        <v>0</v>
      </c>
      <c r="H11" s="51">
        <v>0</v>
      </c>
      <c r="I11" s="51">
        <v>0</v>
      </c>
      <c r="J11" s="51">
        <v>0</v>
      </c>
      <c r="K11" s="51">
        <v>0</v>
      </c>
      <c r="L11" s="51">
        <v>0</v>
      </c>
      <c r="M11" s="51">
        <v>0</v>
      </c>
      <c r="N11" s="51">
        <v>0</v>
      </c>
      <c r="O11" s="51">
        <v>0</v>
      </c>
      <c r="P11" s="51">
        <v>0</v>
      </c>
      <c r="Q11" s="51">
        <v>0</v>
      </c>
      <c r="R11" s="51">
        <v>0</v>
      </c>
      <c r="S11" s="51">
        <v>0</v>
      </c>
      <c r="T11" s="51">
        <v>0</v>
      </c>
      <c r="U11" s="51">
        <v>0</v>
      </c>
      <c r="V11" s="51">
        <v>0</v>
      </c>
      <c r="W11" s="51">
        <v>0</v>
      </c>
      <c r="X11" s="51">
        <v>0</v>
      </c>
      <c r="Y11" s="74"/>
      <c r="Z11" s="74"/>
      <c r="AA11" s="74"/>
      <c r="AB11" s="74"/>
      <c r="AC11" s="74"/>
      <c r="AD11" s="74"/>
      <c r="AE11" s="74"/>
      <c r="AF11" s="74"/>
      <c r="AG11" s="74"/>
      <c r="AH11" s="74"/>
    </row>
    <row r="12" spans="1:34">
      <c r="B12" s="152"/>
      <c r="C12" s="33"/>
      <c r="D12" t="s">
        <v>12</v>
      </c>
      <c r="E12" s="51">
        <v>9450.1</v>
      </c>
      <c r="F12" s="51">
        <v>10150.9</v>
      </c>
      <c r="G12" s="51">
        <v>10853.3</v>
      </c>
      <c r="H12" s="51">
        <v>10638.6</v>
      </c>
      <c r="I12" s="51">
        <v>9772.2999999999993</v>
      </c>
      <c r="J12" s="51">
        <v>10769</v>
      </c>
      <c r="K12" s="51">
        <v>11658.3</v>
      </c>
      <c r="L12" s="51">
        <v>12223.2</v>
      </c>
      <c r="M12" s="51">
        <v>13357.5</v>
      </c>
      <c r="N12" s="51">
        <v>14034.3</v>
      </c>
      <c r="O12" s="51">
        <v>12744.9</v>
      </c>
      <c r="P12" s="51">
        <v>12688.1</v>
      </c>
      <c r="Q12" s="51">
        <v>12897.1</v>
      </c>
      <c r="R12" s="51">
        <v>13145.6</v>
      </c>
      <c r="S12" s="51">
        <v>14886</v>
      </c>
      <c r="T12" s="51">
        <v>16718.239024390245</v>
      </c>
      <c r="U12" s="51">
        <v>18192.260114660116</v>
      </c>
      <c r="V12" s="51">
        <f>'Tuition Fee'!V12/EFTS!V12</f>
        <v>23249.296326530613</v>
      </c>
      <c r="W12" s="51">
        <f>'Tuition Fee'!W12/EFTS!W12</f>
        <v>19666.951436781608</v>
      </c>
      <c r="X12" s="51">
        <f>'Tuition Fee'!X12/EFTS!X12</f>
        <v>23851.756204379562</v>
      </c>
      <c r="Y12" s="74"/>
      <c r="Z12" s="74"/>
      <c r="AA12" s="74"/>
      <c r="AB12" s="74"/>
      <c r="AC12" s="74"/>
      <c r="AD12" s="74"/>
      <c r="AE12" s="74"/>
      <c r="AF12" s="74"/>
      <c r="AG12" s="74"/>
      <c r="AH12" s="74"/>
    </row>
    <row r="13" spans="1:34">
      <c r="B13" s="152"/>
      <c r="C13" s="19" t="s">
        <v>33</v>
      </c>
      <c r="D13" s="21"/>
      <c r="E13" s="39">
        <v>11980.3</v>
      </c>
      <c r="F13" s="39">
        <v>12930.6</v>
      </c>
      <c r="G13" s="39">
        <v>13648.2</v>
      </c>
      <c r="H13" s="39">
        <v>14220.6</v>
      </c>
      <c r="I13" s="39">
        <v>14493.3</v>
      </c>
      <c r="J13" s="39">
        <v>14994.5</v>
      </c>
      <c r="K13" s="39">
        <v>15720.7</v>
      </c>
      <c r="L13" s="39">
        <v>15792.3</v>
      </c>
      <c r="M13" s="39">
        <v>16568.2</v>
      </c>
      <c r="N13" s="39">
        <v>17451</v>
      </c>
      <c r="O13" s="39">
        <v>17829.8</v>
      </c>
      <c r="P13" s="39">
        <v>17815.8</v>
      </c>
      <c r="Q13" s="39">
        <v>18113.8</v>
      </c>
      <c r="R13" s="39">
        <v>18685.3</v>
      </c>
      <c r="S13" s="39">
        <v>20719.900000000001</v>
      </c>
      <c r="T13" s="39">
        <v>21800.631377245511</v>
      </c>
      <c r="U13" s="39">
        <v>23029.832670906202</v>
      </c>
      <c r="V13" s="39">
        <f>'Tuition Fee'!V13/EFTS!V13</f>
        <v>24947.842449664429</v>
      </c>
      <c r="W13" s="39">
        <f>'Tuition Fee'!W13/EFTS!W13</f>
        <v>26673.945995045418</v>
      </c>
      <c r="X13" s="39">
        <f>'Tuition Fee'!X13/EFTS!X13</f>
        <v>30105.014880294661</v>
      </c>
      <c r="Y13" s="74"/>
      <c r="Z13" s="74"/>
      <c r="AA13" s="74"/>
      <c r="AB13" s="74"/>
      <c r="AC13" s="74"/>
      <c r="AD13" s="74"/>
      <c r="AE13" s="74"/>
      <c r="AF13" s="74"/>
      <c r="AG13" s="74"/>
      <c r="AH13" s="74"/>
    </row>
    <row r="14" spans="1:34">
      <c r="B14" s="152"/>
      <c r="C14" t="s">
        <v>32</v>
      </c>
      <c r="D14"/>
      <c r="E14" s="51"/>
      <c r="F14" s="8"/>
      <c r="G14" s="8"/>
      <c r="H14" s="8"/>
      <c r="I14" s="8"/>
      <c r="J14" s="8"/>
      <c r="K14" s="8"/>
      <c r="L14" s="8"/>
      <c r="M14" s="8"/>
      <c r="N14" s="8"/>
      <c r="O14" s="8"/>
      <c r="P14" s="8"/>
      <c r="Q14" s="8"/>
      <c r="R14" s="8"/>
      <c r="S14" s="8"/>
      <c r="T14" s="8"/>
      <c r="U14" s="8"/>
      <c r="V14" s="8"/>
      <c r="W14" s="8"/>
      <c r="X14" s="8"/>
      <c r="Y14" s="74"/>
      <c r="Z14" s="74"/>
      <c r="AA14" s="74"/>
      <c r="AB14" s="74"/>
      <c r="AC14" s="74"/>
      <c r="AD14" s="74"/>
      <c r="AE14" s="74"/>
      <c r="AF14" s="74"/>
      <c r="AG14" s="74"/>
      <c r="AH14" s="74"/>
    </row>
    <row r="15" spans="1:34">
      <c r="B15" s="152"/>
      <c r="C15"/>
      <c r="D15" t="s">
        <v>12</v>
      </c>
      <c r="E15" s="51">
        <v>6555.1</v>
      </c>
      <c r="F15" s="51">
        <v>11142.4</v>
      </c>
      <c r="G15" s="51">
        <v>10747.3</v>
      </c>
      <c r="H15" s="51">
        <v>10319.200000000001</v>
      </c>
      <c r="I15" s="51">
        <v>9967.6</v>
      </c>
      <c r="J15" s="51">
        <v>9925.5</v>
      </c>
      <c r="K15" s="51">
        <v>9371.9</v>
      </c>
      <c r="L15" s="51">
        <v>9616.7999999999993</v>
      </c>
      <c r="M15" s="51">
        <v>9577.2999999999993</v>
      </c>
      <c r="N15" s="51">
        <v>9432.5</v>
      </c>
      <c r="O15" s="51">
        <v>9606.1</v>
      </c>
      <c r="P15" s="51">
        <v>9732.2000000000007</v>
      </c>
      <c r="Q15" s="51">
        <v>9606.2999999999993</v>
      </c>
      <c r="R15" s="51">
        <v>9639.7999999999993</v>
      </c>
      <c r="S15" s="51">
        <v>10197.4</v>
      </c>
      <c r="T15" s="51">
        <v>10655.239821162624</v>
      </c>
      <c r="U15" s="51">
        <v>13515.652238369432</v>
      </c>
      <c r="V15" s="51">
        <f>'Tuition Fee'!V15/EFTS!V15</f>
        <v>14570.824587765957</v>
      </c>
      <c r="W15" s="51">
        <f>'Tuition Fee'!W15/EFTS!W15</f>
        <v>6696.8401639344265</v>
      </c>
      <c r="X15" s="51">
        <f>'Tuition Fee'!X15/EFTS!X15</f>
        <v>8698.9951999999994</v>
      </c>
      <c r="Y15" s="74"/>
      <c r="Z15" s="74"/>
      <c r="AA15" s="74"/>
      <c r="AB15" s="74"/>
      <c r="AC15" s="74"/>
      <c r="AD15" s="74"/>
      <c r="AE15" s="74"/>
      <c r="AF15" s="74"/>
      <c r="AG15" s="74"/>
      <c r="AH15" s="74"/>
    </row>
    <row r="16" spans="1:34">
      <c r="B16" s="152"/>
      <c r="C16"/>
      <c r="D16" t="s">
        <v>13</v>
      </c>
      <c r="E16" s="51">
        <v>12240.1</v>
      </c>
      <c r="F16" s="51">
        <v>13153.6</v>
      </c>
      <c r="G16" s="51">
        <v>13466.7</v>
      </c>
      <c r="H16" s="51">
        <v>12909.3</v>
      </c>
      <c r="I16" s="51">
        <v>12126.3</v>
      </c>
      <c r="J16" s="51">
        <v>13319.3</v>
      </c>
      <c r="K16" s="51">
        <v>15555.6</v>
      </c>
      <c r="L16" s="51">
        <v>14452.5</v>
      </c>
      <c r="M16" s="51">
        <v>14696.4</v>
      </c>
      <c r="N16" s="51">
        <v>15257.5</v>
      </c>
      <c r="O16" s="51">
        <v>15889.6</v>
      </c>
      <c r="P16" s="51">
        <v>18279.3</v>
      </c>
      <c r="Q16" s="51">
        <v>14989.7</v>
      </c>
      <c r="R16" s="51">
        <v>15094.6</v>
      </c>
      <c r="S16" s="51">
        <v>14505.7</v>
      </c>
      <c r="T16" s="51">
        <v>17729.001275667717</v>
      </c>
      <c r="U16" s="51">
        <v>15106.010155013746</v>
      </c>
      <c r="V16" s="51">
        <f>'Tuition Fee'!V16/EFTS!V16</f>
        <v>15959.90356521739</v>
      </c>
      <c r="W16" s="51">
        <f>'Tuition Fee'!W16/EFTS!W16</f>
        <v>4064.523076923077</v>
      </c>
      <c r="X16" s="51">
        <v>0</v>
      </c>
      <c r="Y16" s="74"/>
      <c r="Z16" s="74"/>
      <c r="AA16" s="74"/>
      <c r="AB16" s="74"/>
      <c r="AC16" s="74"/>
      <c r="AD16" s="74"/>
      <c r="AE16" s="74"/>
      <c r="AF16" s="74"/>
      <c r="AG16" s="74"/>
      <c r="AH16" s="74"/>
    </row>
    <row r="17" spans="1:34">
      <c r="B17" s="33"/>
      <c r="C17" s="21" t="s">
        <v>34</v>
      </c>
      <c r="D17" s="21"/>
      <c r="E17" s="39">
        <v>6866.65</v>
      </c>
      <c r="F17" s="39">
        <v>11275.56</v>
      </c>
      <c r="G17" s="39">
        <v>10913.68</v>
      </c>
      <c r="H17" s="39">
        <v>10475.280000000001</v>
      </c>
      <c r="I17" s="39">
        <v>10127.17</v>
      </c>
      <c r="J17" s="39">
        <v>10157.89</v>
      </c>
      <c r="K17" s="39">
        <v>9802.77</v>
      </c>
      <c r="L17" s="39">
        <v>9987.16</v>
      </c>
      <c r="M17" s="39">
        <v>10021.14</v>
      </c>
      <c r="N17" s="39">
        <v>9912.33</v>
      </c>
      <c r="O17" s="39">
        <v>10207.64</v>
      </c>
      <c r="P17" s="39">
        <v>10378.26</v>
      </c>
      <c r="Q17" s="39">
        <v>9891.92</v>
      </c>
      <c r="R17" s="39">
        <v>9922.11</v>
      </c>
      <c r="S17" s="39">
        <v>10426.799999999999</v>
      </c>
      <c r="T17" s="39">
        <v>10904.281571501509</v>
      </c>
      <c r="U17" s="39">
        <v>13556.159917281488</v>
      </c>
      <c r="V17" s="39">
        <f>'Tuition Fee'!V17/EFTS!V17</f>
        <v>14612.048867096773</v>
      </c>
      <c r="W17" s="39">
        <f>'Tuition Fee'!W17/EFTS!W17</f>
        <v>6628.5369261477044</v>
      </c>
      <c r="X17" s="39">
        <f>'Tuition Fee'!X17/EFTS!X17</f>
        <v>8698.9951999999994</v>
      </c>
      <c r="Y17" s="74"/>
      <c r="Z17" s="74"/>
      <c r="AA17" s="74"/>
      <c r="AB17" s="74"/>
      <c r="AC17" s="74"/>
      <c r="AD17" s="74"/>
      <c r="AE17" s="74"/>
      <c r="AF17" s="74"/>
      <c r="AG17" s="74"/>
      <c r="AH17" s="74"/>
    </row>
    <row r="18" spans="1:34">
      <c r="B18" s="19" t="s">
        <v>9</v>
      </c>
      <c r="C18" s="19"/>
      <c r="D18" s="21"/>
      <c r="E18" s="39">
        <v>10040.1</v>
      </c>
      <c r="F18" s="39">
        <v>12589.5</v>
      </c>
      <c r="G18" s="39">
        <v>13157.6</v>
      </c>
      <c r="H18" s="39">
        <v>13437.6</v>
      </c>
      <c r="I18" s="39">
        <v>13371.1</v>
      </c>
      <c r="J18" s="39">
        <v>13577.1</v>
      </c>
      <c r="K18" s="39">
        <v>13778.9</v>
      </c>
      <c r="L18" s="39">
        <v>13905.2</v>
      </c>
      <c r="M18" s="39">
        <v>14525.8</v>
      </c>
      <c r="N18" s="39">
        <v>15139.7</v>
      </c>
      <c r="O18" s="39">
        <v>15709</v>
      </c>
      <c r="P18" s="39">
        <v>15366</v>
      </c>
      <c r="Q18" s="39">
        <v>15213.2</v>
      </c>
      <c r="R18" s="39">
        <v>15719.3</v>
      </c>
      <c r="S18" s="39">
        <v>17719.5</v>
      </c>
      <c r="T18" s="39">
        <v>18872.972932933382</v>
      </c>
      <c r="U18" s="39">
        <v>21003.248534127797</v>
      </c>
      <c r="V18" s="39">
        <f>'Tuition Fee'!V18/EFTS!V18</f>
        <v>23751.444095591509</v>
      </c>
      <c r="W18" s="39">
        <f>'Tuition Fee'!W18/EFTS!W18</f>
        <v>24139.533429672447</v>
      </c>
      <c r="X18" s="39">
        <f>'Tuition Fee'!X18/EFTS!X18</f>
        <v>28300.122833052275</v>
      </c>
      <c r="Y18" s="74"/>
      <c r="Z18" s="74"/>
      <c r="AA18" s="74"/>
      <c r="AB18" s="74"/>
      <c r="AC18" s="74"/>
      <c r="AD18" s="74"/>
      <c r="AE18" s="74"/>
      <c r="AF18" s="74"/>
      <c r="AG18" s="74"/>
      <c r="AH18" s="74"/>
    </row>
    <row r="19" spans="1:34">
      <c r="B19" s="153" t="s">
        <v>62</v>
      </c>
      <c r="C19" s="153"/>
      <c r="D19" s="153"/>
      <c r="E19" s="75">
        <v>9919.4</v>
      </c>
      <c r="F19" s="75">
        <v>11917.4</v>
      </c>
      <c r="G19" s="75">
        <v>12261.9</v>
      </c>
      <c r="H19" s="75">
        <v>12781.3</v>
      </c>
      <c r="I19" s="75">
        <v>12372.3</v>
      </c>
      <c r="J19" s="75">
        <v>12618.3</v>
      </c>
      <c r="K19" s="75">
        <v>13353.4</v>
      </c>
      <c r="L19" s="75">
        <v>13509.6</v>
      </c>
      <c r="M19" s="75">
        <v>14081.7</v>
      </c>
      <c r="N19" s="75">
        <v>14644</v>
      </c>
      <c r="O19" s="75">
        <v>15138.7</v>
      </c>
      <c r="P19" s="75">
        <v>14961.7</v>
      </c>
      <c r="Q19" s="75">
        <v>14952.2</v>
      </c>
      <c r="R19" s="75">
        <v>15393.3</v>
      </c>
      <c r="S19" s="75">
        <v>17001.8</v>
      </c>
      <c r="T19" s="75">
        <v>17966.891140952703</v>
      </c>
      <c r="U19" s="39">
        <v>19664.714952783921</v>
      </c>
      <c r="V19" s="75">
        <f>'Tuition Fee'!V19/EFTS!V19</f>
        <v>21823.751350934843</v>
      </c>
      <c r="W19" s="75">
        <f>'Tuition Fee'!W19/EFTS!W19</f>
        <v>18577.491477716965</v>
      </c>
      <c r="X19" s="39">
        <f>'Tuition Fee'!X19/EFTS!X19</f>
        <v>26033.047885806627</v>
      </c>
      <c r="Y19" s="74"/>
      <c r="Z19" s="74"/>
      <c r="AA19" s="74"/>
      <c r="AB19" s="74"/>
      <c r="AC19" s="74"/>
      <c r="AD19" s="74"/>
      <c r="AE19" s="74"/>
      <c r="AF19" s="74"/>
      <c r="AG19" s="74"/>
      <c r="AH19" s="74"/>
    </row>
    <row r="20" spans="1:34">
      <c r="B20"/>
    </row>
    <row r="21" spans="1:34">
      <c r="A21"/>
      <c r="B21" t="s">
        <v>3</v>
      </c>
    </row>
    <row r="22" spans="1:34">
      <c r="A22">
        <v>1</v>
      </c>
      <c r="B22" t="s">
        <v>63</v>
      </c>
    </row>
    <row r="23" spans="1:34">
      <c r="A23">
        <v>2</v>
      </c>
      <c r="B23" t="s">
        <v>19</v>
      </c>
    </row>
    <row r="24" spans="1:34">
      <c r="A24">
        <v>3</v>
      </c>
      <c r="B24" t="s">
        <v>64</v>
      </c>
    </row>
    <row r="25" spans="1:34">
      <c r="A25">
        <v>4</v>
      </c>
      <c r="B25" t="s">
        <v>26</v>
      </c>
    </row>
    <row r="26" spans="1:34">
      <c r="A26">
        <v>5</v>
      </c>
      <c r="B26" t="s">
        <v>6</v>
      </c>
    </row>
    <row r="27" spans="1:34">
      <c r="A27"/>
      <c r="B27" s="26" t="s">
        <v>7</v>
      </c>
    </row>
    <row r="28" spans="1:34">
      <c r="A28">
        <v>6</v>
      </c>
      <c r="B28" s="26" t="s">
        <v>8</v>
      </c>
    </row>
    <row r="29" spans="1:34">
      <c r="A29"/>
      <c r="B29" t="s">
        <v>35</v>
      </c>
    </row>
    <row r="30" spans="1:34">
      <c r="A30"/>
      <c r="B30" t="s">
        <v>36</v>
      </c>
      <c r="K30" s="66"/>
    </row>
    <row r="31" spans="1:34">
      <c r="A31" s="31">
        <v>7</v>
      </c>
      <c r="B31" t="s">
        <v>22</v>
      </c>
    </row>
    <row r="32" spans="1:34">
      <c r="A32" s="31">
        <v>8</v>
      </c>
      <c r="B32" t="s">
        <v>27</v>
      </c>
    </row>
    <row r="33" spans="1:7">
      <c r="A33" s="31">
        <v>9</v>
      </c>
      <c r="B33" t="s">
        <v>41</v>
      </c>
    </row>
    <row r="34" spans="1:7">
      <c r="A34" s="31"/>
      <c r="B34"/>
    </row>
    <row r="35" spans="1:7">
      <c r="A35" s="31"/>
      <c r="B35" s="31"/>
    </row>
    <row r="36" spans="1:7">
      <c r="A36" s="31"/>
      <c r="B36" s="27"/>
    </row>
    <row r="37" spans="1:7">
      <c r="A37" s="31"/>
      <c r="B37" s="27"/>
    </row>
    <row r="38" spans="1:7">
      <c r="A38" s="31"/>
      <c r="B38" s="27"/>
    </row>
    <row r="39" spans="1:7">
      <c r="A39" s="31"/>
      <c r="B39" s="27"/>
      <c r="E39" s="26"/>
    </row>
    <row r="40" spans="1:7">
      <c r="A40" s="31"/>
      <c r="B40" s="27"/>
    </row>
    <row r="44" spans="1:7">
      <c r="E44" s="76"/>
      <c r="G44" s="77"/>
    </row>
    <row r="45" spans="1:7">
      <c r="E45" s="7"/>
    </row>
    <row r="46" spans="1:7">
      <c r="E46" s="7"/>
    </row>
    <row r="50" spans="1:2">
      <c r="B50"/>
    </row>
    <row r="51" spans="1:2">
      <c r="B51"/>
    </row>
    <row r="53" spans="1:2">
      <c r="A53"/>
    </row>
    <row r="54" spans="1:2">
      <c r="B54"/>
    </row>
    <row r="55" spans="1:2">
      <c r="B55"/>
    </row>
    <row r="56" spans="1:2">
      <c r="B56" s="27"/>
    </row>
    <row r="57" spans="1:2">
      <c r="B57" s="27"/>
    </row>
    <row r="58" spans="1:2">
      <c r="A58"/>
      <c r="B58" s="27"/>
    </row>
    <row r="59" spans="1:2">
      <c r="A59"/>
      <c r="B59" s="27"/>
    </row>
  </sheetData>
  <mergeCells count="2">
    <mergeCell ref="B8:B16"/>
    <mergeCell ref="B19:D19"/>
  </mergeCells>
  <hyperlinks>
    <hyperlink ref="A1" location="Index!A1" display="contents" xr:uid="{2544133D-B188-492E-8EB2-80F71A5CB91C}"/>
  </hyperlinks>
  <pageMargins left="0.70866141732283472" right="0.70866141732283472" top="0.74803149606299213" bottom="0.74803149606299213" header="0.31496062992125984" footer="0.31496062992125984"/>
  <pageSetup paperSize="9" scale="5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DF889-F45E-4295-80D6-339B1F883618}">
  <sheetPr>
    <tabColor theme="9" tint="0.39997558519241921"/>
    <pageSetUpPr fitToPage="1"/>
  </sheetPr>
  <dimension ref="A1:X36"/>
  <sheetViews>
    <sheetView showGridLines="0" zoomScaleNormal="100" workbookViewId="0">
      <selection activeCell="X20" sqref="X20"/>
    </sheetView>
  </sheetViews>
  <sheetFormatPr baseColWidth="10" defaultColWidth="9.1640625" defaultRowHeight="13"/>
  <cols>
    <col min="1" max="1" width="3.33203125" customWidth="1"/>
    <col min="2" max="2" width="17" customWidth="1"/>
    <col min="3" max="3" width="3.5" customWidth="1"/>
    <col min="4" max="4" width="26.83203125" style="6" bestFit="1" customWidth="1"/>
    <col min="5" max="11" width="8.5" style="7" customWidth="1"/>
    <col min="12" max="12" width="8.5" style="8" customWidth="1"/>
    <col min="13" max="14" width="8.5" style="9" customWidth="1"/>
    <col min="15" max="21" width="8.5" customWidth="1"/>
  </cols>
  <sheetData>
    <row r="1" spans="1:24">
      <c r="A1" s="4" t="s">
        <v>42</v>
      </c>
    </row>
    <row r="2" spans="1:24" ht="15" customHeight="1">
      <c r="B2" s="10" t="s">
        <v>323</v>
      </c>
      <c r="C2" s="10"/>
      <c r="D2" s="10"/>
      <c r="E2" s="10"/>
      <c r="F2" s="10"/>
      <c r="G2" s="10"/>
      <c r="H2" s="10"/>
      <c r="I2" s="10"/>
      <c r="J2" s="10"/>
      <c r="K2" s="10"/>
      <c r="L2"/>
      <c r="M2" s="8"/>
    </row>
    <row r="4" spans="1:24">
      <c r="B4" t="s">
        <v>15</v>
      </c>
      <c r="C4" t="s">
        <v>16</v>
      </c>
      <c r="D4"/>
      <c r="E4" s="11">
        <v>2003</v>
      </c>
      <c r="F4" s="12">
        <v>2004</v>
      </c>
      <c r="G4" s="12">
        <v>2005</v>
      </c>
      <c r="H4" s="12">
        <v>2006</v>
      </c>
      <c r="I4" s="12">
        <v>2007</v>
      </c>
      <c r="J4" s="12">
        <v>2008</v>
      </c>
      <c r="K4" s="12">
        <v>2009</v>
      </c>
      <c r="L4" s="12">
        <v>2010</v>
      </c>
      <c r="M4" s="12">
        <v>2011</v>
      </c>
      <c r="N4" s="12">
        <v>2012</v>
      </c>
      <c r="O4" s="12">
        <v>2013</v>
      </c>
      <c r="P4" s="12">
        <v>2014</v>
      </c>
      <c r="Q4" s="12">
        <v>2015</v>
      </c>
      <c r="R4" s="12">
        <v>2016</v>
      </c>
      <c r="S4" s="12">
        <v>2017</v>
      </c>
      <c r="T4" s="12">
        <v>2018</v>
      </c>
      <c r="U4" s="12">
        <v>2019</v>
      </c>
      <c r="V4" s="12">
        <v>2020</v>
      </c>
      <c r="W4" s="12">
        <v>2021</v>
      </c>
      <c r="X4" s="12">
        <v>2022</v>
      </c>
    </row>
    <row r="5" spans="1:24">
      <c r="B5" s="13" t="s">
        <v>0</v>
      </c>
      <c r="C5" s="14" t="s">
        <v>14</v>
      </c>
      <c r="D5" s="14"/>
      <c r="E5" s="15">
        <v>458</v>
      </c>
      <c r="F5" s="16">
        <v>470</v>
      </c>
      <c r="G5" s="16">
        <v>414</v>
      </c>
      <c r="H5" s="16">
        <v>400</v>
      </c>
      <c r="I5" s="16">
        <v>365</v>
      </c>
      <c r="J5" s="16">
        <v>359</v>
      </c>
      <c r="K5" s="16">
        <v>346</v>
      </c>
      <c r="L5" s="16">
        <v>330</v>
      </c>
      <c r="M5" s="16">
        <v>304</v>
      </c>
      <c r="N5" s="16">
        <v>288</v>
      </c>
      <c r="O5" s="16">
        <v>283</v>
      </c>
      <c r="P5" s="16">
        <v>272</v>
      </c>
      <c r="Q5" s="16">
        <v>276</v>
      </c>
      <c r="R5" s="16">
        <v>294</v>
      </c>
      <c r="S5" s="16">
        <v>302</v>
      </c>
      <c r="T5" s="16">
        <v>305</v>
      </c>
      <c r="U5" s="16">
        <v>324</v>
      </c>
      <c r="V5" s="16">
        <v>291</v>
      </c>
      <c r="W5" s="16">
        <v>215</v>
      </c>
      <c r="X5" s="16">
        <v>202</v>
      </c>
    </row>
    <row r="6" spans="1:24">
      <c r="B6" s="17"/>
      <c r="C6" s="18" t="s">
        <v>1</v>
      </c>
      <c r="D6" s="18"/>
      <c r="E6" s="6">
        <v>337</v>
      </c>
      <c r="F6" s="8">
        <v>333</v>
      </c>
      <c r="G6" s="8">
        <v>324</v>
      </c>
      <c r="H6" s="8">
        <v>321</v>
      </c>
      <c r="I6" s="8">
        <v>324</v>
      </c>
      <c r="J6" s="8">
        <v>307</v>
      </c>
      <c r="K6" s="8">
        <v>315</v>
      </c>
      <c r="L6" s="8">
        <v>312</v>
      </c>
      <c r="M6" s="8">
        <v>316</v>
      </c>
      <c r="N6" s="8">
        <v>308</v>
      </c>
      <c r="O6" s="8">
        <v>311</v>
      </c>
      <c r="P6" s="8">
        <v>303</v>
      </c>
      <c r="Q6" s="8">
        <v>306</v>
      </c>
      <c r="R6" s="8">
        <v>345</v>
      </c>
      <c r="S6" s="8">
        <v>312</v>
      </c>
      <c r="T6" s="8">
        <v>313</v>
      </c>
      <c r="U6" s="8">
        <v>311</v>
      </c>
      <c r="V6" s="8">
        <v>311</v>
      </c>
      <c r="W6" s="8">
        <v>265</v>
      </c>
      <c r="X6" s="8">
        <v>266</v>
      </c>
    </row>
    <row r="7" spans="1:24">
      <c r="B7" s="19" t="s">
        <v>10</v>
      </c>
      <c r="C7" s="20"/>
      <c r="D7" s="21"/>
      <c r="E7" s="22">
        <v>795</v>
      </c>
      <c r="F7" s="22">
        <v>803</v>
      </c>
      <c r="G7" s="22">
        <v>738</v>
      </c>
      <c r="H7" s="22">
        <v>721</v>
      </c>
      <c r="I7" s="22">
        <v>689</v>
      </c>
      <c r="J7" s="22">
        <v>666</v>
      </c>
      <c r="K7" s="22">
        <v>661</v>
      </c>
      <c r="L7" s="22">
        <v>642</v>
      </c>
      <c r="M7" s="22">
        <v>620</v>
      </c>
      <c r="N7" s="22">
        <v>596</v>
      </c>
      <c r="O7" s="22">
        <v>594</v>
      </c>
      <c r="P7" s="22">
        <v>575</v>
      </c>
      <c r="Q7" s="22">
        <v>582</v>
      </c>
      <c r="R7" s="22">
        <v>639</v>
      </c>
      <c r="S7" s="22">
        <v>614</v>
      </c>
      <c r="T7" s="22">
        <v>618</v>
      </c>
      <c r="U7" s="22">
        <v>635</v>
      </c>
      <c r="V7" s="22">
        <v>602</v>
      </c>
      <c r="W7" s="22">
        <v>483</v>
      </c>
      <c r="X7" s="22">
        <v>468</v>
      </c>
    </row>
    <row r="8" spans="1:24" ht="12.75" customHeight="1">
      <c r="B8" s="151" t="s">
        <v>11</v>
      </c>
      <c r="C8" s="23" t="s">
        <v>31</v>
      </c>
      <c r="D8" s="14"/>
      <c r="E8" s="15"/>
      <c r="F8" s="15"/>
      <c r="G8" s="15"/>
      <c r="H8" s="15"/>
      <c r="I8" s="15"/>
      <c r="J8" s="15"/>
      <c r="K8" s="15"/>
      <c r="L8" s="15"/>
      <c r="M8" s="15"/>
      <c r="N8" s="15"/>
      <c r="O8" s="15"/>
      <c r="P8" s="15"/>
      <c r="Q8" s="15"/>
    </row>
    <row r="9" spans="1:24">
      <c r="B9" s="152"/>
      <c r="C9" s="33"/>
      <c r="D9" t="s">
        <v>4</v>
      </c>
      <c r="E9" s="6">
        <v>8</v>
      </c>
      <c r="F9" s="8">
        <v>8</v>
      </c>
      <c r="G9" s="8">
        <v>8</v>
      </c>
      <c r="H9" s="8">
        <v>8</v>
      </c>
      <c r="I9" s="8">
        <v>8</v>
      </c>
      <c r="J9" s="8">
        <v>8</v>
      </c>
      <c r="K9" s="8">
        <v>8</v>
      </c>
      <c r="L9" s="8">
        <v>8</v>
      </c>
      <c r="M9" s="8">
        <v>8</v>
      </c>
      <c r="N9" s="8">
        <v>8</v>
      </c>
      <c r="O9" s="8">
        <v>8</v>
      </c>
      <c r="P9" s="8">
        <v>8</v>
      </c>
      <c r="Q9" s="8">
        <v>8</v>
      </c>
      <c r="R9" s="8">
        <v>8</v>
      </c>
      <c r="S9" s="8">
        <v>8</v>
      </c>
      <c r="T9" s="8">
        <v>8</v>
      </c>
      <c r="U9" s="8">
        <v>8</v>
      </c>
      <c r="V9" s="8">
        <v>8</v>
      </c>
      <c r="W9" s="8">
        <v>8</v>
      </c>
      <c r="X9" s="8">
        <v>8</v>
      </c>
    </row>
    <row r="10" spans="1:24">
      <c r="B10" s="152"/>
      <c r="C10" s="33"/>
      <c r="D10" t="s">
        <v>317</v>
      </c>
      <c r="E10" s="6">
        <v>20</v>
      </c>
      <c r="F10" s="8">
        <v>20</v>
      </c>
      <c r="G10" s="8">
        <v>20</v>
      </c>
      <c r="H10" s="8">
        <v>20</v>
      </c>
      <c r="I10" s="8">
        <v>20</v>
      </c>
      <c r="J10" s="8">
        <v>20</v>
      </c>
      <c r="K10" s="8">
        <v>20</v>
      </c>
      <c r="L10" s="8">
        <v>20</v>
      </c>
      <c r="M10" s="8">
        <v>18</v>
      </c>
      <c r="N10" s="8">
        <v>18</v>
      </c>
      <c r="O10" s="8">
        <v>18</v>
      </c>
      <c r="P10" s="8">
        <v>18</v>
      </c>
      <c r="Q10" s="8">
        <v>18</v>
      </c>
      <c r="R10" s="8">
        <v>16</v>
      </c>
      <c r="S10" s="8">
        <v>16</v>
      </c>
      <c r="T10" s="8">
        <v>16</v>
      </c>
      <c r="U10" s="8">
        <v>16</v>
      </c>
      <c r="V10" s="8">
        <v>16</v>
      </c>
      <c r="W10" s="8">
        <v>16</v>
      </c>
      <c r="X10" s="8">
        <v>16</v>
      </c>
    </row>
    <row r="11" spans="1:24">
      <c r="B11" s="152"/>
      <c r="C11" s="33"/>
      <c r="D11" t="s">
        <v>2</v>
      </c>
      <c r="E11" s="8">
        <v>2</v>
      </c>
      <c r="F11" s="8">
        <v>1</v>
      </c>
      <c r="G11" s="8">
        <v>1</v>
      </c>
      <c r="H11" s="8">
        <v>0</v>
      </c>
      <c r="I11" s="8">
        <v>0</v>
      </c>
      <c r="J11" s="8">
        <v>0</v>
      </c>
      <c r="K11" s="8">
        <v>0</v>
      </c>
      <c r="L11" s="8">
        <v>0</v>
      </c>
      <c r="M11" s="8">
        <v>1</v>
      </c>
      <c r="N11" s="8">
        <v>0</v>
      </c>
      <c r="O11" s="8">
        <v>1</v>
      </c>
      <c r="P11" s="8">
        <v>1</v>
      </c>
      <c r="Q11" s="8">
        <v>0</v>
      </c>
      <c r="R11" s="8">
        <v>0</v>
      </c>
      <c r="S11" s="8">
        <v>0</v>
      </c>
      <c r="T11" s="8">
        <v>0</v>
      </c>
      <c r="U11" s="8">
        <v>0</v>
      </c>
      <c r="V11" s="8">
        <v>0</v>
      </c>
      <c r="W11" s="8">
        <v>0</v>
      </c>
      <c r="X11" s="8">
        <v>1</v>
      </c>
    </row>
    <row r="12" spans="1:24">
      <c r="B12" s="152"/>
      <c r="C12" s="33"/>
      <c r="D12" t="s">
        <v>12</v>
      </c>
      <c r="E12" s="6">
        <v>113</v>
      </c>
      <c r="F12" s="8">
        <v>120</v>
      </c>
      <c r="G12" s="8">
        <v>128</v>
      </c>
      <c r="H12" s="8">
        <v>125</v>
      </c>
      <c r="I12" s="8">
        <v>111</v>
      </c>
      <c r="J12" s="8">
        <v>106</v>
      </c>
      <c r="K12" s="8">
        <v>106</v>
      </c>
      <c r="L12" s="8">
        <v>108</v>
      </c>
      <c r="M12" s="8">
        <v>99</v>
      </c>
      <c r="N12" s="8">
        <v>103</v>
      </c>
      <c r="O12" s="8">
        <v>99</v>
      </c>
      <c r="P12" s="8">
        <v>98</v>
      </c>
      <c r="Q12" s="8">
        <v>92</v>
      </c>
      <c r="R12" s="8">
        <v>86</v>
      </c>
      <c r="S12" s="8">
        <v>77</v>
      </c>
      <c r="T12" s="8">
        <v>79</v>
      </c>
      <c r="U12" s="8">
        <v>75</v>
      </c>
      <c r="V12" s="8">
        <v>68</v>
      </c>
      <c r="W12" s="8">
        <v>67</v>
      </c>
      <c r="X12" s="8">
        <v>56</v>
      </c>
    </row>
    <row r="13" spans="1:24">
      <c r="B13" s="152"/>
      <c r="C13" s="19" t="s">
        <v>33</v>
      </c>
      <c r="D13" s="21"/>
      <c r="E13" s="22">
        <v>143</v>
      </c>
      <c r="F13" s="22">
        <v>149</v>
      </c>
      <c r="G13" s="22">
        <v>157</v>
      </c>
      <c r="H13" s="22">
        <v>153</v>
      </c>
      <c r="I13" s="22">
        <v>139</v>
      </c>
      <c r="J13" s="22">
        <v>134</v>
      </c>
      <c r="K13" s="22">
        <v>134</v>
      </c>
      <c r="L13" s="22">
        <v>136</v>
      </c>
      <c r="M13" s="22">
        <v>126</v>
      </c>
      <c r="N13" s="22">
        <v>129</v>
      </c>
      <c r="O13" s="22">
        <v>126</v>
      </c>
      <c r="P13" s="22">
        <v>125</v>
      </c>
      <c r="Q13" s="22">
        <v>118</v>
      </c>
      <c r="R13" s="24">
        <v>110</v>
      </c>
      <c r="S13" s="24">
        <v>101</v>
      </c>
      <c r="T13" s="24">
        <v>104</v>
      </c>
      <c r="U13" s="24">
        <v>99</v>
      </c>
      <c r="V13" s="24">
        <v>92</v>
      </c>
      <c r="W13" s="24">
        <v>90</v>
      </c>
      <c r="X13" s="24">
        <v>81</v>
      </c>
    </row>
    <row r="14" spans="1:24">
      <c r="B14" s="152"/>
      <c r="C14" t="s">
        <v>32</v>
      </c>
      <c r="D14"/>
      <c r="L14" s="7"/>
      <c r="M14" s="7"/>
      <c r="N14" s="7"/>
      <c r="O14" s="7"/>
      <c r="P14" s="7"/>
      <c r="Q14" s="7"/>
      <c r="R14" s="7"/>
      <c r="S14" s="7"/>
      <c r="T14" s="7"/>
      <c r="U14" s="7"/>
      <c r="V14" s="7"/>
      <c r="W14" s="7"/>
      <c r="X14" s="7"/>
    </row>
    <row r="15" spans="1:24">
      <c r="B15" s="152"/>
      <c r="D15" t="s">
        <v>12</v>
      </c>
      <c r="E15" s="6">
        <v>183</v>
      </c>
      <c r="F15" s="8">
        <v>169</v>
      </c>
      <c r="G15" s="8">
        <v>147</v>
      </c>
      <c r="H15" s="8">
        <v>133</v>
      </c>
      <c r="I15" s="8">
        <v>117</v>
      </c>
      <c r="J15" s="8">
        <v>134</v>
      </c>
      <c r="K15" s="8">
        <v>129</v>
      </c>
      <c r="L15" s="8">
        <v>131</v>
      </c>
      <c r="M15" s="8">
        <v>122</v>
      </c>
      <c r="N15" s="8">
        <v>110</v>
      </c>
      <c r="O15" s="8">
        <v>103</v>
      </c>
      <c r="P15" s="8">
        <v>89</v>
      </c>
      <c r="Q15" s="8">
        <v>87</v>
      </c>
      <c r="R15" s="8">
        <v>90</v>
      </c>
      <c r="S15" s="8">
        <v>85</v>
      </c>
      <c r="T15" s="8">
        <v>79</v>
      </c>
      <c r="U15" s="8">
        <v>80</v>
      </c>
      <c r="V15" s="8">
        <v>67</v>
      </c>
      <c r="W15" s="8">
        <v>47</v>
      </c>
      <c r="X15" s="8">
        <v>24</v>
      </c>
    </row>
    <row r="16" spans="1:24">
      <c r="B16" s="152"/>
      <c r="D16" t="s">
        <v>13</v>
      </c>
      <c r="E16" s="6">
        <v>7</v>
      </c>
      <c r="F16" s="6">
        <v>9</v>
      </c>
      <c r="G16" s="6">
        <v>9</v>
      </c>
      <c r="H16" s="6">
        <v>6</v>
      </c>
      <c r="I16" s="6">
        <v>5</v>
      </c>
      <c r="J16" s="6">
        <v>5</v>
      </c>
      <c r="K16" s="6">
        <v>6</v>
      </c>
      <c r="L16" s="6">
        <v>6</v>
      </c>
      <c r="M16" s="6">
        <v>6</v>
      </c>
      <c r="N16" s="6">
        <v>6</v>
      </c>
      <c r="O16" s="6">
        <v>9</v>
      </c>
      <c r="P16" s="6">
        <v>11</v>
      </c>
      <c r="Q16" s="6">
        <v>10</v>
      </c>
      <c r="R16" s="8">
        <v>7</v>
      </c>
      <c r="S16" s="8">
        <v>7</v>
      </c>
      <c r="T16" s="8">
        <v>4</v>
      </c>
      <c r="U16" s="8">
        <v>3</v>
      </c>
      <c r="V16" s="8">
        <v>3</v>
      </c>
      <c r="W16" s="8">
        <v>2</v>
      </c>
      <c r="X16" s="8">
        <v>0</v>
      </c>
    </row>
    <row r="17" spans="1:24">
      <c r="B17" s="118"/>
      <c r="C17" s="21" t="s">
        <v>34</v>
      </c>
      <c r="D17" s="21"/>
      <c r="E17" s="22">
        <v>190</v>
      </c>
      <c r="F17" s="22">
        <v>178</v>
      </c>
      <c r="G17" s="22">
        <v>156</v>
      </c>
      <c r="H17" s="22">
        <v>139</v>
      </c>
      <c r="I17" s="22">
        <v>122</v>
      </c>
      <c r="J17" s="22">
        <v>139</v>
      </c>
      <c r="K17" s="22">
        <v>135</v>
      </c>
      <c r="L17" s="22">
        <v>137</v>
      </c>
      <c r="M17" s="22">
        <v>128</v>
      </c>
      <c r="N17" s="22">
        <v>116</v>
      </c>
      <c r="O17" s="22">
        <v>112</v>
      </c>
      <c r="P17" s="22">
        <v>100</v>
      </c>
      <c r="Q17" s="22">
        <v>97</v>
      </c>
      <c r="R17" s="22">
        <v>75</v>
      </c>
      <c r="S17" s="22">
        <v>92</v>
      </c>
      <c r="T17" s="22">
        <v>83</v>
      </c>
      <c r="U17" s="22">
        <v>83</v>
      </c>
      <c r="V17" s="22">
        <v>70</v>
      </c>
      <c r="W17" s="22">
        <v>49</v>
      </c>
      <c r="X17" s="22">
        <v>24</v>
      </c>
    </row>
    <row r="18" spans="1:24">
      <c r="B18" s="19" t="s">
        <v>9</v>
      </c>
      <c r="C18" s="19"/>
      <c r="D18" s="21"/>
      <c r="E18" s="22">
        <v>333</v>
      </c>
      <c r="F18" s="22">
        <v>327</v>
      </c>
      <c r="G18" s="22">
        <v>313</v>
      </c>
      <c r="H18" s="22">
        <v>292</v>
      </c>
      <c r="I18" s="22">
        <v>261</v>
      </c>
      <c r="J18" s="22">
        <v>273</v>
      </c>
      <c r="K18" s="22">
        <v>269</v>
      </c>
      <c r="L18" s="22">
        <v>273</v>
      </c>
      <c r="M18" s="22">
        <v>254</v>
      </c>
      <c r="N18" s="22">
        <v>245</v>
      </c>
      <c r="O18" s="22">
        <v>239</v>
      </c>
      <c r="P18" s="22">
        <v>226</v>
      </c>
      <c r="Q18" s="22">
        <v>216</v>
      </c>
      <c r="R18" s="22">
        <v>185</v>
      </c>
      <c r="S18" s="22">
        <v>193</v>
      </c>
      <c r="T18" s="22">
        <v>163</v>
      </c>
      <c r="U18" s="22">
        <v>182</v>
      </c>
      <c r="V18" s="22">
        <v>162</v>
      </c>
      <c r="W18" s="22">
        <v>139</v>
      </c>
      <c r="X18" s="22">
        <v>105</v>
      </c>
    </row>
    <row r="19" spans="1:24">
      <c r="B19" s="153" t="s">
        <v>38</v>
      </c>
      <c r="C19" s="153"/>
      <c r="D19" s="153"/>
      <c r="E19" s="25">
        <v>1128</v>
      </c>
      <c r="F19" s="25">
        <v>1130</v>
      </c>
      <c r="G19" s="25">
        <v>1051</v>
      </c>
      <c r="H19" s="25">
        <v>1013</v>
      </c>
      <c r="I19" s="25">
        <v>950</v>
      </c>
      <c r="J19" s="25">
        <v>939</v>
      </c>
      <c r="K19" s="25">
        <v>930</v>
      </c>
      <c r="L19" s="25">
        <v>915</v>
      </c>
      <c r="M19" s="25">
        <v>874</v>
      </c>
      <c r="N19" s="25">
        <v>841</v>
      </c>
      <c r="O19" s="25">
        <v>833</v>
      </c>
      <c r="P19" s="25">
        <v>801</v>
      </c>
      <c r="Q19" s="25">
        <v>798</v>
      </c>
      <c r="R19" s="25">
        <v>824</v>
      </c>
      <c r="S19" s="25">
        <v>807</v>
      </c>
      <c r="T19" s="25">
        <v>781</v>
      </c>
      <c r="U19" s="25">
        <v>817</v>
      </c>
      <c r="V19" s="25">
        <v>764</v>
      </c>
      <c r="W19" s="25">
        <v>622</v>
      </c>
      <c r="X19" s="25">
        <v>573</v>
      </c>
    </row>
    <row r="21" spans="1:24">
      <c r="B21" t="s">
        <v>3</v>
      </c>
    </row>
    <row r="22" spans="1:24">
      <c r="A22" s="26">
        <v>1</v>
      </c>
      <c r="B22" t="s">
        <v>19</v>
      </c>
      <c r="C22" s="6"/>
    </row>
    <row r="23" spans="1:24">
      <c r="A23" s="26">
        <v>2</v>
      </c>
      <c r="B23" t="s">
        <v>39</v>
      </c>
      <c r="C23" s="6"/>
    </row>
    <row r="24" spans="1:24">
      <c r="A24" s="26">
        <v>3</v>
      </c>
      <c r="B24" t="s">
        <v>6</v>
      </c>
      <c r="C24" s="6"/>
    </row>
    <row r="25" spans="1:24">
      <c r="A25" s="26"/>
      <c r="B25" s="26" t="s">
        <v>7</v>
      </c>
      <c r="C25" s="6"/>
    </row>
    <row r="26" spans="1:24">
      <c r="A26">
        <v>4</v>
      </c>
      <c r="B26" s="26" t="s">
        <v>8</v>
      </c>
      <c r="C26" s="6"/>
    </row>
    <row r="27" spans="1:24">
      <c r="A27" s="26"/>
      <c r="B27" t="s">
        <v>35</v>
      </c>
      <c r="C27" s="6"/>
    </row>
    <row r="28" spans="1:24">
      <c r="A28" s="26"/>
      <c r="B28" t="s">
        <v>36</v>
      </c>
      <c r="C28" s="6"/>
    </row>
    <row r="29" spans="1:24">
      <c r="A29" s="26">
        <v>5</v>
      </c>
      <c r="B29" s="27" t="s">
        <v>40</v>
      </c>
      <c r="C29" s="6"/>
      <c r="E29" s="28"/>
      <c r="F29" s="29"/>
      <c r="G29" s="29"/>
      <c r="H29" s="29"/>
      <c r="I29" s="29"/>
      <c r="J29" s="29"/>
      <c r="K29" s="29"/>
      <c r="L29" s="29"/>
      <c r="M29" s="30"/>
      <c r="N29" s="30"/>
      <c r="O29" s="30"/>
      <c r="P29" s="30"/>
      <c r="Q29" s="30"/>
    </row>
    <row r="30" spans="1:24">
      <c r="A30">
        <v>6</v>
      </c>
      <c r="B30" t="s">
        <v>27</v>
      </c>
    </row>
    <row r="31" spans="1:24">
      <c r="A31">
        <v>7</v>
      </c>
      <c r="B31" t="s">
        <v>41</v>
      </c>
      <c r="C31" s="26"/>
    </row>
    <row r="32" spans="1:24">
      <c r="C32" s="26"/>
    </row>
    <row r="35" spans="2:3">
      <c r="C35" s="27"/>
    </row>
    <row r="36" spans="2:3">
      <c r="B36" s="31"/>
    </row>
  </sheetData>
  <mergeCells count="2">
    <mergeCell ref="B8:B16"/>
    <mergeCell ref="B19:D19"/>
  </mergeCells>
  <hyperlinks>
    <hyperlink ref="A1" location="Index!A1" display="contents" xr:uid="{B37697CC-AE4D-48EB-B9C2-538130DBD326}"/>
  </hyperlinks>
  <pageMargins left="0.70866141732283472" right="0.70866141732283472" top="0.74803149606299213" bottom="0.74803149606299213" header="0.31496062992125984" footer="0.31496062992125984"/>
  <pageSetup paperSize="9" scale="6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D36E3-F095-4051-B2F1-058B304A24FB}">
  <sheetPr>
    <tabColor theme="9" tint="0.39997558519241921"/>
    <pageSetUpPr fitToPage="1"/>
  </sheetPr>
  <dimension ref="A1:X67"/>
  <sheetViews>
    <sheetView showGridLines="0" zoomScaleNormal="100" workbookViewId="0">
      <selection activeCell="B3" sqref="B3"/>
    </sheetView>
  </sheetViews>
  <sheetFormatPr baseColWidth="10" defaultColWidth="9.1640625" defaultRowHeight="13"/>
  <cols>
    <col min="1" max="1" width="3" style="26" bestFit="1" customWidth="1"/>
    <col min="2" max="2" width="17.5" style="26" customWidth="1"/>
    <col min="3" max="3" width="3.83203125" style="26" customWidth="1"/>
    <col min="4" max="4" width="28.33203125" style="26" customWidth="1"/>
    <col min="5" max="5" width="9.5" style="28" customWidth="1"/>
    <col min="6" max="12" width="9.5" style="71" customWidth="1"/>
    <col min="13" max="14" width="9.5" style="72" customWidth="1"/>
    <col min="15" max="21" width="9.5" style="26" customWidth="1"/>
    <col min="22" max="22" width="9.83203125" style="26" customWidth="1"/>
    <col min="23" max="16384" width="9.1640625" style="26"/>
  </cols>
  <sheetData>
    <row r="1" spans="1:24">
      <c r="A1" s="4" t="s">
        <v>42</v>
      </c>
      <c r="H1" s="7"/>
    </row>
    <row r="2" spans="1:24" ht="14">
      <c r="B2" s="2" t="s">
        <v>334</v>
      </c>
      <c r="E2" s="1"/>
      <c r="F2" s="1"/>
      <c r="G2" s="1"/>
      <c r="H2" s="1"/>
      <c r="I2" s="1"/>
      <c r="J2" s="1"/>
      <c r="K2" s="1"/>
      <c r="L2" s="1"/>
      <c r="M2" s="1"/>
      <c r="N2" s="1"/>
    </row>
    <row r="3" spans="1:24">
      <c r="B3" s="81"/>
    </row>
    <row r="4" spans="1:24">
      <c r="B4" t="s">
        <v>15</v>
      </c>
      <c r="C4" t="s">
        <v>16</v>
      </c>
      <c r="D4"/>
      <c r="E4" s="11">
        <v>2003</v>
      </c>
      <c r="F4" s="12">
        <v>2004</v>
      </c>
      <c r="G4" s="12">
        <v>2005</v>
      </c>
      <c r="H4" s="12">
        <v>2006</v>
      </c>
      <c r="I4" s="12">
        <v>2007</v>
      </c>
      <c r="J4" s="12">
        <v>2008</v>
      </c>
      <c r="K4" s="12">
        <v>2009</v>
      </c>
      <c r="L4" s="12">
        <v>2010</v>
      </c>
      <c r="M4" s="12">
        <v>2011</v>
      </c>
      <c r="N4" s="12">
        <v>2012</v>
      </c>
      <c r="O4" s="12">
        <v>2013</v>
      </c>
      <c r="P4" s="12">
        <v>2014</v>
      </c>
      <c r="Q4" s="12">
        <v>2015</v>
      </c>
      <c r="R4" s="12">
        <v>2016</v>
      </c>
      <c r="S4" s="12">
        <v>2017</v>
      </c>
      <c r="T4" s="12">
        <v>2018</v>
      </c>
      <c r="U4" s="12">
        <v>2019</v>
      </c>
      <c r="V4" s="12">
        <v>2020</v>
      </c>
      <c r="W4" s="12">
        <v>2021</v>
      </c>
      <c r="X4" s="12">
        <v>2022</v>
      </c>
    </row>
    <row r="5" spans="1:24">
      <c r="B5" s="13" t="s">
        <v>0</v>
      </c>
      <c r="C5" s="14" t="s">
        <v>14</v>
      </c>
      <c r="D5" s="14"/>
      <c r="E5" s="79">
        <v>5275</v>
      </c>
      <c r="F5" s="41">
        <v>4755</v>
      </c>
      <c r="G5" s="41">
        <v>3465</v>
      </c>
      <c r="H5" s="41">
        <v>3610</v>
      </c>
      <c r="I5" s="41">
        <v>3525</v>
      </c>
      <c r="J5" s="41">
        <v>3480</v>
      </c>
      <c r="K5" s="41">
        <v>2905</v>
      </c>
      <c r="L5" s="41">
        <v>2980</v>
      </c>
      <c r="M5" s="41">
        <v>2640</v>
      </c>
      <c r="N5" s="41">
        <v>2510</v>
      </c>
      <c r="O5" s="41">
        <v>2345</v>
      </c>
      <c r="P5" s="41">
        <v>2405</v>
      </c>
      <c r="Q5" s="41">
        <v>2520</v>
      </c>
      <c r="R5" s="41">
        <v>2905</v>
      </c>
      <c r="S5" s="41">
        <v>3640</v>
      </c>
      <c r="T5" s="41">
        <v>4455</v>
      </c>
      <c r="U5" s="41">
        <v>5225</v>
      </c>
      <c r="V5" s="41">
        <v>2450</v>
      </c>
      <c r="W5" s="41">
        <v>960</v>
      </c>
      <c r="X5" s="41">
        <v>800</v>
      </c>
    </row>
    <row r="6" spans="1:24">
      <c r="B6" s="17"/>
      <c r="C6" s="18" t="s">
        <v>1</v>
      </c>
      <c r="D6" s="18"/>
      <c r="E6" s="43">
        <v>15660</v>
      </c>
      <c r="F6" s="3">
        <v>13555</v>
      </c>
      <c r="G6" s="3">
        <v>10980</v>
      </c>
      <c r="H6" s="3">
        <v>10325</v>
      </c>
      <c r="I6" s="3">
        <v>11680</v>
      </c>
      <c r="J6" s="3">
        <v>12180</v>
      </c>
      <c r="K6" s="3">
        <v>12550</v>
      </c>
      <c r="L6" s="3">
        <v>13115</v>
      </c>
      <c r="M6" s="3">
        <v>13085</v>
      </c>
      <c r="N6" s="3">
        <v>12960</v>
      </c>
      <c r="O6" s="3">
        <v>13420</v>
      </c>
      <c r="P6" s="3">
        <v>14115</v>
      </c>
      <c r="Q6" s="3">
        <v>14435</v>
      </c>
      <c r="R6" s="3">
        <v>16325</v>
      </c>
      <c r="S6" s="42">
        <v>16680</v>
      </c>
      <c r="T6" s="42">
        <v>17245</v>
      </c>
      <c r="U6" s="42">
        <v>17700</v>
      </c>
      <c r="V6" s="42">
        <v>12130</v>
      </c>
      <c r="W6" s="42">
        <v>5435</v>
      </c>
      <c r="X6" s="42">
        <v>5130</v>
      </c>
    </row>
    <row r="7" spans="1:24">
      <c r="B7" s="19" t="s">
        <v>10</v>
      </c>
      <c r="C7" s="20"/>
      <c r="D7" s="21"/>
      <c r="E7" s="5">
        <v>20935</v>
      </c>
      <c r="F7" s="5">
        <v>18310</v>
      </c>
      <c r="G7" s="5">
        <v>14445</v>
      </c>
      <c r="H7" s="5">
        <v>13935</v>
      </c>
      <c r="I7" s="5">
        <v>15205</v>
      </c>
      <c r="J7" s="5">
        <v>15660</v>
      </c>
      <c r="K7" s="5">
        <v>15455</v>
      </c>
      <c r="L7" s="5">
        <v>16065</v>
      </c>
      <c r="M7" s="5">
        <v>15690</v>
      </c>
      <c r="N7" s="5">
        <v>15450</v>
      </c>
      <c r="O7" s="5">
        <v>15750</v>
      </c>
      <c r="P7" s="5">
        <v>16510</v>
      </c>
      <c r="Q7" s="5">
        <v>16950</v>
      </c>
      <c r="R7" s="5">
        <v>19200</v>
      </c>
      <c r="S7" s="5">
        <v>20240</v>
      </c>
      <c r="T7" s="5">
        <v>21670</v>
      </c>
      <c r="U7" s="5">
        <v>22895</v>
      </c>
      <c r="V7" s="5">
        <v>14840</v>
      </c>
      <c r="W7" s="5">
        <v>6385</v>
      </c>
      <c r="X7" s="5">
        <v>5925</v>
      </c>
    </row>
    <row r="8" spans="1:24">
      <c r="B8" s="151" t="s">
        <v>11</v>
      </c>
      <c r="C8" s="23" t="s">
        <v>31</v>
      </c>
      <c r="D8" s="14"/>
      <c r="E8" s="79"/>
      <c r="F8" s="79"/>
      <c r="G8" s="79"/>
      <c r="H8" s="79"/>
      <c r="I8" s="79"/>
      <c r="J8" s="79"/>
      <c r="K8" s="79"/>
      <c r="L8" s="79"/>
      <c r="M8" s="79"/>
      <c r="N8" s="79"/>
      <c r="O8" s="79"/>
      <c r="P8" s="79"/>
      <c r="Q8" s="79"/>
    </row>
    <row r="9" spans="1:24">
      <c r="B9" s="152"/>
      <c r="C9" s="33"/>
      <c r="D9" t="s">
        <v>4</v>
      </c>
      <c r="E9" s="43">
        <v>24950</v>
      </c>
      <c r="F9" s="3">
        <v>28370</v>
      </c>
      <c r="G9" s="3">
        <v>27285</v>
      </c>
      <c r="H9" s="3">
        <v>24050</v>
      </c>
      <c r="I9" s="3">
        <v>20890</v>
      </c>
      <c r="J9" s="3">
        <v>18940</v>
      </c>
      <c r="K9" s="3">
        <v>18795</v>
      </c>
      <c r="L9" s="3">
        <v>19030</v>
      </c>
      <c r="M9" s="3">
        <v>18625</v>
      </c>
      <c r="N9" s="3">
        <v>18355</v>
      </c>
      <c r="O9" s="3">
        <v>18660</v>
      </c>
      <c r="P9" s="3">
        <v>18995</v>
      </c>
      <c r="Q9" s="3">
        <v>20220</v>
      </c>
      <c r="R9" s="3">
        <v>21310</v>
      </c>
      <c r="S9" s="43">
        <v>22890</v>
      </c>
      <c r="T9" s="43">
        <v>24760</v>
      </c>
      <c r="U9" s="43">
        <v>28150</v>
      </c>
      <c r="V9" s="43">
        <v>21510</v>
      </c>
      <c r="W9" s="43">
        <v>14440</v>
      </c>
      <c r="X9" s="43">
        <v>13220</v>
      </c>
    </row>
    <row r="10" spans="1:24">
      <c r="B10" s="152"/>
      <c r="C10" s="33"/>
      <c r="D10" t="s">
        <v>303</v>
      </c>
      <c r="E10" s="43">
        <v>13190</v>
      </c>
      <c r="F10" s="3">
        <v>13250</v>
      </c>
      <c r="G10" s="3">
        <v>12485</v>
      </c>
      <c r="H10" s="3">
        <v>10560</v>
      </c>
      <c r="I10" s="3">
        <v>10330</v>
      </c>
      <c r="J10" s="3">
        <v>10470</v>
      </c>
      <c r="K10" s="3">
        <v>10855</v>
      </c>
      <c r="L10" s="3">
        <v>11570</v>
      </c>
      <c r="M10" s="3">
        <v>11665</v>
      </c>
      <c r="N10" s="3">
        <v>12150</v>
      </c>
      <c r="O10" s="3">
        <v>11715</v>
      </c>
      <c r="P10" s="3">
        <v>14010</v>
      </c>
      <c r="Q10" s="3">
        <v>17635</v>
      </c>
      <c r="R10" s="3">
        <v>19390</v>
      </c>
      <c r="S10" s="43">
        <v>19355</v>
      </c>
      <c r="T10" s="43">
        <v>18715</v>
      </c>
      <c r="U10" s="43">
        <v>18090</v>
      </c>
      <c r="V10" s="43">
        <v>13165</v>
      </c>
      <c r="W10" s="43">
        <v>7170</v>
      </c>
      <c r="X10" s="43">
        <v>4820</v>
      </c>
    </row>
    <row r="11" spans="1:24">
      <c r="B11" s="152"/>
      <c r="C11" s="33"/>
      <c r="D11" t="s">
        <v>2</v>
      </c>
      <c r="E11" s="3">
        <v>0</v>
      </c>
      <c r="F11" s="3">
        <v>10</v>
      </c>
      <c r="G11" s="3">
        <v>10</v>
      </c>
      <c r="H11" s="3">
        <v>0</v>
      </c>
      <c r="I11" s="3">
        <v>0</v>
      </c>
      <c r="J11" s="3">
        <v>0</v>
      </c>
      <c r="K11" s="3">
        <v>0</v>
      </c>
      <c r="L11" s="3">
        <v>0</v>
      </c>
      <c r="M11" s="3">
        <v>0</v>
      </c>
      <c r="N11" s="3">
        <v>0</v>
      </c>
      <c r="O11" s="3">
        <v>5</v>
      </c>
      <c r="P11" s="3">
        <v>5</v>
      </c>
      <c r="Q11" s="3">
        <v>0</v>
      </c>
      <c r="R11" s="3">
        <v>0</v>
      </c>
      <c r="S11" s="3">
        <v>0</v>
      </c>
      <c r="T11" s="3">
        <v>0</v>
      </c>
      <c r="U11" s="3">
        <v>0</v>
      </c>
      <c r="V11" s="3">
        <v>0</v>
      </c>
      <c r="W11" s="3">
        <v>0</v>
      </c>
      <c r="X11" s="3">
        <v>5</v>
      </c>
    </row>
    <row r="12" spans="1:24">
      <c r="B12" s="152"/>
      <c r="C12" s="33"/>
      <c r="D12" t="s">
        <v>12</v>
      </c>
      <c r="E12" s="43">
        <v>10805</v>
      </c>
      <c r="F12" s="3">
        <v>9715</v>
      </c>
      <c r="G12" s="3">
        <v>8640</v>
      </c>
      <c r="H12" s="3">
        <v>7770</v>
      </c>
      <c r="I12" s="3">
        <v>7725</v>
      </c>
      <c r="J12" s="3">
        <v>8320</v>
      </c>
      <c r="K12" s="3">
        <v>9700</v>
      </c>
      <c r="L12" s="3">
        <v>10700</v>
      </c>
      <c r="M12" s="3">
        <v>12725</v>
      </c>
      <c r="N12" s="3">
        <v>11690</v>
      </c>
      <c r="O12" s="3">
        <v>11270</v>
      </c>
      <c r="P12" s="3">
        <v>14085</v>
      </c>
      <c r="Q12" s="3">
        <v>17110</v>
      </c>
      <c r="R12" s="3">
        <v>16420</v>
      </c>
      <c r="S12" s="43">
        <v>13485</v>
      </c>
      <c r="T12" s="43">
        <v>12320</v>
      </c>
      <c r="U12" s="43">
        <v>10070</v>
      </c>
      <c r="V12" s="43">
        <v>7805</v>
      </c>
      <c r="W12" s="43">
        <v>5820</v>
      </c>
      <c r="X12" s="43">
        <v>3940</v>
      </c>
    </row>
    <row r="13" spans="1:24">
      <c r="B13" s="152"/>
      <c r="C13" s="19" t="s">
        <v>33</v>
      </c>
      <c r="D13" s="21"/>
      <c r="E13" s="5">
        <v>47210</v>
      </c>
      <c r="F13" s="5">
        <v>49680</v>
      </c>
      <c r="G13" s="5">
        <v>46845</v>
      </c>
      <c r="H13" s="5">
        <v>41405</v>
      </c>
      <c r="I13" s="5">
        <v>38180</v>
      </c>
      <c r="J13" s="5">
        <v>37115</v>
      </c>
      <c r="K13" s="5">
        <v>38665</v>
      </c>
      <c r="L13" s="5">
        <v>40660</v>
      </c>
      <c r="M13" s="5">
        <v>42365</v>
      </c>
      <c r="N13" s="5">
        <v>41550</v>
      </c>
      <c r="O13" s="5">
        <v>40955</v>
      </c>
      <c r="P13" s="5">
        <v>46320</v>
      </c>
      <c r="Q13" s="5">
        <v>54160</v>
      </c>
      <c r="R13" s="5">
        <v>56355</v>
      </c>
      <c r="S13" s="5">
        <v>54970</v>
      </c>
      <c r="T13" s="5">
        <v>55010</v>
      </c>
      <c r="U13" s="5">
        <v>55700</v>
      </c>
      <c r="V13" s="5">
        <v>42025</v>
      </c>
      <c r="W13" s="5">
        <v>27210</v>
      </c>
      <c r="X13" s="5">
        <v>21870</v>
      </c>
    </row>
    <row r="14" spans="1:24">
      <c r="B14" s="152"/>
      <c r="C14" t="s">
        <v>32</v>
      </c>
      <c r="D14"/>
      <c r="E14" s="43"/>
      <c r="F14" s="3"/>
      <c r="G14" s="3"/>
      <c r="H14" s="3"/>
      <c r="I14" s="3"/>
      <c r="J14" s="3"/>
      <c r="K14" s="3"/>
      <c r="L14" s="3"/>
      <c r="M14" s="3"/>
      <c r="N14" s="3"/>
      <c r="O14" s="3"/>
      <c r="P14" s="3"/>
      <c r="Q14" s="3"/>
      <c r="S14" s="44"/>
      <c r="T14" s="44"/>
      <c r="U14" s="44"/>
      <c r="V14" s="44"/>
      <c r="W14" s="44"/>
      <c r="X14" s="44"/>
    </row>
    <row r="15" spans="1:24">
      <c r="B15" s="152"/>
      <c r="C15"/>
      <c r="D15" t="s">
        <v>12</v>
      </c>
      <c r="E15" s="43">
        <v>50065</v>
      </c>
      <c r="F15" s="43">
        <v>42705</v>
      </c>
      <c r="G15" s="43">
        <v>33575</v>
      </c>
      <c r="H15" s="43">
        <v>37370</v>
      </c>
      <c r="I15" s="43">
        <v>35720</v>
      </c>
      <c r="J15" s="43">
        <v>33885</v>
      </c>
      <c r="K15" s="43">
        <v>37155</v>
      </c>
      <c r="L15" s="43">
        <v>37690</v>
      </c>
      <c r="M15" s="43">
        <v>34895</v>
      </c>
      <c r="N15" s="43">
        <v>30505</v>
      </c>
      <c r="O15" s="43">
        <v>28105</v>
      </c>
      <c r="P15" s="43">
        <v>34600</v>
      </c>
      <c r="Q15" s="43">
        <v>41770</v>
      </c>
      <c r="R15" s="3">
        <v>45765</v>
      </c>
      <c r="S15" s="43">
        <v>39475</v>
      </c>
      <c r="T15" s="43">
        <v>32170</v>
      </c>
      <c r="U15" s="43">
        <v>30135</v>
      </c>
      <c r="V15" s="43">
        <v>11165</v>
      </c>
      <c r="W15" s="43">
        <v>3880</v>
      </c>
      <c r="X15" s="43">
        <v>2310</v>
      </c>
    </row>
    <row r="16" spans="1:24">
      <c r="B16" s="152"/>
      <c r="C16"/>
      <c r="D16" t="s">
        <v>13</v>
      </c>
      <c r="E16" s="43">
        <v>4415</v>
      </c>
      <c r="F16" s="43">
        <v>2490</v>
      </c>
      <c r="G16" s="43">
        <v>1830</v>
      </c>
      <c r="H16" s="43">
        <v>2190</v>
      </c>
      <c r="I16" s="43">
        <v>2585</v>
      </c>
      <c r="J16" s="43">
        <v>2875</v>
      </c>
      <c r="K16" s="43">
        <v>3645</v>
      </c>
      <c r="L16" s="43">
        <v>3465</v>
      </c>
      <c r="M16" s="43">
        <v>4205</v>
      </c>
      <c r="N16" s="43">
        <v>4090</v>
      </c>
      <c r="O16" s="43">
        <v>4330</v>
      </c>
      <c r="P16" s="43">
        <v>4510</v>
      </c>
      <c r="Q16" s="43">
        <v>4150</v>
      </c>
      <c r="R16" s="3">
        <v>4105</v>
      </c>
      <c r="S16" s="43">
        <v>3620</v>
      </c>
      <c r="T16" s="43">
        <v>2095</v>
      </c>
      <c r="U16" s="43">
        <v>1380</v>
      </c>
      <c r="V16" s="43">
        <v>600</v>
      </c>
      <c r="W16" s="43">
        <v>160</v>
      </c>
      <c r="X16" s="43">
        <v>0</v>
      </c>
    </row>
    <row r="17" spans="1:24">
      <c r="B17" s="33"/>
      <c r="C17" s="21" t="s">
        <v>34</v>
      </c>
      <c r="D17" s="21"/>
      <c r="E17" s="5">
        <v>54480</v>
      </c>
      <c r="F17" s="5">
        <v>45195</v>
      </c>
      <c r="G17" s="5">
        <v>35405</v>
      </c>
      <c r="H17" s="5">
        <v>39560</v>
      </c>
      <c r="I17" s="5">
        <v>38305</v>
      </c>
      <c r="J17" s="5">
        <v>36760</v>
      </c>
      <c r="K17" s="5">
        <v>40800</v>
      </c>
      <c r="L17" s="5">
        <v>41155</v>
      </c>
      <c r="M17" s="5">
        <v>39100</v>
      </c>
      <c r="N17" s="5">
        <v>34595</v>
      </c>
      <c r="O17" s="5">
        <v>32435</v>
      </c>
      <c r="P17" s="5">
        <v>39110</v>
      </c>
      <c r="Q17" s="5">
        <v>45920</v>
      </c>
      <c r="R17" s="5">
        <v>49870</v>
      </c>
      <c r="S17" s="108">
        <v>43095</v>
      </c>
      <c r="T17" s="108">
        <v>34255</v>
      </c>
      <c r="U17" s="108">
        <v>31500</v>
      </c>
      <c r="V17" s="5">
        <v>11750</v>
      </c>
      <c r="W17" s="108">
        <v>4035</v>
      </c>
      <c r="X17" s="5">
        <f>SUM(X15:X16)</f>
        <v>2310</v>
      </c>
    </row>
    <row r="18" spans="1:24">
      <c r="B18" s="19" t="s">
        <v>9</v>
      </c>
      <c r="C18" s="19"/>
      <c r="D18" s="21"/>
      <c r="E18" s="43">
        <v>101690</v>
      </c>
      <c r="F18" s="43">
        <v>94875</v>
      </c>
      <c r="G18" s="43">
        <v>82255</v>
      </c>
      <c r="H18" s="43">
        <v>80965</v>
      </c>
      <c r="I18" s="43">
        <v>76485</v>
      </c>
      <c r="J18" s="43">
        <v>73875</v>
      </c>
      <c r="K18" s="43">
        <v>79465</v>
      </c>
      <c r="L18" s="43">
        <v>81815</v>
      </c>
      <c r="M18" s="43">
        <v>81465</v>
      </c>
      <c r="N18" s="43">
        <v>76145</v>
      </c>
      <c r="O18" s="43">
        <v>73390</v>
      </c>
      <c r="P18" s="43">
        <v>85435</v>
      </c>
      <c r="Q18" s="43">
        <v>100085</v>
      </c>
      <c r="R18" s="43">
        <v>106225</v>
      </c>
      <c r="S18" s="43">
        <v>98060</v>
      </c>
      <c r="T18" s="43">
        <v>89120</v>
      </c>
      <c r="U18" s="43">
        <v>87195</v>
      </c>
      <c r="V18" s="43">
        <v>53775</v>
      </c>
      <c r="W18" s="43">
        <v>31235</v>
      </c>
      <c r="X18" s="43">
        <v>24180</v>
      </c>
    </row>
    <row r="19" spans="1:24">
      <c r="B19" s="153" t="s">
        <v>17</v>
      </c>
      <c r="C19" s="153"/>
      <c r="D19" s="153"/>
      <c r="E19" s="108">
        <v>122625</v>
      </c>
      <c r="F19" s="108">
        <v>113185</v>
      </c>
      <c r="G19" s="108">
        <v>96700</v>
      </c>
      <c r="H19" s="108">
        <v>94900</v>
      </c>
      <c r="I19" s="108">
        <v>91690</v>
      </c>
      <c r="J19" s="108">
        <v>89535</v>
      </c>
      <c r="K19" s="108">
        <v>94920</v>
      </c>
      <c r="L19" s="108">
        <v>97880</v>
      </c>
      <c r="M19" s="108">
        <v>97155</v>
      </c>
      <c r="N19" s="108">
        <v>91595</v>
      </c>
      <c r="O19" s="108">
        <v>89140</v>
      </c>
      <c r="P19" s="108">
        <v>101945</v>
      </c>
      <c r="Q19" s="108">
        <v>117035</v>
      </c>
      <c r="R19" s="108">
        <v>125425</v>
      </c>
      <c r="S19" s="108">
        <v>118300</v>
      </c>
      <c r="T19" s="108">
        <v>110790</v>
      </c>
      <c r="U19" s="108">
        <v>110090</v>
      </c>
      <c r="V19" s="5">
        <v>68615</v>
      </c>
      <c r="W19" s="108">
        <v>37620</v>
      </c>
      <c r="X19" s="5">
        <v>30105</v>
      </c>
    </row>
    <row r="20" spans="1:24">
      <c r="U20" s="91"/>
    </row>
    <row r="21" spans="1:24">
      <c r="A21"/>
      <c r="B21" t="s">
        <v>3</v>
      </c>
      <c r="M21" s="71"/>
      <c r="N21" s="71"/>
      <c r="O21" s="71"/>
      <c r="P21" s="71"/>
      <c r="Q21" s="71"/>
      <c r="U21" s="91"/>
    </row>
    <row r="22" spans="1:24">
      <c r="A22" s="26">
        <v>1</v>
      </c>
      <c r="B22" t="s">
        <v>19</v>
      </c>
      <c r="M22" s="71"/>
      <c r="N22" s="71"/>
      <c r="O22" s="71"/>
      <c r="P22" s="71"/>
      <c r="Q22" s="71"/>
      <c r="U22" s="91"/>
    </row>
    <row r="23" spans="1:24">
      <c r="A23" s="26">
        <v>2</v>
      </c>
      <c r="B23" t="s">
        <v>24</v>
      </c>
      <c r="M23" s="71"/>
      <c r="N23" s="71"/>
      <c r="O23" s="71"/>
      <c r="P23" s="71"/>
      <c r="Q23" s="71"/>
      <c r="U23" s="91"/>
    </row>
    <row r="24" spans="1:24">
      <c r="A24" s="26">
        <v>3</v>
      </c>
      <c r="B24" t="s">
        <v>6</v>
      </c>
      <c r="M24" s="71"/>
      <c r="N24" s="71"/>
      <c r="O24" s="71"/>
      <c r="P24" s="71"/>
      <c r="Q24" s="71"/>
      <c r="U24" s="91"/>
    </row>
    <row r="25" spans="1:24">
      <c r="B25" s="26" t="s">
        <v>7</v>
      </c>
      <c r="M25" s="71"/>
      <c r="N25" s="71"/>
      <c r="O25" s="71"/>
      <c r="P25" s="71"/>
      <c r="Q25" s="71"/>
      <c r="U25" s="91"/>
    </row>
    <row r="26" spans="1:24">
      <c r="A26">
        <v>4</v>
      </c>
      <c r="B26" s="26" t="s">
        <v>8</v>
      </c>
      <c r="M26" s="71"/>
      <c r="N26" s="71"/>
      <c r="O26" s="71"/>
      <c r="P26" s="71"/>
      <c r="Q26" s="71"/>
      <c r="U26" s="91"/>
    </row>
    <row r="27" spans="1:24">
      <c r="B27" t="s">
        <v>35</v>
      </c>
      <c r="M27" s="71"/>
      <c r="N27" s="71"/>
      <c r="O27" s="71"/>
      <c r="P27" s="71"/>
      <c r="Q27" s="71"/>
      <c r="U27" s="91"/>
    </row>
    <row r="28" spans="1:24">
      <c r="B28" t="s">
        <v>36</v>
      </c>
      <c r="M28" s="71"/>
      <c r="N28" s="71"/>
      <c r="O28" s="71"/>
      <c r="P28" s="71"/>
      <c r="Q28" s="71"/>
      <c r="U28" s="91"/>
    </row>
    <row r="29" spans="1:24">
      <c r="A29" s="26">
        <v>5</v>
      </c>
      <c r="B29" s="27" t="s">
        <v>29</v>
      </c>
      <c r="U29" s="91"/>
    </row>
    <row r="30" spans="1:24">
      <c r="A30">
        <v>6</v>
      </c>
      <c r="B30" t="s">
        <v>22</v>
      </c>
      <c r="U30" s="3"/>
    </row>
    <row r="31" spans="1:24">
      <c r="A31">
        <v>7</v>
      </c>
      <c r="B31" s="27" t="s">
        <v>5</v>
      </c>
      <c r="U31" s="3"/>
    </row>
    <row r="32" spans="1:24">
      <c r="A32">
        <v>8</v>
      </c>
      <c r="B32" t="s">
        <v>27</v>
      </c>
      <c r="U32" s="3"/>
    </row>
    <row r="33" spans="1:21">
      <c r="A33">
        <v>9</v>
      </c>
      <c r="B33" t="s">
        <v>37</v>
      </c>
      <c r="C33"/>
      <c r="U33" s="3"/>
    </row>
    <row r="34" spans="1:21">
      <c r="C34"/>
      <c r="U34" s="3"/>
    </row>
    <row r="35" spans="1:21">
      <c r="U35" s="3"/>
    </row>
    <row r="36" spans="1:21">
      <c r="B36"/>
      <c r="D36"/>
      <c r="O36"/>
      <c r="P36"/>
      <c r="U36" s="3"/>
    </row>
    <row r="37" spans="1:21">
      <c r="C37"/>
      <c r="D37"/>
      <c r="F37" s="28"/>
      <c r="G37" s="28"/>
      <c r="H37" s="28"/>
      <c r="I37" s="28"/>
      <c r="J37" s="28"/>
      <c r="K37" s="28"/>
      <c r="L37" s="28"/>
      <c r="M37" s="28"/>
      <c r="N37" s="28"/>
      <c r="O37" s="28"/>
      <c r="P37" s="28"/>
      <c r="Q37" s="28"/>
      <c r="R37" s="28"/>
      <c r="S37" s="28"/>
      <c r="T37" s="28"/>
      <c r="U37" s="3"/>
    </row>
    <row r="38" spans="1:21">
      <c r="C38"/>
      <c r="D38"/>
      <c r="O38"/>
      <c r="P38"/>
      <c r="U38" s="3"/>
    </row>
    <row r="39" spans="1:21">
      <c r="C39" s="27"/>
      <c r="O39"/>
      <c r="P39" s="27"/>
      <c r="U39" s="3"/>
    </row>
    <row r="40" spans="1:21">
      <c r="A40"/>
      <c r="C40" s="27"/>
      <c r="F40" s="76"/>
      <c r="O40"/>
      <c r="P40" s="27"/>
      <c r="U40" s="3"/>
    </row>
    <row r="41" spans="1:21">
      <c r="A41"/>
      <c r="B41"/>
      <c r="D41" s="69"/>
      <c r="H41" s="28"/>
      <c r="K41" s="28"/>
      <c r="M41" s="71"/>
      <c r="N41" s="28"/>
      <c r="O41" s="71"/>
      <c r="P41" s="71"/>
      <c r="Q41" s="28"/>
    </row>
    <row r="42" spans="1:21">
      <c r="A42"/>
      <c r="B42"/>
      <c r="E42" s="44"/>
      <c r="F42" s="44"/>
      <c r="G42" s="44"/>
      <c r="H42" s="44"/>
      <c r="I42" s="44"/>
      <c r="J42" s="44"/>
      <c r="K42" s="44"/>
      <c r="L42" s="44"/>
      <c r="M42" s="44"/>
      <c r="N42" s="44"/>
      <c r="O42" s="44"/>
      <c r="P42" s="44"/>
      <c r="Q42" s="44"/>
    </row>
    <row r="43" spans="1:21">
      <c r="A43"/>
      <c r="B43"/>
      <c r="D43"/>
      <c r="E43" s="44"/>
      <c r="F43" s="44"/>
      <c r="G43" s="44"/>
      <c r="H43" s="44"/>
      <c r="I43" s="44"/>
      <c r="J43" s="44"/>
      <c r="K43" s="44"/>
      <c r="L43" s="44"/>
      <c r="M43" s="44"/>
      <c r="N43" s="44"/>
      <c r="O43" s="44"/>
      <c r="P43" s="44"/>
      <c r="Q43" s="44"/>
    </row>
    <row r="44" spans="1:21">
      <c r="A44" s="81"/>
      <c r="B44" s="27"/>
      <c r="E44" s="44"/>
      <c r="F44" s="44"/>
      <c r="G44" s="44"/>
      <c r="H44" s="44"/>
      <c r="I44" s="44"/>
    </row>
    <row r="45" spans="1:21">
      <c r="A45" s="81"/>
      <c r="B45" s="27"/>
      <c r="E45" s="44"/>
      <c r="F45" s="44"/>
      <c r="G45" s="44"/>
      <c r="H45" s="44"/>
      <c r="I45" s="44"/>
      <c r="J45" s="44"/>
      <c r="K45" s="44"/>
      <c r="L45" s="44"/>
      <c r="M45" s="44"/>
      <c r="N45" s="44"/>
      <c r="O45" s="44"/>
      <c r="P45" s="44"/>
      <c r="Q45" s="44"/>
      <c r="R45" s="44"/>
      <c r="S45" s="44"/>
      <c r="T45" s="44"/>
    </row>
    <row r="46" spans="1:21">
      <c r="A46" s="81"/>
      <c r="B46" s="27"/>
      <c r="O46"/>
      <c r="P46" s="27"/>
    </row>
    <row r="47" spans="1:21">
      <c r="A47" s="81"/>
      <c r="B47" s="27"/>
      <c r="H47" s="28"/>
      <c r="K47" s="28"/>
      <c r="M47" s="71"/>
      <c r="N47" s="28"/>
      <c r="O47" s="71"/>
      <c r="P47" s="71"/>
      <c r="Q47" s="28"/>
    </row>
    <row r="48" spans="1:21">
      <c r="A48" s="81"/>
      <c r="E48" s="44"/>
      <c r="F48" s="44"/>
      <c r="G48" s="44"/>
      <c r="H48" s="44"/>
      <c r="I48" s="44"/>
      <c r="J48" s="44"/>
      <c r="K48" s="44"/>
      <c r="L48" s="44"/>
      <c r="M48" s="44"/>
      <c r="N48" s="44"/>
      <c r="O48" s="44"/>
      <c r="P48" s="44"/>
      <c r="Q48" s="44"/>
    </row>
    <row r="49" spans="1:20">
      <c r="A49" s="81"/>
      <c r="E49" s="44"/>
      <c r="F49" s="44"/>
      <c r="G49" s="44"/>
      <c r="H49" s="44"/>
      <c r="I49" s="44"/>
      <c r="J49" s="44"/>
      <c r="K49" s="44"/>
      <c r="L49" s="44"/>
      <c r="M49" s="44"/>
      <c r="N49" s="44"/>
      <c r="O49" s="44"/>
      <c r="P49" s="44"/>
      <c r="Q49" s="44"/>
    </row>
    <row r="50" spans="1:20">
      <c r="A50" s="81"/>
    </row>
    <row r="51" spans="1:20">
      <c r="A51" s="81"/>
      <c r="B51" s="27"/>
      <c r="F51" s="28"/>
      <c r="G51" s="28"/>
      <c r="H51" s="28"/>
      <c r="I51" s="28"/>
      <c r="J51" s="28"/>
      <c r="K51" s="28"/>
      <c r="L51" s="28"/>
      <c r="M51" s="28"/>
      <c r="N51" s="28"/>
      <c r="O51" s="28"/>
      <c r="P51" s="28"/>
      <c r="Q51" s="28"/>
      <c r="R51" s="28"/>
      <c r="S51" s="28"/>
      <c r="T51" s="28"/>
    </row>
    <row r="52" spans="1:20">
      <c r="F52" s="28"/>
      <c r="G52" s="28"/>
      <c r="H52" s="28"/>
      <c r="I52" s="28"/>
      <c r="J52" s="28"/>
      <c r="K52" s="28"/>
      <c r="L52" s="28"/>
      <c r="M52" s="28"/>
      <c r="N52" s="28"/>
      <c r="O52" s="28"/>
      <c r="P52" s="28"/>
      <c r="Q52" s="28"/>
      <c r="R52" s="28"/>
      <c r="S52" s="28"/>
      <c r="T52" s="28"/>
    </row>
    <row r="53" spans="1:20">
      <c r="F53" s="28"/>
      <c r="G53" s="28"/>
      <c r="H53" s="28"/>
      <c r="I53" s="28"/>
      <c r="J53" s="28"/>
      <c r="K53" s="28"/>
      <c r="L53" s="28"/>
      <c r="M53" s="28"/>
      <c r="N53" s="28"/>
      <c r="O53" s="28"/>
      <c r="P53" s="28"/>
      <c r="Q53" s="28"/>
      <c r="R53" s="28"/>
      <c r="S53" s="28"/>
      <c r="T53" s="28"/>
    </row>
    <row r="54" spans="1:20">
      <c r="F54" s="28"/>
      <c r="G54" s="28"/>
      <c r="H54" s="28"/>
      <c r="I54" s="28"/>
      <c r="J54" s="28"/>
      <c r="K54" s="28"/>
      <c r="L54" s="28"/>
      <c r="M54" s="28"/>
      <c r="N54" s="28"/>
      <c r="O54" s="28"/>
      <c r="P54" s="28"/>
      <c r="Q54" s="28"/>
      <c r="R54" s="28"/>
      <c r="S54" s="28"/>
      <c r="T54" s="28"/>
    </row>
    <row r="55" spans="1:20">
      <c r="F55" s="28"/>
      <c r="G55" s="28"/>
      <c r="H55" s="28"/>
      <c r="I55" s="28"/>
      <c r="J55" s="28"/>
      <c r="K55" s="28"/>
      <c r="L55" s="28"/>
      <c r="M55" s="28"/>
      <c r="N55" s="28"/>
      <c r="O55" s="28"/>
      <c r="P55" s="28"/>
      <c r="Q55" s="28"/>
      <c r="R55" s="28"/>
      <c r="S55" s="28"/>
      <c r="T55" s="28"/>
    </row>
    <row r="56" spans="1:20">
      <c r="M56" s="71"/>
      <c r="N56" s="71"/>
      <c r="O56" s="71"/>
      <c r="P56" s="71"/>
      <c r="Q56" s="71"/>
      <c r="R56" s="71"/>
      <c r="S56" s="71"/>
    </row>
    <row r="57" spans="1:20">
      <c r="E57" s="43"/>
      <c r="F57" s="3"/>
      <c r="G57" s="3"/>
      <c r="H57" s="3"/>
      <c r="I57" s="3"/>
      <c r="J57" s="3"/>
      <c r="K57" s="3"/>
      <c r="L57" s="3"/>
      <c r="M57" s="3"/>
      <c r="N57" s="3"/>
      <c r="O57" s="3"/>
      <c r="P57" s="3"/>
      <c r="Q57" s="3"/>
      <c r="R57" s="3"/>
      <c r="S57" s="44"/>
    </row>
    <row r="58" spans="1:20">
      <c r="E58" s="43"/>
      <c r="F58" s="3"/>
      <c r="G58" s="3"/>
      <c r="H58" s="3"/>
      <c r="I58" s="3"/>
      <c r="J58" s="3"/>
      <c r="K58" s="3"/>
      <c r="L58" s="3"/>
      <c r="M58" s="3"/>
      <c r="N58" s="3"/>
      <c r="O58" s="3"/>
      <c r="P58" s="3"/>
      <c r="Q58" s="3"/>
      <c r="R58" s="3"/>
      <c r="S58" s="44"/>
    </row>
    <row r="59" spans="1:20">
      <c r="E59" s="3"/>
      <c r="F59" s="3"/>
      <c r="G59" s="3"/>
      <c r="H59" s="3"/>
      <c r="I59" s="3"/>
      <c r="J59" s="3"/>
      <c r="K59" s="3"/>
      <c r="L59" s="3"/>
      <c r="M59" s="3"/>
      <c r="N59" s="3"/>
      <c r="O59" s="3"/>
      <c r="P59" s="3"/>
      <c r="Q59" s="3"/>
      <c r="R59" s="3"/>
      <c r="S59" s="44"/>
    </row>
    <row r="60" spans="1:20">
      <c r="E60" s="43"/>
      <c r="F60" s="3"/>
      <c r="G60" s="3"/>
      <c r="H60" s="3"/>
      <c r="I60" s="3"/>
      <c r="J60" s="3"/>
      <c r="K60" s="3"/>
      <c r="L60" s="3"/>
      <c r="M60" s="3"/>
      <c r="N60" s="3"/>
      <c r="O60" s="3"/>
      <c r="P60" s="3"/>
      <c r="Q60" s="3"/>
      <c r="R60" s="3"/>
      <c r="S60" s="44"/>
    </row>
    <row r="61" spans="1:20">
      <c r="E61" s="44"/>
      <c r="F61" s="44"/>
      <c r="G61" s="44"/>
      <c r="H61" s="44"/>
      <c r="I61" s="44"/>
      <c r="J61" s="44"/>
      <c r="K61" s="44"/>
      <c r="L61" s="44"/>
      <c r="M61" s="44"/>
      <c r="N61" s="44"/>
      <c r="O61" s="44"/>
      <c r="P61" s="44"/>
      <c r="Q61" s="44"/>
      <c r="R61" s="43"/>
      <c r="S61" s="44"/>
    </row>
    <row r="62" spans="1:20">
      <c r="M62" s="71"/>
      <c r="N62" s="71"/>
      <c r="O62" s="71"/>
      <c r="P62" s="71"/>
      <c r="Q62" s="71"/>
      <c r="R62" s="71"/>
      <c r="S62" s="71"/>
    </row>
    <row r="65" spans="6:19">
      <c r="F65" s="7"/>
    </row>
    <row r="66" spans="6:19">
      <c r="M66" s="71"/>
      <c r="N66" s="71"/>
      <c r="O66" s="71"/>
      <c r="P66" s="71"/>
      <c r="Q66" s="71"/>
      <c r="R66" s="71"/>
      <c r="S66" s="71"/>
    </row>
    <row r="67" spans="6:19">
      <c r="M67" s="71"/>
      <c r="N67" s="71"/>
      <c r="O67" s="71"/>
      <c r="P67" s="71"/>
      <c r="Q67" s="71"/>
      <c r="R67" s="71"/>
      <c r="S67" s="71"/>
    </row>
  </sheetData>
  <mergeCells count="2">
    <mergeCell ref="B8:B16"/>
    <mergeCell ref="B19:D19"/>
  </mergeCells>
  <hyperlinks>
    <hyperlink ref="A1" location="Index!A1" display="contents" xr:uid="{EE37B409-9983-496B-877A-D846695C0569}"/>
  </hyperlinks>
  <pageMargins left="0.70866141732283472" right="0.70866141732283472" top="0.74803149606299213" bottom="0.74803149606299213" header="0.31496062992125984" footer="0.31496062992125984"/>
  <pageSetup paperSize="9" scale="6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9FA15-5A60-4AEA-807A-9A5CB06FFC65}">
  <sheetPr>
    <tabColor theme="9" tint="0.39997558519241921"/>
    <pageSetUpPr fitToPage="1"/>
  </sheetPr>
  <dimension ref="A1:AC45"/>
  <sheetViews>
    <sheetView showGridLines="0" zoomScaleNormal="100" workbookViewId="0">
      <selection activeCell="W12" sqref="W12"/>
    </sheetView>
  </sheetViews>
  <sheetFormatPr baseColWidth="10" defaultColWidth="8.83203125" defaultRowHeight="13"/>
  <cols>
    <col min="1" max="1" width="3" bestFit="1" customWidth="1"/>
    <col min="2" max="2" width="17.5" customWidth="1"/>
    <col min="3" max="3" width="3.6640625" customWidth="1"/>
    <col min="4" max="4" width="26.83203125" style="6" bestFit="1" customWidth="1"/>
    <col min="5" max="6" width="9.1640625" style="7" customWidth="1"/>
    <col min="7" max="11" width="9.1640625" style="9" customWidth="1"/>
    <col min="12" max="13" width="9.1640625" customWidth="1"/>
  </cols>
  <sheetData>
    <row r="1" spans="1:29">
      <c r="A1" s="4" t="s">
        <v>42</v>
      </c>
      <c r="H1" s="7"/>
    </row>
    <row r="2" spans="1:29" ht="15" customHeight="1">
      <c r="B2" s="10" t="s">
        <v>324</v>
      </c>
      <c r="C2" s="78"/>
      <c r="D2" s="78"/>
      <c r="E2" s="78"/>
      <c r="F2" s="78"/>
      <c r="G2" s="78"/>
      <c r="H2" s="78"/>
      <c r="I2" s="78"/>
      <c r="J2" s="78"/>
      <c r="K2" s="78"/>
      <c r="L2" s="78"/>
    </row>
    <row r="4" spans="1:29">
      <c r="B4" t="s">
        <v>15</v>
      </c>
      <c r="C4" t="s">
        <v>16</v>
      </c>
      <c r="D4"/>
      <c r="E4" s="11">
        <v>2003</v>
      </c>
      <c r="F4" s="12">
        <v>2004</v>
      </c>
      <c r="G4" s="12">
        <v>2005</v>
      </c>
      <c r="H4" s="12">
        <v>2006</v>
      </c>
      <c r="I4" s="12">
        <v>2007</v>
      </c>
      <c r="J4" s="12">
        <v>2008</v>
      </c>
      <c r="K4" s="12">
        <v>2009</v>
      </c>
      <c r="L4" s="12">
        <v>2010</v>
      </c>
      <c r="M4" s="12">
        <v>2011</v>
      </c>
      <c r="N4" s="12">
        <v>2012</v>
      </c>
      <c r="O4" s="12">
        <v>2013</v>
      </c>
      <c r="P4" s="12">
        <v>2014</v>
      </c>
      <c r="Q4" s="12">
        <v>2015</v>
      </c>
      <c r="R4" s="12">
        <v>2016</v>
      </c>
      <c r="S4" s="12">
        <v>2017</v>
      </c>
      <c r="T4" s="12">
        <v>2018</v>
      </c>
      <c r="U4" s="12">
        <v>2019</v>
      </c>
      <c r="V4" s="12">
        <v>2020</v>
      </c>
      <c r="W4" s="12">
        <v>2021</v>
      </c>
      <c r="X4" s="12">
        <v>2022</v>
      </c>
    </row>
    <row r="5" spans="1:29">
      <c r="B5" s="13" t="s">
        <v>0</v>
      </c>
      <c r="C5" s="14" t="s">
        <v>14</v>
      </c>
      <c r="D5" s="14"/>
      <c r="E5" s="79">
        <v>11.5</v>
      </c>
      <c r="F5" s="79">
        <v>10.1</v>
      </c>
      <c r="G5" s="79">
        <v>8.4</v>
      </c>
      <c r="H5" s="79">
        <v>9</v>
      </c>
      <c r="I5" s="79">
        <v>9.6999999999999993</v>
      </c>
      <c r="J5" s="79">
        <v>9.6999999999999993</v>
      </c>
      <c r="K5" s="79">
        <v>8.4</v>
      </c>
      <c r="L5" s="79">
        <v>9</v>
      </c>
      <c r="M5" s="79">
        <v>8.6999999999999993</v>
      </c>
      <c r="N5" s="79">
        <v>8.6999999999999993</v>
      </c>
      <c r="O5" s="79">
        <v>8.3000000000000007</v>
      </c>
      <c r="P5" s="79">
        <v>8.8000000000000007</v>
      </c>
      <c r="Q5" s="79">
        <v>9.1</v>
      </c>
      <c r="R5" s="79">
        <v>9.9</v>
      </c>
      <c r="S5" s="79">
        <v>12.052980132450331</v>
      </c>
      <c r="T5" s="79">
        <v>14.60655737704918</v>
      </c>
      <c r="U5" s="79">
        <v>16.126543209876544</v>
      </c>
      <c r="V5" s="79">
        <v>8.4192439862542958</v>
      </c>
      <c r="W5" s="79">
        <v>4.4651162790697674</v>
      </c>
      <c r="X5" s="79">
        <f>Students!X5/Providers!X5</f>
        <v>3.9603960396039604</v>
      </c>
      <c r="Y5" s="43"/>
      <c r="Z5" s="43"/>
      <c r="AA5" s="43"/>
      <c r="AB5" s="43"/>
      <c r="AC5" s="43"/>
    </row>
    <row r="6" spans="1:29">
      <c r="B6" s="17"/>
      <c r="C6" s="18" t="s">
        <v>1</v>
      </c>
      <c r="D6" s="18"/>
      <c r="E6" s="80">
        <v>46.5</v>
      </c>
      <c r="F6" s="80">
        <v>40.700000000000003</v>
      </c>
      <c r="G6" s="80">
        <v>33.9</v>
      </c>
      <c r="H6" s="80">
        <v>32.200000000000003</v>
      </c>
      <c r="I6" s="80">
        <v>36</v>
      </c>
      <c r="J6" s="80">
        <v>39.700000000000003</v>
      </c>
      <c r="K6" s="80">
        <v>39.799999999999997</v>
      </c>
      <c r="L6" s="80">
        <v>42</v>
      </c>
      <c r="M6" s="80">
        <v>41.4</v>
      </c>
      <c r="N6" s="80">
        <v>42.1</v>
      </c>
      <c r="O6" s="80">
        <v>43.2</v>
      </c>
      <c r="P6" s="80">
        <v>46.6</v>
      </c>
      <c r="Q6" s="80">
        <v>47.2</v>
      </c>
      <c r="R6" s="80">
        <v>47.3</v>
      </c>
      <c r="S6" s="80">
        <v>53.46153846153846</v>
      </c>
      <c r="T6" s="80">
        <v>55.095846645367409</v>
      </c>
      <c r="U6" s="80">
        <v>59</v>
      </c>
      <c r="V6" s="80">
        <v>40</v>
      </c>
      <c r="W6" s="80">
        <v>20.490566037735849</v>
      </c>
      <c r="X6" s="80">
        <f>Students!X6/Providers!X6</f>
        <v>19.285714285714285</v>
      </c>
      <c r="Y6" s="43"/>
      <c r="Z6" s="43"/>
      <c r="AA6" s="43"/>
      <c r="AB6" s="43"/>
      <c r="AC6" s="43"/>
    </row>
    <row r="7" spans="1:29">
      <c r="B7" s="19" t="s">
        <v>10</v>
      </c>
      <c r="C7" s="20"/>
      <c r="D7" s="21"/>
      <c r="E7" s="79">
        <v>26.3</v>
      </c>
      <c r="F7" s="79">
        <v>22.8</v>
      </c>
      <c r="G7" s="79">
        <v>19.600000000000001</v>
      </c>
      <c r="H7" s="79">
        <v>19.3</v>
      </c>
      <c r="I7" s="79">
        <v>22.1</v>
      </c>
      <c r="J7" s="79">
        <v>23.5</v>
      </c>
      <c r="K7" s="79">
        <v>23.4</v>
      </c>
      <c r="L7" s="79">
        <v>25</v>
      </c>
      <c r="M7" s="79">
        <v>25.3</v>
      </c>
      <c r="N7" s="79">
        <v>25.9</v>
      </c>
      <c r="O7" s="79">
        <v>26.5</v>
      </c>
      <c r="P7" s="79">
        <v>28.7</v>
      </c>
      <c r="Q7" s="79">
        <v>29.1</v>
      </c>
      <c r="R7" s="79">
        <v>30</v>
      </c>
      <c r="S7" s="79">
        <v>32.964169381107489</v>
      </c>
      <c r="T7" s="79">
        <v>35.064724919093848</v>
      </c>
      <c r="U7" s="79">
        <v>37</v>
      </c>
      <c r="V7" s="79">
        <v>24.651162790697676</v>
      </c>
      <c r="W7" s="79">
        <v>13.219461697722567</v>
      </c>
      <c r="X7" s="79">
        <f>Students!X7/Providers!X7</f>
        <v>12.660256410256411</v>
      </c>
      <c r="Y7" s="43"/>
      <c r="Z7" s="43"/>
      <c r="AA7" s="43"/>
      <c r="AB7" s="43"/>
      <c r="AC7" s="43"/>
    </row>
    <row r="8" spans="1:29">
      <c r="B8" s="151" t="s">
        <v>11</v>
      </c>
      <c r="C8" s="23" t="s">
        <v>31</v>
      </c>
      <c r="D8" s="14"/>
      <c r="E8" s="79"/>
      <c r="F8" s="79"/>
      <c r="G8" s="79"/>
      <c r="H8" s="79"/>
      <c r="I8" s="79"/>
      <c r="J8" s="79"/>
      <c r="K8" s="79"/>
      <c r="L8" s="79"/>
      <c r="M8" s="79"/>
      <c r="N8" s="79"/>
      <c r="O8" s="79"/>
      <c r="P8" s="79"/>
      <c r="Q8" s="79"/>
      <c r="R8" s="79"/>
      <c r="S8" s="79"/>
      <c r="T8" s="79"/>
      <c r="U8" s="79"/>
      <c r="V8" s="79"/>
      <c r="W8" s="79"/>
      <c r="X8" s="79"/>
      <c r="Y8" s="43"/>
      <c r="Z8" s="43"/>
      <c r="AA8" s="43"/>
      <c r="AB8" s="43"/>
      <c r="AC8" s="43"/>
    </row>
    <row r="9" spans="1:29">
      <c r="B9" s="152"/>
      <c r="C9" s="33"/>
      <c r="D9" t="s">
        <v>4</v>
      </c>
      <c r="E9" s="43">
        <v>2890</v>
      </c>
      <c r="F9" s="43">
        <v>3313.8</v>
      </c>
      <c r="G9" s="43">
        <v>3235</v>
      </c>
      <c r="H9" s="43">
        <v>2821.9</v>
      </c>
      <c r="I9" s="43">
        <v>2420</v>
      </c>
      <c r="J9" s="43">
        <v>2155</v>
      </c>
      <c r="K9" s="43">
        <v>2156.9</v>
      </c>
      <c r="L9" s="43">
        <v>2201.3000000000002</v>
      </c>
      <c r="M9" s="43">
        <v>2200.6</v>
      </c>
      <c r="N9" s="43">
        <v>2183.8000000000002</v>
      </c>
      <c r="O9" s="43">
        <v>2220.6</v>
      </c>
      <c r="P9" s="43">
        <v>2264.4</v>
      </c>
      <c r="Q9" s="43">
        <v>2393.1</v>
      </c>
      <c r="R9" s="43">
        <v>2528.1</v>
      </c>
      <c r="S9" s="43">
        <v>2861.25</v>
      </c>
      <c r="T9" s="43">
        <v>3095</v>
      </c>
      <c r="U9" s="43">
        <v>3518.75</v>
      </c>
      <c r="V9" s="43">
        <v>2688.75</v>
      </c>
      <c r="W9" s="43">
        <v>1805</v>
      </c>
      <c r="X9" s="43">
        <f>Students!X9/Providers!X9</f>
        <v>1652.5</v>
      </c>
      <c r="Y9" s="43"/>
      <c r="Z9" s="43"/>
      <c r="AA9" s="43"/>
      <c r="AB9" s="43"/>
      <c r="AC9" s="43"/>
    </row>
    <row r="10" spans="1:29">
      <c r="B10" s="152"/>
      <c r="C10" s="33"/>
      <c r="D10" t="s">
        <v>303</v>
      </c>
      <c r="E10" s="43">
        <v>608.5</v>
      </c>
      <c r="F10" s="43">
        <v>579.79999999999995</v>
      </c>
      <c r="G10" s="43">
        <v>529</v>
      </c>
      <c r="H10" s="43">
        <v>448</v>
      </c>
      <c r="I10" s="43">
        <v>429.8</v>
      </c>
      <c r="J10" s="43">
        <v>438.3</v>
      </c>
      <c r="K10" s="43">
        <v>470</v>
      </c>
      <c r="L10" s="43">
        <v>516.79999999999995</v>
      </c>
      <c r="M10" s="43">
        <v>587.5</v>
      </c>
      <c r="N10" s="43">
        <v>606.4</v>
      </c>
      <c r="O10" s="43">
        <v>586.9</v>
      </c>
      <c r="P10" s="43">
        <v>687.2</v>
      </c>
      <c r="Q10" s="43">
        <v>865.3</v>
      </c>
      <c r="R10" s="43">
        <v>1040.9000000000001</v>
      </c>
      <c r="S10" s="43">
        <v>1210.3125</v>
      </c>
      <c r="T10" s="43">
        <v>1170.625</v>
      </c>
      <c r="U10" s="43">
        <v>1130.625</v>
      </c>
      <c r="V10" s="43">
        <v>822.8125</v>
      </c>
      <c r="W10" s="43">
        <v>448.125</v>
      </c>
      <c r="X10" s="43">
        <f>Students!X10/Providers!X10</f>
        <v>301.25</v>
      </c>
      <c r="Y10" s="43"/>
      <c r="Z10" s="43"/>
      <c r="AA10" s="43"/>
      <c r="AB10" s="43"/>
      <c r="AC10" s="43"/>
    </row>
    <row r="11" spans="1:29">
      <c r="B11" s="152"/>
      <c r="C11" s="33"/>
      <c r="D11" t="s">
        <v>2</v>
      </c>
      <c r="E11" s="43">
        <v>0</v>
      </c>
      <c r="F11" s="43">
        <v>10</v>
      </c>
      <c r="G11" s="43">
        <v>10</v>
      </c>
      <c r="H11" s="43">
        <v>0</v>
      </c>
      <c r="I11" s="43">
        <v>0</v>
      </c>
      <c r="J11" s="43">
        <v>0</v>
      </c>
      <c r="K11" s="43">
        <v>0</v>
      </c>
      <c r="L11" s="43">
        <v>0</v>
      </c>
      <c r="M11" s="43">
        <v>0</v>
      </c>
      <c r="N11" s="43">
        <v>0</v>
      </c>
      <c r="O11" s="43">
        <v>0</v>
      </c>
      <c r="P11" s="43">
        <v>0</v>
      </c>
      <c r="Q11" s="43">
        <v>0</v>
      </c>
      <c r="R11" s="43">
        <v>0</v>
      </c>
      <c r="S11" s="43">
        <v>0</v>
      </c>
      <c r="T11" s="43">
        <v>0</v>
      </c>
      <c r="U11" s="43">
        <v>0</v>
      </c>
      <c r="V11" s="43">
        <v>0</v>
      </c>
      <c r="W11" s="43">
        <v>0</v>
      </c>
      <c r="X11" s="43">
        <f>Students!X11/Providers!X11</f>
        <v>5</v>
      </c>
      <c r="Y11" s="43"/>
      <c r="Z11" s="43"/>
      <c r="AA11" s="43"/>
      <c r="AB11" s="43"/>
      <c r="AC11" s="43"/>
    </row>
    <row r="12" spans="1:29">
      <c r="B12" s="152"/>
      <c r="C12" s="33"/>
      <c r="D12" t="s">
        <v>12</v>
      </c>
      <c r="E12" s="43">
        <v>91.5</v>
      </c>
      <c r="F12" s="43">
        <v>80.3</v>
      </c>
      <c r="G12" s="43">
        <v>67.099999999999994</v>
      </c>
      <c r="H12" s="43">
        <v>61.8</v>
      </c>
      <c r="I12" s="43">
        <v>68.8</v>
      </c>
      <c r="J12" s="43">
        <v>78.2</v>
      </c>
      <c r="K12" s="43">
        <v>91</v>
      </c>
      <c r="L12" s="43">
        <v>98.7</v>
      </c>
      <c r="M12" s="43">
        <v>128.1</v>
      </c>
      <c r="N12" s="43">
        <v>113</v>
      </c>
      <c r="O12" s="43">
        <v>113.3</v>
      </c>
      <c r="P12" s="43">
        <v>143.4</v>
      </c>
      <c r="Q12" s="43">
        <v>185</v>
      </c>
      <c r="R12" s="43">
        <v>190.2</v>
      </c>
      <c r="S12" s="43">
        <v>174.93506493506493</v>
      </c>
      <c r="T12" s="43">
        <v>151.9375</v>
      </c>
      <c r="U12" s="43">
        <v>134.19999999999999</v>
      </c>
      <c r="V12" s="43">
        <v>114.77941176470588</v>
      </c>
      <c r="W12" s="43">
        <v>88.030303030303031</v>
      </c>
      <c r="X12" s="43">
        <f>Students!X12/Providers!X12</f>
        <v>70.357142857142861</v>
      </c>
      <c r="Y12" s="43"/>
      <c r="Z12" s="43"/>
      <c r="AA12" s="43"/>
      <c r="AB12" s="43"/>
      <c r="AC12" s="43"/>
    </row>
    <row r="13" spans="1:29">
      <c r="B13" s="152"/>
      <c r="C13" s="19" t="s">
        <v>33</v>
      </c>
      <c r="D13" s="21"/>
      <c r="E13" s="5">
        <v>309</v>
      </c>
      <c r="F13" s="5">
        <v>311</v>
      </c>
      <c r="G13" s="5">
        <v>278.3</v>
      </c>
      <c r="H13" s="5">
        <v>251.1</v>
      </c>
      <c r="I13" s="5">
        <v>251.4</v>
      </c>
      <c r="J13" s="5">
        <v>251.8</v>
      </c>
      <c r="K13" s="5">
        <v>266.60000000000002</v>
      </c>
      <c r="L13" s="5">
        <v>279.89999999999998</v>
      </c>
      <c r="M13" s="5">
        <v>320</v>
      </c>
      <c r="N13" s="5">
        <v>306.2</v>
      </c>
      <c r="O13" s="5">
        <v>306.8</v>
      </c>
      <c r="P13" s="5">
        <v>348.5</v>
      </c>
      <c r="Q13" s="5">
        <v>429.5</v>
      </c>
      <c r="R13" s="5">
        <v>478.8</v>
      </c>
      <c r="S13" s="5">
        <v>544.20792079207922</v>
      </c>
      <c r="T13" s="5">
        <v>527.54807692307691</v>
      </c>
      <c r="U13" s="5">
        <v>562.57575757575762</v>
      </c>
      <c r="V13" s="5">
        <v>456.79347826086956</v>
      </c>
      <c r="W13" s="5">
        <v>302.22222222222223</v>
      </c>
      <c r="X13" s="5">
        <f>Students!X13/Providers!X13</f>
        <v>270</v>
      </c>
      <c r="Y13" s="43"/>
      <c r="Z13" s="43"/>
      <c r="AA13" s="43"/>
      <c r="AB13" s="43"/>
      <c r="AC13" s="43"/>
    </row>
    <row r="14" spans="1:29">
      <c r="B14" s="152"/>
      <c r="C14" t="s">
        <v>32</v>
      </c>
      <c r="D14"/>
      <c r="E14" s="43"/>
      <c r="F14" s="3"/>
      <c r="G14" s="3"/>
      <c r="H14" s="3"/>
      <c r="I14" s="3"/>
      <c r="J14" s="3"/>
      <c r="K14" s="3"/>
      <c r="L14" s="3"/>
      <c r="M14" s="3"/>
      <c r="N14" s="3"/>
      <c r="O14" s="3"/>
      <c r="P14" s="3"/>
      <c r="Q14" s="3"/>
      <c r="R14" s="3"/>
      <c r="S14" s="3"/>
      <c r="T14" s="3"/>
      <c r="U14" s="3"/>
      <c r="V14" s="3"/>
      <c r="W14" s="3"/>
      <c r="X14" s="3"/>
      <c r="Y14" s="43"/>
      <c r="Z14" s="43"/>
      <c r="AA14" s="43"/>
      <c r="AB14" s="43"/>
      <c r="AC14" s="43"/>
    </row>
    <row r="15" spans="1:29">
      <c r="B15" s="152"/>
      <c r="D15" t="s">
        <v>12</v>
      </c>
      <c r="E15" s="43">
        <v>273.60000000000002</v>
      </c>
      <c r="F15" s="43">
        <v>252.7</v>
      </c>
      <c r="G15" s="43">
        <v>228.4</v>
      </c>
      <c r="H15" s="43">
        <v>281</v>
      </c>
      <c r="I15" s="43">
        <v>305.3</v>
      </c>
      <c r="J15" s="43">
        <v>252.9</v>
      </c>
      <c r="K15" s="43">
        <v>288</v>
      </c>
      <c r="L15" s="43">
        <v>287.7</v>
      </c>
      <c r="M15" s="43">
        <v>286</v>
      </c>
      <c r="N15" s="43">
        <v>277.3</v>
      </c>
      <c r="O15" s="43">
        <v>272.89999999999998</v>
      </c>
      <c r="P15" s="43">
        <v>388.8</v>
      </c>
      <c r="Q15" s="43">
        <v>480.1</v>
      </c>
      <c r="R15" s="43">
        <v>673</v>
      </c>
      <c r="S15" s="43">
        <v>464.41176470588238</v>
      </c>
      <c r="T15" s="43">
        <v>407.21518987341773</v>
      </c>
      <c r="U15" s="43">
        <v>376.66250000000002</v>
      </c>
      <c r="V15" s="43">
        <v>166.64179104477611</v>
      </c>
      <c r="W15" s="43">
        <v>82.553191489361708</v>
      </c>
      <c r="X15" s="43">
        <f>Students!X15/Providers!X15</f>
        <v>96.25</v>
      </c>
      <c r="Y15" s="43"/>
      <c r="Z15" s="43"/>
      <c r="AA15" s="43"/>
      <c r="AB15" s="43"/>
      <c r="AC15" s="43"/>
    </row>
    <row r="16" spans="1:29">
      <c r="B16" s="152"/>
      <c r="D16" t="s">
        <v>13</v>
      </c>
      <c r="E16" s="43">
        <v>630.70000000000005</v>
      </c>
      <c r="F16" s="43">
        <v>276.7</v>
      </c>
      <c r="G16" s="43">
        <v>203.3</v>
      </c>
      <c r="H16" s="43">
        <v>365</v>
      </c>
      <c r="I16" s="43">
        <v>517</v>
      </c>
      <c r="J16" s="43">
        <v>575</v>
      </c>
      <c r="K16" s="43">
        <v>607.5</v>
      </c>
      <c r="L16" s="43">
        <v>577.5</v>
      </c>
      <c r="M16" s="43">
        <v>700.8</v>
      </c>
      <c r="N16" s="43">
        <v>681.7</v>
      </c>
      <c r="O16" s="43">
        <v>481.1</v>
      </c>
      <c r="P16" s="43">
        <v>410</v>
      </c>
      <c r="Q16" s="43">
        <v>415</v>
      </c>
      <c r="R16" s="43">
        <v>586.4</v>
      </c>
      <c r="S16" s="43">
        <v>517.14285714285711</v>
      </c>
      <c r="T16" s="43">
        <v>523.75</v>
      </c>
      <c r="U16" s="43">
        <v>460</v>
      </c>
      <c r="V16" s="43">
        <v>200</v>
      </c>
      <c r="W16" s="43">
        <v>80</v>
      </c>
      <c r="X16" s="43">
        <v>0</v>
      </c>
      <c r="Y16" s="43"/>
      <c r="Z16" s="43"/>
      <c r="AA16" s="43"/>
      <c r="AB16" s="43"/>
      <c r="AC16" s="43"/>
    </row>
    <row r="17" spans="1:29">
      <c r="B17" s="33"/>
      <c r="C17" s="21" t="s">
        <v>34</v>
      </c>
      <c r="D17" s="21"/>
      <c r="E17" s="5">
        <v>286.7</v>
      </c>
      <c r="F17" s="5">
        <v>253.9</v>
      </c>
      <c r="G17" s="5">
        <v>227</v>
      </c>
      <c r="H17" s="5">
        <v>284.60000000000002</v>
      </c>
      <c r="I17" s="5">
        <v>314</v>
      </c>
      <c r="J17" s="5">
        <v>264.5</v>
      </c>
      <c r="K17" s="5">
        <v>302.2</v>
      </c>
      <c r="L17" s="5">
        <v>300.39999999999998</v>
      </c>
      <c r="M17" s="5">
        <v>305.5</v>
      </c>
      <c r="N17" s="5">
        <v>298.2</v>
      </c>
      <c r="O17" s="5">
        <v>289.60000000000002</v>
      </c>
      <c r="P17" s="5">
        <v>391.1</v>
      </c>
      <c r="Q17" s="5">
        <v>473.4</v>
      </c>
      <c r="R17" s="5">
        <v>664.9</v>
      </c>
      <c r="S17" s="5">
        <v>468.42391304347825</v>
      </c>
      <c r="T17" s="5">
        <v>412.71084337349396</v>
      </c>
      <c r="U17" s="5">
        <v>379.54216867469881</v>
      </c>
      <c r="V17" s="5">
        <v>167.85714285714286</v>
      </c>
      <c r="W17" s="5">
        <v>82.34693877551021</v>
      </c>
      <c r="X17" s="5">
        <f>Students!X17/Providers!X17</f>
        <v>96.25</v>
      </c>
      <c r="Y17" s="43"/>
      <c r="Z17" s="43"/>
      <c r="AA17" s="43"/>
      <c r="AB17" s="43"/>
      <c r="AC17" s="43"/>
    </row>
    <row r="18" spans="1:29">
      <c r="B18" s="19" t="s">
        <v>9</v>
      </c>
      <c r="C18" s="19"/>
      <c r="D18" s="21"/>
      <c r="E18" s="5">
        <v>291</v>
      </c>
      <c r="F18" s="5">
        <v>273.2</v>
      </c>
      <c r="G18" s="5">
        <v>248</v>
      </c>
      <c r="H18" s="5">
        <v>259.89999999999998</v>
      </c>
      <c r="I18" s="5">
        <v>272.3</v>
      </c>
      <c r="J18" s="5">
        <v>257.3</v>
      </c>
      <c r="K18" s="5">
        <v>279.3</v>
      </c>
      <c r="L18" s="5">
        <v>288.10000000000002</v>
      </c>
      <c r="M18" s="5">
        <v>304.3</v>
      </c>
      <c r="N18" s="5">
        <v>296.39999999999998</v>
      </c>
      <c r="O18" s="5">
        <v>295</v>
      </c>
      <c r="P18" s="5">
        <v>360.9</v>
      </c>
      <c r="Q18" s="5">
        <v>439.1</v>
      </c>
      <c r="R18" s="5">
        <v>636.9</v>
      </c>
      <c r="S18" s="5">
        <v>508.08290155440415</v>
      </c>
      <c r="T18" s="5">
        <v>546.74846625766872</v>
      </c>
      <c r="U18" s="5">
        <v>479.10439560439562</v>
      </c>
      <c r="V18" s="5">
        <v>331.94444444444446</v>
      </c>
      <c r="W18" s="5">
        <v>224.71223021582733</v>
      </c>
      <c r="X18" s="5">
        <f>Students!X18/Providers!X18</f>
        <v>230.28571428571428</v>
      </c>
      <c r="Y18" s="43"/>
      <c r="Z18" s="43"/>
      <c r="AA18" s="43"/>
      <c r="AB18" s="43"/>
      <c r="AC18" s="43"/>
    </row>
    <row r="19" spans="1:29">
      <c r="B19" s="153" t="s">
        <v>17</v>
      </c>
      <c r="C19" s="153"/>
      <c r="D19" s="153"/>
      <c r="E19" s="5">
        <v>105.5</v>
      </c>
      <c r="F19" s="5">
        <v>96.5</v>
      </c>
      <c r="G19" s="5">
        <v>88.5</v>
      </c>
      <c r="H19" s="5">
        <v>90</v>
      </c>
      <c r="I19" s="5">
        <v>92.3</v>
      </c>
      <c r="J19" s="5">
        <v>91.7</v>
      </c>
      <c r="K19" s="5">
        <v>98.4</v>
      </c>
      <c r="L19" s="5">
        <v>103.9</v>
      </c>
      <c r="M19" s="5">
        <v>108</v>
      </c>
      <c r="N19" s="5">
        <v>105.8</v>
      </c>
      <c r="O19" s="5">
        <v>104.2</v>
      </c>
      <c r="P19" s="5">
        <v>123.6</v>
      </c>
      <c r="Q19" s="5">
        <v>141.9</v>
      </c>
      <c r="R19" s="5">
        <v>162.5</v>
      </c>
      <c r="S19" s="5">
        <v>146.59231722428748</v>
      </c>
      <c r="T19" s="5">
        <v>141.85659411011522</v>
      </c>
      <c r="U19" s="5">
        <v>136</v>
      </c>
      <c r="V19" s="5">
        <v>89.810209424083766</v>
      </c>
      <c r="W19" s="5">
        <v>60.482315112540192</v>
      </c>
      <c r="X19" s="5">
        <f>Students!X19/Providers!X19</f>
        <v>52.539267015706805</v>
      </c>
      <c r="Y19" s="43"/>
      <c r="Z19" s="43"/>
      <c r="AA19" s="43"/>
      <c r="AB19" s="43"/>
      <c r="AC19" s="43"/>
    </row>
    <row r="20" spans="1:29">
      <c r="S20" s="79"/>
    </row>
    <row r="21" spans="1:29">
      <c r="B21" t="s">
        <v>3</v>
      </c>
    </row>
    <row r="22" spans="1:29">
      <c r="A22">
        <v>1</v>
      </c>
      <c r="B22" t="s">
        <v>65</v>
      </c>
    </row>
    <row r="23" spans="1:29">
      <c r="A23">
        <v>2</v>
      </c>
      <c r="B23" t="s">
        <v>19</v>
      </c>
    </row>
    <row r="24" spans="1:29">
      <c r="A24" s="81">
        <v>3</v>
      </c>
      <c r="B24" t="s">
        <v>24</v>
      </c>
    </row>
    <row r="25" spans="1:29">
      <c r="A25" s="81">
        <v>4</v>
      </c>
      <c r="B25" t="s">
        <v>6</v>
      </c>
    </row>
    <row r="26" spans="1:29">
      <c r="A26" s="81"/>
      <c r="B26" s="26" t="s">
        <v>7</v>
      </c>
    </row>
    <row r="27" spans="1:29">
      <c r="A27" s="81">
        <v>5</v>
      </c>
      <c r="B27" s="26" t="s">
        <v>8</v>
      </c>
    </row>
    <row r="28" spans="1:29">
      <c r="A28" s="81"/>
      <c r="B28" t="s">
        <v>35</v>
      </c>
    </row>
    <row r="29" spans="1:29">
      <c r="A29" s="81"/>
      <c r="B29" t="s">
        <v>36</v>
      </c>
    </row>
    <row r="30" spans="1:29">
      <c r="A30" s="81">
        <v>6</v>
      </c>
      <c r="B30" s="27" t="s">
        <v>66</v>
      </c>
    </row>
    <row r="31" spans="1:29">
      <c r="A31" s="81">
        <v>7</v>
      </c>
      <c r="B31" t="s">
        <v>22</v>
      </c>
    </row>
    <row r="32" spans="1:29">
      <c r="A32" s="81">
        <v>8</v>
      </c>
      <c r="B32" s="27" t="s">
        <v>5</v>
      </c>
    </row>
    <row r="33" spans="1:5">
      <c r="A33" s="81">
        <v>9</v>
      </c>
      <c r="B33" t="s">
        <v>27</v>
      </c>
    </row>
    <row r="34" spans="1:5">
      <c r="A34" s="81">
        <v>10</v>
      </c>
      <c r="B34" t="s">
        <v>41</v>
      </c>
    </row>
    <row r="36" spans="1:5">
      <c r="E36" s="76"/>
    </row>
    <row r="37" spans="1:5">
      <c r="B37" s="26"/>
      <c r="E37" s="76"/>
    </row>
    <row r="38" spans="1:5">
      <c r="B38" s="26"/>
      <c r="C38" s="26"/>
    </row>
    <row r="39" spans="1:5">
      <c r="C39" s="26"/>
    </row>
    <row r="40" spans="1:5">
      <c r="B40" s="26"/>
    </row>
    <row r="41" spans="1:5">
      <c r="B41" s="26"/>
    </row>
    <row r="42" spans="1:5">
      <c r="B42" s="26"/>
      <c r="C42" s="27"/>
    </row>
    <row r="43" spans="1:5">
      <c r="B43" s="26"/>
    </row>
    <row r="45" spans="1:5">
      <c r="C45" s="27"/>
    </row>
  </sheetData>
  <mergeCells count="2">
    <mergeCell ref="B8:B16"/>
    <mergeCell ref="B19:D19"/>
  </mergeCells>
  <hyperlinks>
    <hyperlink ref="A1" location="Index!A1" display="contents" xr:uid="{B31E8800-14CC-430A-83D1-92228CC1D227}"/>
  </hyperlinks>
  <pageMargins left="0.70866141732283472" right="0.70866141732283472" top="0.74803149606299213" bottom="0.74803149606299213" header="0.31496062992125984" footer="0.31496062992125984"/>
  <pageSetup paperSize="9" scale="6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2866B-AA4D-40F3-A09D-A70F82CE31E7}">
  <sheetPr>
    <tabColor theme="9" tint="0.39997558519241921"/>
    <pageSetUpPr fitToPage="1"/>
  </sheetPr>
  <dimension ref="A1:AR154"/>
  <sheetViews>
    <sheetView showGridLines="0" zoomScale="80" zoomScaleNormal="80" workbookViewId="0">
      <pane xSplit="5" ySplit="4" topLeftCell="F5" activePane="bottomRight" state="frozen"/>
      <selection pane="topRight" activeCell="F1" sqref="F1"/>
      <selection pane="bottomLeft" activeCell="A5" sqref="A5"/>
      <selection pane="bottomRight" activeCell="F5" sqref="F5"/>
    </sheetView>
  </sheetViews>
  <sheetFormatPr baseColWidth="10" defaultColWidth="9.1640625" defaultRowHeight="13"/>
  <cols>
    <col min="1" max="1" width="3" customWidth="1"/>
    <col min="2" max="2" width="17.5" customWidth="1"/>
    <col min="3" max="3" width="5.1640625" customWidth="1"/>
    <col min="4" max="4" width="28.5" customWidth="1"/>
    <col min="5" max="5" width="10" style="68" customWidth="1"/>
    <col min="6" max="24" width="11.83203125" customWidth="1"/>
  </cols>
  <sheetData>
    <row r="1" spans="1:26">
      <c r="A1" s="4" t="s">
        <v>42</v>
      </c>
      <c r="G1" s="7"/>
    </row>
    <row r="2" spans="1:26">
      <c r="B2" s="69" t="s">
        <v>325</v>
      </c>
      <c r="F2" s="70"/>
      <c r="G2" s="7"/>
    </row>
    <row r="4" spans="1:26" ht="39.75" customHeight="1">
      <c r="B4" s="18" t="s">
        <v>67</v>
      </c>
      <c r="C4" s="154" t="s">
        <v>68</v>
      </c>
      <c r="D4" s="154"/>
      <c r="E4" s="82" t="s">
        <v>69</v>
      </c>
      <c r="F4" s="83" t="s">
        <v>70</v>
      </c>
      <c r="G4" s="83" t="s">
        <v>71</v>
      </c>
      <c r="H4" s="83" t="s">
        <v>72</v>
      </c>
      <c r="I4" s="83" t="s">
        <v>73</v>
      </c>
      <c r="J4" s="83" t="s">
        <v>74</v>
      </c>
      <c r="K4" s="83" t="s">
        <v>75</v>
      </c>
      <c r="L4" s="83" t="s">
        <v>76</v>
      </c>
      <c r="M4" s="83" t="s">
        <v>77</v>
      </c>
      <c r="N4" s="83" t="s">
        <v>78</v>
      </c>
      <c r="O4" s="83" t="s">
        <v>79</v>
      </c>
      <c r="P4" s="83" t="s">
        <v>80</v>
      </c>
      <c r="Q4" s="83" t="s">
        <v>81</v>
      </c>
      <c r="R4" s="83" t="s">
        <v>82</v>
      </c>
      <c r="S4" s="83" t="s">
        <v>83</v>
      </c>
      <c r="T4" s="83" t="s">
        <v>84</v>
      </c>
      <c r="U4" s="83" t="s">
        <v>85</v>
      </c>
      <c r="V4" s="83" t="s">
        <v>86</v>
      </c>
      <c r="W4" s="83" t="s">
        <v>87</v>
      </c>
      <c r="X4" s="83" t="s">
        <v>88</v>
      </c>
    </row>
    <row r="5" spans="1:26">
      <c r="B5" s="13" t="s">
        <v>0</v>
      </c>
      <c r="C5" s="13" t="s">
        <v>14</v>
      </c>
      <c r="D5" s="13"/>
      <c r="E5" s="84">
        <v>2013</v>
      </c>
      <c r="F5" s="3">
        <v>25</v>
      </c>
      <c r="G5" s="3">
        <v>1570</v>
      </c>
      <c r="H5" s="3">
        <v>120</v>
      </c>
      <c r="I5" s="3">
        <v>215</v>
      </c>
      <c r="J5" s="3">
        <v>0</v>
      </c>
      <c r="K5" s="3">
        <v>30</v>
      </c>
      <c r="L5" s="3">
        <v>5</v>
      </c>
      <c r="M5" s="3">
        <v>35</v>
      </c>
      <c r="N5" s="3">
        <v>50</v>
      </c>
      <c r="O5" s="3">
        <v>0</v>
      </c>
      <c r="P5" s="3">
        <v>190</v>
      </c>
      <c r="Q5" s="3">
        <v>65</v>
      </c>
      <c r="R5" s="3">
        <v>15</v>
      </c>
      <c r="S5" s="3">
        <v>20</v>
      </c>
      <c r="T5" s="3">
        <v>10</v>
      </c>
      <c r="U5" s="3">
        <v>0</v>
      </c>
      <c r="V5" s="3">
        <v>0</v>
      </c>
      <c r="W5" s="3">
        <v>0</v>
      </c>
      <c r="X5" s="3">
        <v>2345</v>
      </c>
    </row>
    <row r="6" spans="1:26">
      <c r="B6" s="17"/>
      <c r="C6" s="17"/>
      <c r="D6" s="17"/>
      <c r="E6" s="84">
        <v>2014</v>
      </c>
      <c r="F6" s="3">
        <v>20</v>
      </c>
      <c r="G6" s="3">
        <v>1615</v>
      </c>
      <c r="H6" s="3">
        <v>120</v>
      </c>
      <c r="I6" s="3">
        <v>250</v>
      </c>
      <c r="J6" s="3">
        <v>0</v>
      </c>
      <c r="K6" s="3">
        <v>15</v>
      </c>
      <c r="L6" s="3">
        <v>5</v>
      </c>
      <c r="M6" s="3">
        <v>40</v>
      </c>
      <c r="N6" s="3">
        <v>55</v>
      </c>
      <c r="O6" s="3">
        <v>0</v>
      </c>
      <c r="P6" s="3">
        <v>180</v>
      </c>
      <c r="Q6" s="3">
        <v>45</v>
      </c>
      <c r="R6" s="3">
        <v>20</v>
      </c>
      <c r="S6" s="3">
        <v>30</v>
      </c>
      <c r="T6" s="3">
        <v>10</v>
      </c>
      <c r="U6" s="3">
        <v>0</v>
      </c>
      <c r="V6" s="3">
        <v>0</v>
      </c>
      <c r="W6" s="3">
        <v>0</v>
      </c>
      <c r="X6" s="3">
        <v>2405</v>
      </c>
    </row>
    <row r="7" spans="1:26">
      <c r="B7" s="17"/>
      <c r="C7" s="17"/>
      <c r="D7" s="85"/>
      <c r="E7" s="84">
        <v>2015</v>
      </c>
      <c r="F7" s="3">
        <v>25</v>
      </c>
      <c r="G7" s="3">
        <v>1725</v>
      </c>
      <c r="H7" s="3">
        <v>150</v>
      </c>
      <c r="I7" s="3">
        <v>250</v>
      </c>
      <c r="J7" s="3">
        <v>0</v>
      </c>
      <c r="K7" s="3">
        <v>20</v>
      </c>
      <c r="L7" s="3">
        <v>5</v>
      </c>
      <c r="M7" s="3">
        <v>45</v>
      </c>
      <c r="N7" s="3">
        <v>65</v>
      </c>
      <c r="O7" s="3">
        <v>0</v>
      </c>
      <c r="P7" s="3">
        <v>130</v>
      </c>
      <c r="Q7" s="3">
        <v>35</v>
      </c>
      <c r="R7" s="3">
        <v>25</v>
      </c>
      <c r="S7" s="3">
        <v>15</v>
      </c>
      <c r="T7" s="3">
        <v>30</v>
      </c>
      <c r="U7" s="3">
        <v>0</v>
      </c>
      <c r="V7" s="3">
        <v>0</v>
      </c>
      <c r="W7" s="3">
        <v>0</v>
      </c>
      <c r="X7" s="3">
        <v>2520</v>
      </c>
    </row>
    <row r="8" spans="1:26">
      <c r="B8" s="17"/>
      <c r="C8" s="17"/>
      <c r="D8" s="17"/>
      <c r="E8" s="84">
        <v>2016</v>
      </c>
      <c r="F8" s="3">
        <v>25</v>
      </c>
      <c r="G8" s="3">
        <v>1945</v>
      </c>
      <c r="H8" s="3">
        <v>190</v>
      </c>
      <c r="I8" s="3">
        <v>315</v>
      </c>
      <c r="J8" s="3">
        <v>0</v>
      </c>
      <c r="K8" s="3">
        <v>30</v>
      </c>
      <c r="L8" s="3">
        <v>10</v>
      </c>
      <c r="M8" s="3">
        <v>50</v>
      </c>
      <c r="N8" s="3">
        <v>75</v>
      </c>
      <c r="O8" s="3">
        <v>0</v>
      </c>
      <c r="P8" s="3">
        <v>180</v>
      </c>
      <c r="Q8" s="3">
        <v>35</v>
      </c>
      <c r="R8" s="3">
        <v>15</v>
      </c>
      <c r="S8" s="3">
        <v>5</v>
      </c>
      <c r="T8" s="3">
        <v>30</v>
      </c>
      <c r="U8" s="3">
        <v>0</v>
      </c>
      <c r="V8" s="3">
        <v>0</v>
      </c>
      <c r="W8" s="3">
        <v>0</v>
      </c>
      <c r="X8" s="3">
        <v>2905</v>
      </c>
    </row>
    <row r="9" spans="1:26">
      <c r="B9" s="85"/>
      <c r="C9" s="17"/>
      <c r="D9" s="17"/>
      <c r="E9" s="84">
        <v>2017</v>
      </c>
      <c r="F9" s="3">
        <v>50</v>
      </c>
      <c r="G9" s="3">
        <v>2380</v>
      </c>
      <c r="H9" s="3">
        <v>215</v>
      </c>
      <c r="I9" s="3">
        <v>385</v>
      </c>
      <c r="J9" s="3">
        <v>0</v>
      </c>
      <c r="K9" s="3">
        <v>35</v>
      </c>
      <c r="L9" s="3">
        <v>10</v>
      </c>
      <c r="M9" s="3">
        <v>50</v>
      </c>
      <c r="N9" s="3">
        <v>85</v>
      </c>
      <c r="O9" s="3">
        <v>0</v>
      </c>
      <c r="P9" s="3">
        <v>280</v>
      </c>
      <c r="Q9" s="3">
        <v>80</v>
      </c>
      <c r="R9" s="3">
        <v>25</v>
      </c>
      <c r="S9" s="3">
        <v>15</v>
      </c>
      <c r="T9" s="3">
        <v>35</v>
      </c>
      <c r="U9" s="3">
        <v>0</v>
      </c>
      <c r="V9" s="3">
        <v>0</v>
      </c>
      <c r="W9" s="3">
        <v>0</v>
      </c>
      <c r="X9" s="3">
        <v>3640</v>
      </c>
    </row>
    <row r="10" spans="1:26">
      <c r="B10" s="85"/>
      <c r="C10" s="17"/>
      <c r="D10" s="17"/>
      <c r="E10" s="84">
        <v>2018</v>
      </c>
      <c r="F10" s="3">
        <v>45</v>
      </c>
      <c r="G10" s="3">
        <v>2785</v>
      </c>
      <c r="H10" s="3">
        <v>315</v>
      </c>
      <c r="I10" s="3">
        <v>425</v>
      </c>
      <c r="J10" s="3">
        <v>0</v>
      </c>
      <c r="K10" s="3">
        <v>25</v>
      </c>
      <c r="L10" s="3">
        <v>5</v>
      </c>
      <c r="M10" s="3">
        <v>70</v>
      </c>
      <c r="N10" s="3">
        <v>110</v>
      </c>
      <c r="O10" s="3">
        <v>0</v>
      </c>
      <c r="P10" s="3">
        <v>415</v>
      </c>
      <c r="Q10" s="3">
        <v>165</v>
      </c>
      <c r="R10" s="3">
        <v>35</v>
      </c>
      <c r="S10" s="3">
        <v>30</v>
      </c>
      <c r="T10" s="3">
        <v>40</v>
      </c>
      <c r="U10" s="3">
        <v>0</v>
      </c>
      <c r="V10" s="3">
        <v>0</v>
      </c>
      <c r="W10" s="3">
        <v>0</v>
      </c>
      <c r="X10" s="3">
        <v>4455</v>
      </c>
    </row>
    <row r="11" spans="1:26">
      <c r="B11" s="85"/>
      <c r="C11" s="17"/>
      <c r="D11" s="17"/>
      <c r="E11" s="84">
        <v>2019</v>
      </c>
      <c r="F11" s="3">
        <v>50</v>
      </c>
      <c r="G11" s="3">
        <v>3375</v>
      </c>
      <c r="H11" s="3">
        <v>345</v>
      </c>
      <c r="I11" s="3">
        <v>440</v>
      </c>
      <c r="J11" s="3">
        <v>0</v>
      </c>
      <c r="K11" s="3">
        <v>55</v>
      </c>
      <c r="L11" s="3">
        <v>5</v>
      </c>
      <c r="M11" s="3">
        <v>105</v>
      </c>
      <c r="N11" s="3">
        <v>150</v>
      </c>
      <c r="O11" s="3">
        <v>0</v>
      </c>
      <c r="P11" s="3">
        <v>465</v>
      </c>
      <c r="Q11" s="3">
        <v>125</v>
      </c>
      <c r="R11" s="3">
        <v>25</v>
      </c>
      <c r="S11" s="3">
        <v>40</v>
      </c>
      <c r="T11" s="3">
        <v>40</v>
      </c>
      <c r="U11" s="3">
        <v>5</v>
      </c>
      <c r="V11" s="3">
        <v>0</v>
      </c>
      <c r="W11" s="3">
        <v>0</v>
      </c>
      <c r="X11" s="3">
        <v>5225</v>
      </c>
    </row>
    <row r="12" spans="1:26">
      <c r="B12" s="85"/>
      <c r="C12" s="17"/>
      <c r="D12" s="17"/>
      <c r="E12" s="84">
        <v>2020</v>
      </c>
      <c r="F12" s="3">
        <v>35</v>
      </c>
      <c r="G12" s="3">
        <v>1385</v>
      </c>
      <c r="H12" s="3">
        <v>130</v>
      </c>
      <c r="I12" s="3">
        <v>350</v>
      </c>
      <c r="J12" s="3">
        <v>0</v>
      </c>
      <c r="K12" s="3">
        <v>15</v>
      </c>
      <c r="L12" s="3">
        <v>5</v>
      </c>
      <c r="M12" s="3">
        <v>50</v>
      </c>
      <c r="N12" s="3">
        <v>95</v>
      </c>
      <c r="O12" s="3">
        <v>0</v>
      </c>
      <c r="P12" s="3">
        <v>280</v>
      </c>
      <c r="Q12" s="3">
        <v>50</v>
      </c>
      <c r="R12" s="3">
        <v>15</v>
      </c>
      <c r="S12" s="3">
        <v>20</v>
      </c>
      <c r="T12" s="3">
        <v>30</v>
      </c>
      <c r="U12" s="3">
        <v>5</v>
      </c>
      <c r="V12" s="3">
        <v>0</v>
      </c>
      <c r="W12" s="3">
        <v>0</v>
      </c>
      <c r="X12" s="3">
        <v>2450</v>
      </c>
    </row>
    <row r="13" spans="1:26">
      <c r="B13" s="17"/>
      <c r="C13" s="17"/>
      <c r="D13" s="17"/>
      <c r="E13" s="84">
        <v>2021</v>
      </c>
      <c r="F13" s="3">
        <v>5</v>
      </c>
      <c r="G13" s="3">
        <v>540</v>
      </c>
      <c r="H13" s="3">
        <v>50</v>
      </c>
      <c r="I13" s="3">
        <v>170</v>
      </c>
      <c r="J13" s="3">
        <v>0</v>
      </c>
      <c r="K13" s="3">
        <v>5</v>
      </c>
      <c r="L13" s="3">
        <v>0</v>
      </c>
      <c r="M13" s="3">
        <v>15</v>
      </c>
      <c r="N13" s="3">
        <v>20</v>
      </c>
      <c r="O13" s="3">
        <v>0</v>
      </c>
      <c r="P13" s="3">
        <v>115</v>
      </c>
      <c r="Q13" s="3">
        <v>25</v>
      </c>
      <c r="R13" s="3">
        <v>5</v>
      </c>
      <c r="S13" s="3">
        <v>5</v>
      </c>
      <c r="T13" s="3">
        <v>10</v>
      </c>
      <c r="U13" s="3">
        <v>5</v>
      </c>
      <c r="V13" s="3">
        <v>0</v>
      </c>
      <c r="W13" s="3">
        <v>0</v>
      </c>
      <c r="X13" s="3">
        <v>960</v>
      </c>
      <c r="Z13" s="3"/>
    </row>
    <row r="14" spans="1:26">
      <c r="B14" s="17"/>
      <c r="C14" s="17"/>
      <c r="D14" s="17"/>
      <c r="E14" s="82">
        <v>2022</v>
      </c>
      <c r="F14" s="42">
        <v>5</v>
      </c>
      <c r="G14" s="42">
        <v>445</v>
      </c>
      <c r="H14" s="42">
        <v>20</v>
      </c>
      <c r="I14" s="42">
        <v>135</v>
      </c>
      <c r="J14" s="42">
        <v>0</v>
      </c>
      <c r="K14" s="42">
        <v>5</v>
      </c>
      <c r="L14" s="42">
        <v>0</v>
      </c>
      <c r="M14" s="42">
        <v>10</v>
      </c>
      <c r="N14" s="42">
        <v>25</v>
      </c>
      <c r="O14" s="42">
        <v>0</v>
      </c>
      <c r="P14" s="42">
        <v>110</v>
      </c>
      <c r="Q14" s="42">
        <v>20</v>
      </c>
      <c r="R14" s="42">
        <v>5</v>
      </c>
      <c r="S14" s="42">
        <v>10</v>
      </c>
      <c r="T14" s="42">
        <v>15</v>
      </c>
      <c r="U14" s="42">
        <v>0</v>
      </c>
      <c r="V14" s="42">
        <v>0</v>
      </c>
      <c r="W14" s="42">
        <v>0</v>
      </c>
      <c r="X14" s="42">
        <v>800</v>
      </c>
      <c r="Z14" s="3"/>
    </row>
    <row r="15" spans="1:26">
      <c r="B15" s="17"/>
      <c r="C15" s="13" t="s">
        <v>1</v>
      </c>
      <c r="D15" s="13"/>
      <c r="E15" s="84">
        <v>2013</v>
      </c>
      <c r="F15" s="3">
        <v>265</v>
      </c>
      <c r="G15" s="3">
        <v>7370</v>
      </c>
      <c r="H15" s="3">
        <v>720</v>
      </c>
      <c r="I15" s="3">
        <v>630</v>
      </c>
      <c r="J15" s="3">
        <v>20</v>
      </c>
      <c r="K15" s="3">
        <v>305</v>
      </c>
      <c r="L15" s="3">
        <v>105</v>
      </c>
      <c r="M15" s="3">
        <v>515</v>
      </c>
      <c r="N15" s="3">
        <v>940</v>
      </c>
      <c r="O15" s="3">
        <v>10</v>
      </c>
      <c r="P15" s="3">
        <v>1235</v>
      </c>
      <c r="Q15" s="3">
        <v>740</v>
      </c>
      <c r="R15" s="3">
        <v>175</v>
      </c>
      <c r="S15" s="3">
        <v>115</v>
      </c>
      <c r="T15" s="3">
        <v>285</v>
      </c>
      <c r="U15" s="3">
        <v>35</v>
      </c>
      <c r="V15" s="3">
        <v>0</v>
      </c>
      <c r="W15" s="3">
        <v>0</v>
      </c>
      <c r="X15" s="3">
        <v>13420</v>
      </c>
      <c r="Z15" s="3"/>
    </row>
    <row r="16" spans="1:26">
      <c r="B16" s="17"/>
      <c r="E16" s="84">
        <v>2014</v>
      </c>
      <c r="F16" s="3">
        <v>250</v>
      </c>
      <c r="G16" s="3">
        <v>7685</v>
      </c>
      <c r="H16" s="3">
        <v>790</v>
      </c>
      <c r="I16" s="3">
        <v>670</v>
      </c>
      <c r="J16" s="3">
        <v>25</v>
      </c>
      <c r="K16" s="3">
        <v>290</v>
      </c>
      <c r="L16" s="3">
        <v>105</v>
      </c>
      <c r="M16" s="3">
        <v>510</v>
      </c>
      <c r="N16" s="3">
        <v>1035</v>
      </c>
      <c r="O16" s="3">
        <v>10</v>
      </c>
      <c r="P16" s="3">
        <v>1395</v>
      </c>
      <c r="Q16" s="3">
        <v>685</v>
      </c>
      <c r="R16" s="3">
        <v>195</v>
      </c>
      <c r="S16" s="3">
        <v>175</v>
      </c>
      <c r="T16" s="3">
        <v>290</v>
      </c>
      <c r="U16" s="3">
        <v>35</v>
      </c>
      <c r="V16" s="3">
        <v>0</v>
      </c>
      <c r="W16" s="3">
        <v>0</v>
      </c>
      <c r="X16" s="3">
        <v>14115</v>
      </c>
      <c r="Z16" s="3"/>
    </row>
    <row r="17" spans="2:26">
      <c r="B17" s="17"/>
      <c r="C17" s="17"/>
      <c r="D17" s="17"/>
      <c r="E17" s="84">
        <v>2015</v>
      </c>
      <c r="F17" s="3">
        <v>215</v>
      </c>
      <c r="G17" s="3">
        <v>8125</v>
      </c>
      <c r="H17" s="3">
        <v>770</v>
      </c>
      <c r="I17" s="3">
        <v>670</v>
      </c>
      <c r="J17" s="3">
        <v>25</v>
      </c>
      <c r="K17" s="3">
        <v>270</v>
      </c>
      <c r="L17" s="3">
        <v>90</v>
      </c>
      <c r="M17" s="3">
        <v>525</v>
      </c>
      <c r="N17" s="3">
        <v>990</v>
      </c>
      <c r="O17" s="3">
        <v>10</v>
      </c>
      <c r="P17" s="3">
        <v>1415</v>
      </c>
      <c r="Q17" s="3">
        <v>645</v>
      </c>
      <c r="R17" s="3">
        <v>195</v>
      </c>
      <c r="S17" s="3">
        <v>135</v>
      </c>
      <c r="T17" s="3">
        <v>315</v>
      </c>
      <c r="U17" s="3">
        <v>40</v>
      </c>
      <c r="V17" s="3">
        <v>0</v>
      </c>
      <c r="W17" s="3">
        <v>0</v>
      </c>
      <c r="X17" s="3">
        <v>14435</v>
      </c>
      <c r="Z17" s="43"/>
    </row>
    <row r="18" spans="2:26">
      <c r="B18" s="17"/>
      <c r="C18" s="17"/>
      <c r="D18" s="17"/>
      <c r="E18" s="84">
        <v>2016</v>
      </c>
      <c r="F18" s="3">
        <v>250</v>
      </c>
      <c r="G18" s="3">
        <v>8885</v>
      </c>
      <c r="H18" s="3">
        <v>865</v>
      </c>
      <c r="I18" s="3">
        <v>820</v>
      </c>
      <c r="J18" s="3">
        <v>25</v>
      </c>
      <c r="K18" s="3">
        <v>355</v>
      </c>
      <c r="L18" s="3">
        <v>125</v>
      </c>
      <c r="M18" s="3">
        <v>615</v>
      </c>
      <c r="N18" s="3">
        <v>1285</v>
      </c>
      <c r="O18" s="3">
        <v>10</v>
      </c>
      <c r="P18" s="3">
        <v>1610</v>
      </c>
      <c r="Q18" s="3">
        <v>705</v>
      </c>
      <c r="R18" s="3">
        <v>240</v>
      </c>
      <c r="S18" s="3">
        <v>170</v>
      </c>
      <c r="T18" s="3">
        <v>345</v>
      </c>
      <c r="U18" s="3">
        <v>70</v>
      </c>
      <c r="V18" s="3">
        <v>0</v>
      </c>
      <c r="W18" s="3">
        <v>0</v>
      </c>
      <c r="X18" s="3">
        <v>16325</v>
      </c>
    </row>
    <row r="19" spans="2:26">
      <c r="B19" s="17"/>
      <c r="C19" s="17"/>
      <c r="D19" s="85"/>
      <c r="E19" s="84">
        <v>2017</v>
      </c>
      <c r="F19" s="3">
        <v>240</v>
      </c>
      <c r="G19" s="3">
        <v>9295</v>
      </c>
      <c r="H19" s="3">
        <v>930</v>
      </c>
      <c r="I19" s="3">
        <v>790</v>
      </c>
      <c r="J19" s="3">
        <v>20</v>
      </c>
      <c r="K19" s="3">
        <v>335</v>
      </c>
      <c r="L19" s="3">
        <v>125</v>
      </c>
      <c r="M19" s="3">
        <v>600</v>
      </c>
      <c r="N19" s="3">
        <v>1220</v>
      </c>
      <c r="O19" s="3">
        <v>10</v>
      </c>
      <c r="P19" s="3">
        <v>1620</v>
      </c>
      <c r="Q19" s="3">
        <v>735</v>
      </c>
      <c r="R19" s="3">
        <v>220</v>
      </c>
      <c r="S19" s="3">
        <v>155</v>
      </c>
      <c r="T19" s="3">
        <v>335</v>
      </c>
      <c r="U19" s="3">
        <v>55</v>
      </c>
      <c r="V19" s="3">
        <v>0</v>
      </c>
      <c r="W19" s="3">
        <v>0</v>
      </c>
      <c r="X19" s="3">
        <v>16680</v>
      </c>
    </row>
    <row r="20" spans="2:26">
      <c r="B20" s="17"/>
      <c r="C20" s="17"/>
      <c r="D20" s="17"/>
      <c r="E20" s="84">
        <v>2018</v>
      </c>
      <c r="F20" s="3">
        <v>275</v>
      </c>
      <c r="G20" s="3">
        <v>9540</v>
      </c>
      <c r="H20" s="3">
        <v>950</v>
      </c>
      <c r="I20" s="3">
        <v>850</v>
      </c>
      <c r="J20" s="3">
        <v>25</v>
      </c>
      <c r="K20" s="3">
        <v>305</v>
      </c>
      <c r="L20" s="3">
        <v>140</v>
      </c>
      <c r="M20" s="3">
        <v>660</v>
      </c>
      <c r="N20" s="3">
        <v>1295</v>
      </c>
      <c r="O20" s="3">
        <v>5</v>
      </c>
      <c r="P20" s="3">
        <v>1770</v>
      </c>
      <c r="Q20" s="3">
        <v>695</v>
      </c>
      <c r="R20" s="3">
        <v>190</v>
      </c>
      <c r="S20" s="3">
        <v>185</v>
      </c>
      <c r="T20" s="3">
        <v>365</v>
      </c>
      <c r="U20" s="3">
        <v>50</v>
      </c>
      <c r="V20" s="3">
        <v>0</v>
      </c>
      <c r="W20" s="3">
        <v>0</v>
      </c>
      <c r="X20" s="3">
        <v>17245</v>
      </c>
    </row>
    <row r="21" spans="2:26">
      <c r="B21" s="17"/>
      <c r="C21" s="17"/>
      <c r="D21" s="17"/>
      <c r="E21" s="84">
        <v>2019</v>
      </c>
      <c r="F21" s="3">
        <v>340</v>
      </c>
      <c r="G21" s="3">
        <v>9600</v>
      </c>
      <c r="H21" s="3">
        <v>1015</v>
      </c>
      <c r="I21" s="3">
        <v>880</v>
      </c>
      <c r="J21" s="3">
        <v>25</v>
      </c>
      <c r="K21" s="3">
        <v>420</v>
      </c>
      <c r="L21" s="3">
        <v>165</v>
      </c>
      <c r="M21" s="3">
        <v>650</v>
      </c>
      <c r="N21" s="3">
        <v>1425</v>
      </c>
      <c r="O21" s="3">
        <v>0</v>
      </c>
      <c r="P21" s="3">
        <v>1775</v>
      </c>
      <c r="Q21" s="3">
        <v>645</v>
      </c>
      <c r="R21" s="3">
        <v>195</v>
      </c>
      <c r="S21" s="3">
        <v>190</v>
      </c>
      <c r="T21" s="3">
        <v>335</v>
      </c>
      <c r="U21" s="3">
        <v>70</v>
      </c>
      <c r="V21" s="3">
        <v>0</v>
      </c>
      <c r="W21" s="3">
        <v>0</v>
      </c>
      <c r="X21" s="3">
        <v>17700</v>
      </c>
    </row>
    <row r="22" spans="2:26">
      <c r="B22" s="17"/>
      <c r="C22" s="17"/>
      <c r="D22" s="17"/>
      <c r="E22" s="84">
        <v>2020</v>
      </c>
      <c r="F22" s="3">
        <v>185</v>
      </c>
      <c r="G22" s="3">
        <v>6590</v>
      </c>
      <c r="H22" s="3">
        <v>700</v>
      </c>
      <c r="I22" s="3">
        <v>675</v>
      </c>
      <c r="J22" s="3">
        <v>25</v>
      </c>
      <c r="K22" s="3">
        <v>280</v>
      </c>
      <c r="L22" s="3">
        <v>125</v>
      </c>
      <c r="M22" s="3">
        <v>455</v>
      </c>
      <c r="N22" s="3">
        <v>1010</v>
      </c>
      <c r="O22" s="3">
        <v>0</v>
      </c>
      <c r="P22" s="3">
        <v>1225</v>
      </c>
      <c r="Q22" s="3">
        <v>430</v>
      </c>
      <c r="R22" s="3">
        <v>105</v>
      </c>
      <c r="S22" s="3">
        <v>130</v>
      </c>
      <c r="T22" s="3">
        <v>210</v>
      </c>
      <c r="U22" s="3">
        <v>20</v>
      </c>
      <c r="V22" s="3">
        <v>0</v>
      </c>
      <c r="W22" s="3">
        <v>0</v>
      </c>
      <c r="X22" s="3">
        <v>12130</v>
      </c>
    </row>
    <row r="23" spans="2:26">
      <c r="B23" s="17"/>
      <c r="C23" s="17"/>
      <c r="D23" s="17"/>
      <c r="E23" s="84">
        <v>2021</v>
      </c>
      <c r="F23" s="3">
        <v>30</v>
      </c>
      <c r="G23" s="3">
        <v>3275</v>
      </c>
      <c r="H23" s="3">
        <v>280</v>
      </c>
      <c r="I23" s="3">
        <v>295</v>
      </c>
      <c r="J23" s="3">
        <v>0</v>
      </c>
      <c r="K23" s="3">
        <v>80</v>
      </c>
      <c r="L23" s="3">
        <v>35</v>
      </c>
      <c r="M23" s="3">
        <v>205</v>
      </c>
      <c r="N23" s="3">
        <v>390</v>
      </c>
      <c r="O23" s="3">
        <v>0</v>
      </c>
      <c r="P23" s="3">
        <v>540</v>
      </c>
      <c r="Q23" s="3">
        <v>180</v>
      </c>
      <c r="R23" s="3">
        <v>40</v>
      </c>
      <c r="S23" s="3">
        <v>25</v>
      </c>
      <c r="T23" s="3">
        <v>65</v>
      </c>
      <c r="U23" s="3">
        <v>5</v>
      </c>
      <c r="V23" s="3">
        <v>0</v>
      </c>
      <c r="W23" s="3">
        <v>0</v>
      </c>
      <c r="X23" s="3">
        <v>5430</v>
      </c>
    </row>
    <row r="24" spans="2:26">
      <c r="B24" s="17"/>
      <c r="C24" s="17"/>
      <c r="D24" s="17"/>
      <c r="E24" s="82">
        <v>2022</v>
      </c>
      <c r="F24" s="42">
        <v>60</v>
      </c>
      <c r="G24" s="42">
        <v>2830</v>
      </c>
      <c r="H24" s="42">
        <v>265</v>
      </c>
      <c r="I24" s="42">
        <v>340</v>
      </c>
      <c r="J24" s="42">
        <v>0</v>
      </c>
      <c r="K24" s="42">
        <v>95</v>
      </c>
      <c r="L24" s="42">
        <v>35</v>
      </c>
      <c r="M24" s="42">
        <v>190</v>
      </c>
      <c r="N24" s="42">
        <v>465</v>
      </c>
      <c r="O24" s="42">
        <v>0</v>
      </c>
      <c r="P24" s="42">
        <v>580</v>
      </c>
      <c r="Q24" s="42">
        <v>150</v>
      </c>
      <c r="R24" s="42">
        <v>35</v>
      </c>
      <c r="S24" s="42">
        <v>40</v>
      </c>
      <c r="T24" s="42">
        <v>65</v>
      </c>
      <c r="U24" s="42">
        <v>0</v>
      </c>
      <c r="V24" s="42">
        <v>0</v>
      </c>
      <c r="W24" s="42">
        <v>0</v>
      </c>
      <c r="X24" s="42">
        <v>5130</v>
      </c>
    </row>
    <row r="25" spans="2:26">
      <c r="B25" s="13" t="s">
        <v>89</v>
      </c>
      <c r="C25" s="13"/>
      <c r="D25" s="13"/>
      <c r="E25" s="84">
        <v>2013</v>
      </c>
      <c r="F25" s="3">
        <v>290</v>
      </c>
      <c r="G25" s="3">
        <v>8930</v>
      </c>
      <c r="H25" s="3">
        <v>835</v>
      </c>
      <c r="I25" s="3">
        <v>845</v>
      </c>
      <c r="J25" s="3">
        <v>20</v>
      </c>
      <c r="K25" s="3">
        <v>335</v>
      </c>
      <c r="L25" s="3">
        <v>110</v>
      </c>
      <c r="M25" s="3">
        <v>545</v>
      </c>
      <c r="N25" s="3">
        <v>990</v>
      </c>
      <c r="O25" s="3">
        <v>10</v>
      </c>
      <c r="P25" s="3">
        <v>1425</v>
      </c>
      <c r="Q25" s="3">
        <v>805</v>
      </c>
      <c r="R25" s="3">
        <v>190</v>
      </c>
      <c r="S25" s="3">
        <v>140</v>
      </c>
      <c r="T25" s="3">
        <v>295</v>
      </c>
      <c r="U25" s="3">
        <v>35</v>
      </c>
      <c r="V25" s="3">
        <v>0</v>
      </c>
      <c r="W25" s="3">
        <v>0</v>
      </c>
      <c r="X25" s="3">
        <v>15750</v>
      </c>
    </row>
    <row r="26" spans="2:26">
      <c r="E26" s="84">
        <v>2014</v>
      </c>
      <c r="F26" s="3">
        <v>270</v>
      </c>
      <c r="G26" s="3">
        <v>9295</v>
      </c>
      <c r="H26" s="3">
        <v>910</v>
      </c>
      <c r="I26" s="3">
        <v>920</v>
      </c>
      <c r="J26" s="3">
        <v>25</v>
      </c>
      <c r="K26" s="3">
        <v>305</v>
      </c>
      <c r="L26" s="3">
        <v>110</v>
      </c>
      <c r="M26" s="3">
        <v>550</v>
      </c>
      <c r="N26" s="3">
        <v>1090</v>
      </c>
      <c r="O26" s="3">
        <v>10</v>
      </c>
      <c r="P26" s="3">
        <v>1575</v>
      </c>
      <c r="Q26" s="3">
        <v>735</v>
      </c>
      <c r="R26" s="3">
        <v>210</v>
      </c>
      <c r="S26" s="3">
        <v>205</v>
      </c>
      <c r="T26" s="3">
        <v>300</v>
      </c>
      <c r="U26" s="3">
        <v>35</v>
      </c>
      <c r="V26" s="3">
        <v>0</v>
      </c>
      <c r="W26" s="3">
        <v>0</v>
      </c>
      <c r="X26" s="3">
        <v>16510</v>
      </c>
    </row>
    <row r="27" spans="2:26">
      <c r="B27" s="17"/>
      <c r="C27" s="17"/>
      <c r="D27" s="17"/>
      <c r="E27" s="84">
        <v>2015</v>
      </c>
      <c r="F27" s="3">
        <v>240</v>
      </c>
      <c r="G27" s="3">
        <v>9850</v>
      </c>
      <c r="H27" s="3">
        <v>920</v>
      </c>
      <c r="I27" s="3">
        <v>920</v>
      </c>
      <c r="J27" s="3">
        <v>25</v>
      </c>
      <c r="K27" s="3">
        <v>290</v>
      </c>
      <c r="L27" s="3">
        <v>95</v>
      </c>
      <c r="M27" s="3">
        <v>565</v>
      </c>
      <c r="N27" s="3">
        <v>1050</v>
      </c>
      <c r="O27" s="3">
        <v>10</v>
      </c>
      <c r="P27" s="3">
        <v>1545</v>
      </c>
      <c r="Q27" s="3">
        <v>675</v>
      </c>
      <c r="R27" s="3">
        <v>220</v>
      </c>
      <c r="S27" s="3">
        <v>155</v>
      </c>
      <c r="T27" s="3">
        <v>345</v>
      </c>
      <c r="U27" s="3">
        <v>40</v>
      </c>
      <c r="V27" s="3">
        <v>0</v>
      </c>
      <c r="W27" s="3">
        <v>0</v>
      </c>
      <c r="X27" s="3">
        <v>16950</v>
      </c>
    </row>
    <row r="28" spans="2:26">
      <c r="B28" s="17"/>
      <c r="C28" s="17"/>
      <c r="D28" s="17"/>
      <c r="E28" s="84">
        <v>2016</v>
      </c>
      <c r="F28" s="3">
        <v>275</v>
      </c>
      <c r="G28" s="3">
        <v>10815</v>
      </c>
      <c r="H28" s="3">
        <v>1055</v>
      </c>
      <c r="I28" s="3">
        <v>1135</v>
      </c>
      <c r="J28" s="3">
        <v>25</v>
      </c>
      <c r="K28" s="3">
        <v>385</v>
      </c>
      <c r="L28" s="3">
        <v>135</v>
      </c>
      <c r="M28" s="3">
        <v>665</v>
      </c>
      <c r="N28" s="3">
        <v>1355</v>
      </c>
      <c r="O28" s="3">
        <v>10</v>
      </c>
      <c r="P28" s="3">
        <v>1790</v>
      </c>
      <c r="Q28" s="3">
        <v>740</v>
      </c>
      <c r="R28" s="3">
        <v>255</v>
      </c>
      <c r="S28" s="3">
        <v>175</v>
      </c>
      <c r="T28" s="3">
        <v>375</v>
      </c>
      <c r="U28" s="3">
        <v>75</v>
      </c>
      <c r="V28" s="3">
        <v>0</v>
      </c>
      <c r="W28" s="3">
        <v>0</v>
      </c>
      <c r="X28" s="3">
        <v>19200</v>
      </c>
    </row>
    <row r="29" spans="2:26">
      <c r="B29" s="85"/>
      <c r="C29" s="17"/>
      <c r="D29" s="17"/>
      <c r="E29" s="84">
        <v>2017</v>
      </c>
      <c r="F29" s="3">
        <v>285</v>
      </c>
      <c r="G29" s="3">
        <v>11660</v>
      </c>
      <c r="H29" s="3">
        <v>1140</v>
      </c>
      <c r="I29" s="3">
        <v>1175</v>
      </c>
      <c r="J29" s="3">
        <v>20</v>
      </c>
      <c r="K29" s="3">
        <v>370</v>
      </c>
      <c r="L29" s="3">
        <v>135</v>
      </c>
      <c r="M29" s="3">
        <v>650</v>
      </c>
      <c r="N29" s="3">
        <v>1300</v>
      </c>
      <c r="O29" s="3">
        <v>10</v>
      </c>
      <c r="P29" s="3">
        <v>1900</v>
      </c>
      <c r="Q29" s="3">
        <v>815</v>
      </c>
      <c r="R29" s="3">
        <v>240</v>
      </c>
      <c r="S29" s="3">
        <v>170</v>
      </c>
      <c r="T29" s="3">
        <v>370</v>
      </c>
      <c r="U29" s="3">
        <v>55</v>
      </c>
      <c r="V29" s="3">
        <v>0</v>
      </c>
      <c r="W29" s="3">
        <v>0</v>
      </c>
      <c r="X29" s="3">
        <v>20240</v>
      </c>
    </row>
    <row r="30" spans="2:26">
      <c r="B30" s="17"/>
      <c r="C30" s="17"/>
      <c r="D30" s="17"/>
      <c r="E30" s="84">
        <v>2018</v>
      </c>
      <c r="F30" s="3">
        <v>325</v>
      </c>
      <c r="G30" s="3">
        <v>12310</v>
      </c>
      <c r="H30" s="3">
        <v>1260</v>
      </c>
      <c r="I30" s="3">
        <v>1265</v>
      </c>
      <c r="J30" s="3">
        <v>25</v>
      </c>
      <c r="K30" s="3">
        <v>330</v>
      </c>
      <c r="L30" s="3">
        <v>145</v>
      </c>
      <c r="M30" s="3">
        <v>730</v>
      </c>
      <c r="N30" s="3">
        <v>1405</v>
      </c>
      <c r="O30" s="3">
        <v>5</v>
      </c>
      <c r="P30" s="3">
        <v>2180</v>
      </c>
      <c r="Q30" s="3">
        <v>860</v>
      </c>
      <c r="R30" s="3">
        <v>225</v>
      </c>
      <c r="S30" s="3">
        <v>215</v>
      </c>
      <c r="T30" s="3">
        <v>400</v>
      </c>
      <c r="U30" s="3">
        <v>50</v>
      </c>
      <c r="V30" s="3">
        <v>0</v>
      </c>
      <c r="W30" s="3">
        <v>0</v>
      </c>
      <c r="X30" s="3">
        <v>21670</v>
      </c>
    </row>
    <row r="31" spans="2:26">
      <c r="B31" s="17"/>
      <c r="C31" s="17"/>
      <c r="D31" s="17"/>
      <c r="E31" s="84">
        <v>2019</v>
      </c>
      <c r="F31" s="3">
        <v>420</v>
      </c>
      <c r="G31" s="3">
        <v>13115</v>
      </c>
      <c r="H31" s="3">
        <v>1465</v>
      </c>
      <c r="I31" s="3">
        <v>1360</v>
      </c>
      <c r="J31" s="3">
        <v>25</v>
      </c>
      <c r="K31" s="3">
        <v>485</v>
      </c>
      <c r="L31" s="3">
        <v>195</v>
      </c>
      <c r="M31" s="3">
        <v>815</v>
      </c>
      <c r="N31" s="3">
        <v>1665</v>
      </c>
      <c r="O31" s="3">
        <v>5</v>
      </c>
      <c r="P31" s="3">
        <v>2345</v>
      </c>
      <c r="Q31" s="3">
        <v>800</v>
      </c>
      <c r="R31" s="3">
        <v>245</v>
      </c>
      <c r="S31" s="3">
        <v>235</v>
      </c>
      <c r="T31" s="3">
        <v>385</v>
      </c>
      <c r="U31" s="3">
        <v>80</v>
      </c>
      <c r="V31" s="3">
        <v>0</v>
      </c>
      <c r="W31" s="3">
        <v>0</v>
      </c>
      <c r="X31" s="3">
        <v>22895</v>
      </c>
    </row>
    <row r="32" spans="2:26">
      <c r="B32" s="17"/>
      <c r="C32" s="17"/>
      <c r="D32" s="17"/>
      <c r="E32" s="84">
        <v>2020</v>
      </c>
      <c r="F32" s="3">
        <v>230</v>
      </c>
      <c r="G32" s="3">
        <v>8035</v>
      </c>
      <c r="H32" s="3">
        <v>865</v>
      </c>
      <c r="I32" s="3">
        <v>1035</v>
      </c>
      <c r="J32" s="3">
        <v>25</v>
      </c>
      <c r="K32" s="3">
        <v>300</v>
      </c>
      <c r="L32" s="3">
        <v>140</v>
      </c>
      <c r="M32" s="3">
        <v>535</v>
      </c>
      <c r="N32" s="3">
        <v>1145</v>
      </c>
      <c r="O32" s="3">
        <v>0</v>
      </c>
      <c r="P32" s="3">
        <v>1550</v>
      </c>
      <c r="Q32" s="3">
        <v>485</v>
      </c>
      <c r="R32" s="3">
        <v>135</v>
      </c>
      <c r="S32" s="3">
        <v>155</v>
      </c>
      <c r="T32" s="3">
        <v>240</v>
      </c>
      <c r="U32" s="3">
        <v>25</v>
      </c>
      <c r="V32" s="3">
        <v>0</v>
      </c>
      <c r="W32" s="3">
        <v>0</v>
      </c>
      <c r="X32" s="3">
        <v>14840</v>
      </c>
    </row>
    <row r="33" spans="2:34">
      <c r="B33" s="17"/>
      <c r="C33" s="17"/>
      <c r="D33" s="17"/>
      <c r="E33" s="84">
        <v>2021</v>
      </c>
      <c r="F33" s="3">
        <v>35</v>
      </c>
      <c r="G33" s="3">
        <v>3815</v>
      </c>
      <c r="H33" s="3">
        <v>330</v>
      </c>
      <c r="I33" s="3">
        <v>460</v>
      </c>
      <c r="J33" s="3">
        <v>0</v>
      </c>
      <c r="K33" s="3">
        <v>85</v>
      </c>
      <c r="L33" s="3">
        <v>35</v>
      </c>
      <c r="M33" s="3">
        <v>220</v>
      </c>
      <c r="N33" s="3">
        <v>410</v>
      </c>
      <c r="O33" s="3">
        <v>0</v>
      </c>
      <c r="P33" s="3">
        <v>660</v>
      </c>
      <c r="Q33" s="3">
        <v>200</v>
      </c>
      <c r="R33" s="3">
        <v>45</v>
      </c>
      <c r="S33" s="3">
        <v>25</v>
      </c>
      <c r="T33" s="3">
        <v>75</v>
      </c>
      <c r="U33" s="3">
        <v>10</v>
      </c>
      <c r="V33" s="3">
        <v>0</v>
      </c>
      <c r="W33" s="3">
        <v>0</v>
      </c>
      <c r="X33" s="3">
        <v>6385</v>
      </c>
    </row>
    <row r="34" spans="2:34">
      <c r="B34" s="86"/>
      <c r="C34" s="86"/>
      <c r="D34" s="86"/>
      <c r="E34" s="82">
        <v>2022</v>
      </c>
      <c r="F34" s="42">
        <v>65</v>
      </c>
      <c r="G34" s="42">
        <v>3270</v>
      </c>
      <c r="H34" s="42">
        <v>290</v>
      </c>
      <c r="I34" s="42">
        <v>475</v>
      </c>
      <c r="J34" s="42">
        <v>0</v>
      </c>
      <c r="K34" s="42">
        <v>100</v>
      </c>
      <c r="L34" s="42">
        <v>35</v>
      </c>
      <c r="M34" s="42">
        <v>200</v>
      </c>
      <c r="N34" s="42">
        <v>490</v>
      </c>
      <c r="O34" s="42">
        <v>0</v>
      </c>
      <c r="P34" s="42">
        <v>685</v>
      </c>
      <c r="Q34" s="42">
        <v>165</v>
      </c>
      <c r="R34" s="42">
        <v>40</v>
      </c>
      <c r="S34" s="42">
        <v>50</v>
      </c>
      <c r="T34" s="42">
        <v>80</v>
      </c>
      <c r="U34" s="42">
        <v>0</v>
      </c>
      <c r="V34" s="42">
        <v>0</v>
      </c>
      <c r="W34" s="42">
        <v>0</v>
      </c>
      <c r="X34" s="42">
        <v>5925</v>
      </c>
    </row>
    <row r="35" spans="2:34">
      <c r="B35" s="17" t="s">
        <v>90</v>
      </c>
      <c r="C35" s="131" t="s">
        <v>31</v>
      </c>
      <c r="D35" s="17"/>
      <c r="E35" s="84">
        <v>2013</v>
      </c>
      <c r="F35" s="3">
        <v>0</v>
      </c>
      <c r="G35" s="3">
        <v>9325</v>
      </c>
      <c r="H35" s="3">
        <v>1645</v>
      </c>
      <c r="I35" s="3">
        <v>5</v>
      </c>
      <c r="J35" s="3">
        <v>0</v>
      </c>
      <c r="K35" s="3">
        <v>0</v>
      </c>
      <c r="L35" s="3">
        <v>0</v>
      </c>
      <c r="M35" s="3">
        <v>1175</v>
      </c>
      <c r="N35" s="3">
        <v>2195</v>
      </c>
      <c r="O35" s="3">
        <v>0</v>
      </c>
      <c r="P35" s="3">
        <v>1650</v>
      </c>
      <c r="Q35" s="3">
        <v>1745</v>
      </c>
      <c r="R35" s="3">
        <v>0</v>
      </c>
      <c r="S35" s="3">
        <v>0</v>
      </c>
      <c r="T35" s="3">
        <v>0</v>
      </c>
      <c r="U35" s="3">
        <v>5</v>
      </c>
      <c r="V35" s="3">
        <v>1205</v>
      </c>
      <c r="W35" s="3">
        <v>745</v>
      </c>
      <c r="X35" s="3">
        <v>18660</v>
      </c>
      <c r="AA35" s="3"/>
      <c r="AB35" s="3"/>
      <c r="AC35" s="3"/>
      <c r="AD35" s="3"/>
      <c r="AE35" s="3"/>
      <c r="AF35" s="3"/>
      <c r="AG35" s="3"/>
      <c r="AH35" s="26"/>
    </row>
    <row r="36" spans="2:34" ht="12.75" customHeight="1">
      <c r="B36" t="s">
        <v>91</v>
      </c>
      <c r="D36" s="17" t="s">
        <v>92</v>
      </c>
      <c r="E36" s="84">
        <v>2014</v>
      </c>
      <c r="F36" s="3">
        <v>0</v>
      </c>
      <c r="G36" s="3">
        <v>9870</v>
      </c>
      <c r="H36" s="3">
        <v>1695</v>
      </c>
      <c r="I36" s="3">
        <v>15</v>
      </c>
      <c r="J36" s="3">
        <v>0</v>
      </c>
      <c r="K36" s="3">
        <v>0</v>
      </c>
      <c r="L36" s="3">
        <v>0</v>
      </c>
      <c r="M36" s="3">
        <v>1105</v>
      </c>
      <c r="N36" s="3">
        <v>2125</v>
      </c>
      <c r="O36" s="3">
        <v>0</v>
      </c>
      <c r="P36" s="3">
        <v>1650</v>
      </c>
      <c r="Q36" s="3">
        <v>1715</v>
      </c>
      <c r="R36" s="3">
        <v>0</v>
      </c>
      <c r="S36" s="3">
        <v>0</v>
      </c>
      <c r="T36" s="3">
        <v>0</v>
      </c>
      <c r="U36" s="3">
        <v>5</v>
      </c>
      <c r="V36" s="3">
        <v>1180</v>
      </c>
      <c r="W36" s="3">
        <v>690</v>
      </c>
      <c r="X36" s="3">
        <v>18995</v>
      </c>
      <c r="Z36" s="45"/>
      <c r="AA36" s="3"/>
      <c r="AB36" s="3"/>
      <c r="AC36" s="3"/>
      <c r="AD36" s="3"/>
      <c r="AE36" s="3"/>
      <c r="AF36" s="3"/>
      <c r="AG36" s="3"/>
      <c r="AH36" s="26"/>
    </row>
    <row r="37" spans="2:34">
      <c r="B37" s="88"/>
      <c r="C37" s="17"/>
      <c r="D37" s="17"/>
      <c r="E37" s="84">
        <v>2015</v>
      </c>
      <c r="F37" s="3">
        <v>0</v>
      </c>
      <c r="G37" s="3">
        <v>10700</v>
      </c>
      <c r="H37" s="3">
        <v>1805</v>
      </c>
      <c r="I37" s="3">
        <v>10</v>
      </c>
      <c r="J37" s="3">
        <v>0</v>
      </c>
      <c r="K37" s="3">
        <v>0</v>
      </c>
      <c r="L37" s="3">
        <v>0</v>
      </c>
      <c r="M37" s="3">
        <v>1150</v>
      </c>
      <c r="N37" s="3">
        <v>2185</v>
      </c>
      <c r="O37" s="3">
        <v>0</v>
      </c>
      <c r="P37" s="3">
        <v>1950</v>
      </c>
      <c r="Q37" s="3">
        <v>1755</v>
      </c>
      <c r="R37" s="3">
        <v>0</v>
      </c>
      <c r="S37" s="3">
        <v>0</v>
      </c>
      <c r="T37" s="3">
        <v>0</v>
      </c>
      <c r="U37" s="3">
        <v>10</v>
      </c>
      <c r="V37" s="3">
        <v>1050</v>
      </c>
      <c r="W37" s="3">
        <v>655</v>
      </c>
      <c r="X37" s="3">
        <v>20220</v>
      </c>
      <c r="Z37" s="45"/>
      <c r="AA37" s="3"/>
      <c r="AB37" s="3"/>
      <c r="AC37" s="3"/>
      <c r="AD37" s="3"/>
      <c r="AE37" s="3"/>
      <c r="AF37" s="3"/>
      <c r="AG37" s="3"/>
      <c r="AH37" s="26"/>
    </row>
    <row r="38" spans="2:34">
      <c r="B38" s="88"/>
      <c r="C38" s="17"/>
      <c r="D38" s="17"/>
      <c r="E38" s="84">
        <v>2016</v>
      </c>
      <c r="F38" s="3">
        <v>0</v>
      </c>
      <c r="G38" s="3">
        <v>11340</v>
      </c>
      <c r="H38" s="3">
        <v>1810</v>
      </c>
      <c r="I38" s="3">
        <v>10</v>
      </c>
      <c r="J38" s="3">
        <v>0</v>
      </c>
      <c r="K38" s="3">
        <v>0</v>
      </c>
      <c r="L38" s="3">
        <v>0</v>
      </c>
      <c r="M38" s="3">
        <v>1060</v>
      </c>
      <c r="N38" s="3">
        <v>2315</v>
      </c>
      <c r="O38" s="3">
        <v>0</v>
      </c>
      <c r="P38" s="3">
        <v>2285</v>
      </c>
      <c r="Q38" s="3">
        <v>1820</v>
      </c>
      <c r="R38" s="3">
        <v>0</v>
      </c>
      <c r="S38" s="3">
        <v>0</v>
      </c>
      <c r="T38" s="3">
        <v>0</v>
      </c>
      <c r="U38" s="3">
        <v>0</v>
      </c>
      <c r="V38" s="3">
        <v>1050</v>
      </c>
      <c r="W38" s="3">
        <v>660</v>
      </c>
      <c r="X38" s="3">
        <v>21310</v>
      </c>
      <c r="Z38" s="45"/>
      <c r="AA38" s="3"/>
      <c r="AB38" s="3"/>
      <c r="AC38" s="3"/>
      <c r="AD38" s="3"/>
      <c r="AE38" s="3"/>
      <c r="AF38" s="3"/>
      <c r="AG38" s="3"/>
      <c r="AH38" s="26"/>
    </row>
    <row r="39" spans="2:34">
      <c r="B39" s="88"/>
      <c r="C39" s="17"/>
      <c r="D39" s="85"/>
      <c r="E39" s="84">
        <v>2017</v>
      </c>
      <c r="F39" s="3">
        <v>0</v>
      </c>
      <c r="G39" s="3">
        <v>12335</v>
      </c>
      <c r="H39" s="3">
        <v>1855</v>
      </c>
      <c r="I39" s="3">
        <v>10</v>
      </c>
      <c r="J39" s="3">
        <v>0</v>
      </c>
      <c r="K39" s="3">
        <v>0</v>
      </c>
      <c r="L39" s="3">
        <v>0</v>
      </c>
      <c r="M39" s="3">
        <v>1055</v>
      </c>
      <c r="N39" s="3">
        <v>2495</v>
      </c>
      <c r="O39" s="3">
        <v>0</v>
      </c>
      <c r="P39" s="3">
        <v>2605</v>
      </c>
      <c r="Q39" s="3">
        <v>1885</v>
      </c>
      <c r="R39" s="3">
        <v>0</v>
      </c>
      <c r="S39" s="3">
        <v>0</v>
      </c>
      <c r="T39" s="3">
        <v>0</v>
      </c>
      <c r="U39" s="3">
        <v>0</v>
      </c>
      <c r="V39" s="3">
        <v>1245</v>
      </c>
      <c r="W39" s="3">
        <v>600</v>
      </c>
      <c r="X39" s="3">
        <v>22890</v>
      </c>
      <c r="Z39" s="45"/>
      <c r="AA39" s="44"/>
      <c r="AB39" s="44"/>
      <c r="AC39" s="44"/>
      <c r="AD39" s="44"/>
      <c r="AE39" s="44"/>
      <c r="AF39" s="44"/>
      <c r="AG39" s="43"/>
      <c r="AH39" s="26"/>
    </row>
    <row r="40" spans="2:34">
      <c r="B40" s="88"/>
      <c r="C40" s="17"/>
      <c r="D40" s="17"/>
      <c r="E40" s="84">
        <v>2018</v>
      </c>
      <c r="F40" s="3">
        <v>0</v>
      </c>
      <c r="G40" s="3">
        <v>13400</v>
      </c>
      <c r="H40" s="3">
        <v>2345</v>
      </c>
      <c r="I40" s="3">
        <v>10</v>
      </c>
      <c r="J40" s="3">
        <v>0</v>
      </c>
      <c r="K40" s="3">
        <v>0</v>
      </c>
      <c r="L40" s="3">
        <v>0</v>
      </c>
      <c r="M40" s="3">
        <v>1090</v>
      </c>
      <c r="N40" s="3">
        <v>2655</v>
      </c>
      <c r="O40" s="3">
        <v>0</v>
      </c>
      <c r="P40" s="3">
        <v>3110</v>
      </c>
      <c r="Q40" s="3">
        <v>1940</v>
      </c>
      <c r="R40" s="3">
        <v>0</v>
      </c>
      <c r="S40" s="3">
        <v>0</v>
      </c>
      <c r="T40" s="3">
        <v>0</v>
      </c>
      <c r="U40" s="3">
        <v>0</v>
      </c>
      <c r="V40" s="3">
        <v>1425</v>
      </c>
      <c r="W40" s="3">
        <v>0</v>
      </c>
      <c r="X40" s="3">
        <v>24760</v>
      </c>
      <c r="Z40" s="45"/>
    </row>
    <row r="41" spans="2:34">
      <c r="B41" s="88"/>
      <c r="C41" s="17"/>
      <c r="D41" s="17"/>
      <c r="E41" s="84">
        <v>2019</v>
      </c>
      <c r="F41" s="3">
        <v>0</v>
      </c>
      <c r="G41" s="3">
        <v>15655</v>
      </c>
      <c r="H41" s="3">
        <v>2860</v>
      </c>
      <c r="I41" s="3">
        <v>25</v>
      </c>
      <c r="J41" s="3">
        <v>0</v>
      </c>
      <c r="K41" s="3">
        <v>0</v>
      </c>
      <c r="L41" s="3">
        <v>0</v>
      </c>
      <c r="M41" s="3">
        <v>1120</v>
      </c>
      <c r="N41" s="3">
        <v>2820</v>
      </c>
      <c r="O41" s="3">
        <v>0</v>
      </c>
      <c r="P41" s="3">
        <v>3610</v>
      </c>
      <c r="Q41" s="3">
        <v>1985</v>
      </c>
      <c r="R41" s="3">
        <v>0</v>
      </c>
      <c r="S41" s="3">
        <v>0</v>
      </c>
      <c r="T41" s="3">
        <v>0</v>
      </c>
      <c r="U41" s="3">
        <v>0</v>
      </c>
      <c r="V41" s="3">
        <v>1550</v>
      </c>
      <c r="W41" s="3">
        <v>5</v>
      </c>
      <c r="X41" s="3">
        <v>28150</v>
      </c>
      <c r="Z41" s="45"/>
    </row>
    <row r="42" spans="2:34">
      <c r="B42" s="88"/>
      <c r="C42" s="17"/>
      <c r="D42" s="17"/>
      <c r="E42" s="84">
        <v>2020</v>
      </c>
      <c r="F42" s="3">
        <v>0</v>
      </c>
      <c r="G42" s="3">
        <v>11630</v>
      </c>
      <c r="H42" s="3">
        <v>1650</v>
      </c>
      <c r="I42" s="3">
        <v>15</v>
      </c>
      <c r="J42" s="3">
        <v>0</v>
      </c>
      <c r="K42" s="3">
        <v>0</v>
      </c>
      <c r="L42" s="3">
        <v>0</v>
      </c>
      <c r="M42" s="3">
        <v>1020</v>
      </c>
      <c r="N42" s="3">
        <v>2345</v>
      </c>
      <c r="O42" s="3">
        <v>0</v>
      </c>
      <c r="P42" s="3">
        <v>2875</v>
      </c>
      <c r="Q42" s="3">
        <v>1470</v>
      </c>
      <c r="R42" s="3">
        <v>0</v>
      </c>
      <c r="S42" s="3">
        <v>0</v>
      </c>
      <c r="T42" s="3">
        <v>0</v>
      </c>
      <c r="U42" s="3">
        <v>0</v>
      </c>
      <c r="V42" s="3">
        <v>1985</v>
      </c>
      <c r="W42" s="3">
        <v>290</v>
      </c>
      <c r="X42" s="3">
        <v>21510</v>
      </c>
      <c r="Z42" s="45"/>
    </row>
    <row r="43" spans="2:34">
      <c r="B43" s="88"/>
      <c r="C43" s="17"/>
      <c r="D43" s="17"/>
      <c r="E43" s="84">
        <v>2021</v>
      </c>
      <c r="F43" s="3">
        <v>0</v>
      </c>
      <c r="G43" s="3">
        <v>8305</v>
      </c>
      <c r="H43" s="3">
        <v>705</v>
      </c>
      <c r="I43" s="3">
        <v>20</v>
      </c>
      <c r="J43" s="3">
        <v>0</v>
      </c>
      <c r="K43" s="3">
        <v>0</v>
      </c>
      <c r="L43" s="3">
        <v>0</v>
      </c>
      <c r="M43" s="3">
        <v>840</v>
      </c>
      <c r="N43" s="3">
        <v>1755</v>
      </c>
      <c r="O43" s="3">
        <v>0</v>
      </c>
      <c r="P43" s="3">
        <v>1570</v>
      </c>
      <c r="Q43" s="3">
        <v>910</v>
      </c>
      <c r="R43" s="3">
        <v>0</v>
      </c>
      <c r="S43" s="3">
        <v>0</v>
      </c>
      <c r="T43" s="3">
        <v>0</v>
      </c>
      <c r="U43" s="3">
        <v>0</v>
      </c>
      <c r="V43" s="3">
        <v>2265</v>
      </c>
      <c r="W43" s="3">
        <v>5</v>
      </c>
      <c r="X43" s="3">
        <v>14440</v>
      </c>
      <c r="Z43" s="45"/>
    </row>
    <row r="44" spans="2:34">
      <c r="B44" s="88"/>
      <c r="C44" s="17"/>
      <c r="D44" s="86"/>
      <c r="E44" s="82">
        <v>2022</v>
      </c>
      <c r="F44" s="42">
        <v>0</v>
      </c>
      <c r="G44" s="42">
        <v>7210</v>
      </c>
      <c r="H44" s="42">
        <v>1245</v>
      </c>
      <c r="I44" s="42">
        <v>20</v>
      </c>
      <c r="J44" s="42">
        <v>0</v>
      </c>
      <c r="K44" s="42">
        <v>0</v>
      </c>
      <c r="L44" s="42">
        <v>0</v>
      </c>
      <c r="M44" s="42">
        <v>685</v>
      </c>
      <c r="N44" s="42">
        <v>1500</v>
      </c>
      <c r="O44" s="42">
        <v>0</v>
      </c>
      <c r="P44" s="42">
        <v>1410</v>
      </c>
      <c r="Q44" s="42">
        <v>655</v>
      </c>
      <c r="R44" s="42">
        <v>0</v>
      </c>
      <c r="S44" s="42">
        <v>0</v>
      </c>
      <c r="T44" s="42">
        <v>0</v>
      </c>
      <c r="U44" s="42">
        <v>0</v>
      </c>
      <c r="V44" s="42">
        <v>2390</v>
      </c>
      <c r="W44" s="42">
        <v>5</v>
      </c>
      <c r="X44" s="42">
        <v>13220</v>
      </c>
      <c r="Z44" s="45"/>
    </row>
    <row r="45" spans="2:34">
      <c r="B45" s="85"/>
      <c r="C45" s="17"/>
      <c r="D45" t="s">
        <v>303</v>
      </c>
      <c r="E45" s="84">
        <v>2013</v>
      </c>
      <c r="F45" s="3">
        <v>180</v>
      </c>
      <c r="G45" s="3">
        <v>4485</v>
      </c>
      <c r="H45" s="3">
        <v>1120</v>
      </c>
      <c r="I45" s="3">
        <v>1115</v>
      </c>
      <c r="J45" s="3">
        <v>5</v>
      </c>
      <c r="K45" s="3">
        <v>430</v>
      </c>
      <c r="L45" s="3">
        <v>145</v>
      </c>
      <c r="M45" s="3">
        <v>360</v>
      </c>
      <c r="N45" s="3">
        <v>870</v>
      </c>
      <c r="O45" s="3">
        <v>55</v>
      </c>
      <c r="P45" s="3">
        <v>1275</v>
      </c>
      <c r="Q45" s="3">
        <v>555</v>
      </c>
      <c r="R45" s="3">
        <v>630</v>
      </c>
      <c r="S45" s="3">
        <v>0</v>
      </c>
      <c r="T45" s="3">
        <v>270</v>
      </c>
      <c r="U45" s="3">
        <v>40</v>
      </c>
      <c r="V45" s="3">
        <v>275</v>
      </c>
      <c r="W45" s="3">
        <v>175</v>
      </c>
      <c r="X45" s="3">
        <v>11715</v>
      </c>
      <c r="Z45" s="45"/>
    </row>
    <row r="46" spans="2:34">
      <c r="B46" s="88"/>
      <c r="C46" s="17"/>
      <c r="E46" s="84">
        <v>2014</v>
      </c>
      <c r="F46" s="3">
        <v>195</v>
      </c>
      <c r="G46" s="3">
        <v>5515</v>
      </c>
      <c r="H46" s="3">
        <v>1375</v>
      </c>
      <c r="I46" s="3">
        <v>1370</v>
      </c>
      <c r="J46" s="3">
        <v>10</v>
      </c>
      <c r="K46" s="3">
        <v>420</v>
      </c>
      <c r="L46" s="3">
        <v>250</v>
      </c>
      <c r="M46" s="3">
        <v>280</v>
      </c>
      <c r="N46" s="3">
        <v>920</v>
      </c>
      <c r="O46" s="3">
        <v>50</v>
      </c>
      <c r="P46" s="3">
        <v>1415</v>
      </c>
      <c r="Q46" s="3">
        <v>630</v>
      </c>
      <c r="R46" s="3">
        <v>760</v>
      </c>
      <c r="S46" s="3">
        <v>0</v>
      </c>
      <c r="T46" s="3">
        <v>490</v>
      </c>
      <c r="U46" s="3">
        <v>40</v>
      </c>
      <c r="V46" s="3">
        <v>220</v>
      </c>
      <c r="W46" s="3">
        <v>250</v>
      </c>
      <c r="X46" s="3">
        <v>14010</v>
      </c>
      <c r="Z46" s="45"/>
    </row>
    <row r="47" spans="2:34">
      <c r="B47" s="88"/>
      <c r="C47" s="17"/>
      <c r="D47" s="17"/>
      <c r="E47" s="84">
        <v>2015</v>
      </c>
      <c r="F47" s="3">
        <v>255</v>
      </c>
      <c r="G47" s="3">
        <v>7145</v>
      </c>
      <c r="H47" s="3">
        <v>1605</v>
      </c>
      <c r="I47" s="3">
        <v>1745</v>
      </c>
      <c r="J47" s="3">
        <v>10</v>
      </c>
      <c r="K47" s="3">
        <v>480</v>
      </c>
      <c r="L47" s="3">
        <v>315</v>
      </c>
      <c r="M47" s="3">
        <v>335</v>
      </c>
      <c r="N47" s="3">
        <v>1300</v>
      </c>
      <c r="O47" s="3">
        <v>45</v>
      </c>
      <c r="P47" s="3">
        <v>1760</v>
      </c>
      <c r="Q47" s="3">
        <v>675</v>
      </c>
      <c r="R47" s="3">
        <v>980</v>
      </c>
      <c r="S47" s="3">
        <v>0</v>
      </c>
      <c r="T47" s="3">
        <v>735</v>
      </c>
      <c r="U47" s="3">
        <v>65</v>
      </c>
      <c r="V47" s="3">
        <v>350</v>
      </c>
      <c r="W47" s="3">
        <v>60</v>
      </c>
      <c r="X47" s="3">
        <v>17635</v>
      </c>
      <c r="Z47" s="45"/>
    </row>
    <row r="48" spans="2:34">
      <c r="B48" s="88"/>
      <c r="C48" s="17"/>
      <c r="D48" s="17"/>
      <c r="E48" s="84">
        <v>2016</v>
      </c>
      <c r="F48" s="3">
        <v>300</v>
      </c>
      <c r="G48" s="3">
        <v>7710</v>
      </c>
      <c r="H48" s="3">
        <v>1785</v>
      </c>
      <c r="I48" s="3">
        <v>1855</v>
      </c>
      <c r="J48" s="3">
        <v>10</v>
      </c>
      <c r="K48" s="3">
        <v>535</v>
      </c>
      <c r="L48" s="3">
        <v>270</v>
      </c>
      <c r="M48" s="3">
        <v>370</v>
      </c>
      <c r="N48" s="3">
        <v>1505</v>
      </c>
      <c r="O48" s="3">
        <v>50</v>
      </c>
      <c r="P48" s="3">
        <v>2000</v>
      </c>
      <c r="Q48" s="3">
        <v>875</v>
      </c>
      <c r="R48" s="3">
        <v>1050</v>
      </c>
      <c r="S48" s="3">
        <v>0</v>
      </c>
      <c r="T48" s="3">
        <v>800</v>
      </c>
      <c r="U48" s="3">
        <v>60</v>
      </c>
      <c r="V48" s="3">
        <v>435</v>
      </c>
      <c r="W48" s="3">
        <v>85</v>
      </c>
      <c r="X48" s="3">
        <v>19390</v>
      </c>
      <c r="Z48" s="45"/>
    </row>
    <row r="49" spans="2:26">
      <c r="B49" s="88"/>
      <c r="C49" s="17"/>
      <c r="D49" s="85"/>
      <c r="E49" s="84">
        <v>2017</v>
      </c>
      <c r="F49" s="3">
        <v>275</v>
      </c>
      <c r="G49" s="3">
        <v>8150</v>
      </c>
      <c r="H49" s="3">
        <v>1735</v>
      </c>
      <c r="I49" s="3">
        <v>1640</v>
      </c>
      <c r="J49" s="3">
        <v>5</v>
      </c>
      <c r="K49" s="3">
        <v>630</v>
      </c>
      <c r="L49" s="3">
        <v>230</v>
      </c>
      <c r="M49" s="3">
        <v>350</v>
      </c>
      <c r="N49" s="3">
        <v>1495</v>
      </c>
      <c r="O49" s="3">
        <v>40</v>
      </c>
      <c r="P49" s="3">
        <v>1730</v>
      </c>
      <c r="Q49" s="3">
        <v>1080</v>
      </c>
      <c r="R49" s="3">
        <v>1070</v>
      </c>
      <c r="S49" s="3">
        <v>0</v>
      </c>
      <c r="T49" s="3">
        <v>705</v>
      </c>
      <c r="U49" s="3">
        <v>75</v>
      </c>
      <c r="V49" s="3">
        <v>290</v>
      </c>
      <c r="W49" s="3">
        <v>80</v>
      </c>
      <c r="X49" s="3">
        <v>19355</v>
      </c>
      <c r="Z49" s="45"/>
    </row>
    <row r="50" spans="2:26">
      <c r="B50" s="88"/>
      <c r="C50" s="17"/>
      <c r="D50" s="85"/>
      <c r="E50" s="84">
        <v>2018</v>
      </c>
      <c r="F50" s="3">
        <v>275</v>
      </c>
      <c r="G50" s="3">
        <v>7695</v>
      </c>
      <c r="H50" s="3">
        <v>1720</v>
      </c>
      <c r="I50" s="3">
        <v>1510</v>
      </c>
      <c r="J50" s="3">
        <v>5</v>
      </c>
      <c r="K50" s="3">
        <v>715</v>
      </c>
      <c r="L50" s="3">
        <v>270</v>
      </c>
      <c r="M50" s="3">
        <v>360</v>
      </c>
      <c r="N50" s="3">
        <v>1235</v>
      </c>
      <c r="O50" s="3">
        <v>30</v>
      </c>
      <c r="P50" s="3">
        <v>1785</v>
      </c>
      <c r="Q50" s="3">
        <v>1070</v>
      </c>
      <c r="R50" s="3">
        <v>1110</v>
      </c>
      <c r="S50" s="3">
        <v>0</v>
      </c>
      <c r="T50" s="3">
        <v>720</v>
      </c>
      <c r="U50" s="3">
        <v>40</v>
      </c>
      <c r="V50" s="3">
        <v>295</v>
      </c>
      <c r="W50" s="3">
        <v>105</v>
      </c>
      <c r="X50" s="3">
        <v>18715</v>
      </c>
      <c r="Z50" s="45"/>
    </row>
    <row r="51" spans="2:26">
      <c r="B51" s="88"/>
      <c r="C51" s="17"/>
      <c r="D51" s="85"/>
      <c r="E51" s="84">
        <v>2019</v>
      </c>
      <c r="F51" s="3">
        <v>230</v>
      </c>
      <c r="G51" s="3">
        <v>6185</v>
      </c>
      <c r="H51" s="3">
        <v>1890</v>
      </c>
      <c r="I51" s="3">
        <v>1890</v>
      </c>
      <c r="J51" s="3">
        <v>15</v>
      </c>
      <c r="K51" s="3">
        <v>720</v>
      </c>
      <c r="L51" s="3">
        <v>540</v>
      </c>
      <c r="M51" s="3">
        <v>390</v>
      </c>
      <c r="N51" s="3">
        <v>1145</v>
      </c>
      <c r="O51" s="3">
        <v>20</v>
      </c>
      <c r="P51" s="3">
        <v>1915</v>
      </c>
      <c r="Q51" s="3">
        <v>1005</v>
      </c>
      <c r="R51" s="3">
        <v>980</v>
      </c>
      <c r="S51" s="3">
        <v>0</v>
      </c>
      <c r="T51" s="3">
        <v>825</v>
      </c>
      <c r="U51" s="3">
        <v>40</v>
      </c>
      <c r="V51" s="3">
        <v>335</v>
      </c>
      <c r="W51" s="3">
        <v>135</v>
      </c>
      <c r="X51" s="3">
        <v>18090</v>
      </c>
      <c r="Z51" s="45"/>
    </row>
    <row r="52" spans="2:26">
      <c r="B52" s="88"/>
      <c r="C52" s="17"/>
      <c r="D52" s="17"/>
      <c r="E52" s="84">
        <v>2020</v>
      </c>
      <c r="F52" s="3">
        <v>135</v>
      </c>
      <c r="G52" s="3">
        <v>3695</v>
      </c>
      <c r="H52" s="3">
        <v>1535</v>
      </c>
      <c r="I52" s="3">
        <v>1780</v>
      </c>
      <c r="J52" s="3">
        <v>5</v>
      </c>
      <c r="K52" s="3">
        <v>470</v>
      </c>
      <c r="L52" s="3">
        <v>685</v>
      </c>
      <c r="M52" s="3">
        <v>485</v>
      </c>
      <c r="N52" s="3">
        <v>625</v>
      </c>
      <c r="O52" s="3">
        <v>20</v>
      </c>
      <c r="P52" s="3">
        <v>1310</v>
      </c>
      <c r="Q52" s="3">
        <v>580</v>
      </c>
      <c r="R52" s="3">
        <v>770</v>
      </c>
      <c r="S52" s="3">
        <v>0</v>
      </c>
      <c r="T52" s="3">
        <v>605</v>
      </c>
      <c r="U52" s="3">
        <v>25</v>
      </c>
      <c r="V52" s="3">
        <v>600</v>
      </c>
      <c r="W52" s="3">
        <v>85</v>
      </c>
      <c r="X52" s="3">
        <v>13165</v>
      </c>
      <c r="Z52" s="45"/>
    </row>
    <row r="53" spans="2:26">
      <c r="B53" s="88"/>
      <c r="C53" s="17"/>
      <c r="D53" s="17"/>
      <c r="E53" s="84">
        <v>2021</v>
      </c>
      <c r="F53" s="3">
        <v>65</v>
      </c>
      <c r="G53" s="3">
        <v>1935</v>
      </c>
      <c r="H53" s="3">
        <v>585</v>
      </c>
      <c r="I53" s="3">
        <v>765</v>
      </c>
      <c r="J53" s="3">
        <v>20</v>
      </c>
      <c r="K53" s="3">
        <v>220</v>
      </c>
      <c r="L53" s="3">
        <v>415</v>
      </c>
      <c r="M53" s="3">
        <v>455</v>
      </c>
      <c r="N53" s="3">
        <v>295</v>
      </c>
      <c r="O53" s="3">
        <v>25</v>
      </c>
      <c r="P53" s="3">
        <v>630</v>
      </c>
      <c r="Q53" s="3">
        <v>280</v>
      </c>
      <c r="R53" s="3">
        <v>515</v>
      </c>
      <c r="S53" s="3">
        <v>0</v>
      </c>
      <c r="T53" s="3">
        <v>255</v>
      </c>
      <c r="U53" s="3">
        <v>20</v>
      </c>
      <c r="V53" s="3">
        <v>830</v>
      </c>
      <c r="W53" s="3">
        <v>60</v>
      </c>
      <c r="X53" s="3">
        <v>7170</v>
      </c>
      <c r="Z53" s="45"/>
    </row>
    <row r="54" spans="2:26">
      <c r="B54" s="88"/>
      <c r="C54" s="17"/>
      <c r="D54" s="86"/>
      <c r="E54" s="82">
        <v>2022</v>
      </c>
      <c r="F54" s="42">
        <v>80</v>
      </c>
      <c r="G54" s="42">
        <v>1425</v>
      </c>
      <c r="H54" s="42">
        <v>345</v>
      </c>
      <c r="I54" s="42">
        <v>330</v>
      </c>
      <c r="J54" s="42">
        <v>5</v>
      </c>
      <c r="K54" s="42">
        <v>175</v>
      </c>
      <c r="L54" s="42">
        <v>365</v>
      </c>
      <c r="M54" s="42">
        <v>285</v>
      </c>
      <c r="N54" s="42">
        <v>225</v>
      </c>
      <c r="O54" s="42">
        <v>10</v>
      </c>
      <c r="P54" s="42">
        <v>395</v>
      </c>
      <c r="Q54" s="42">
        <v>165</v>
      </c>
      <c r="R54" s="42">
        <v>300</v>
      </c>
      <c r="S54" s="42">
        <v>0</v>
      </c>
      <c r="T54" s="42">
        <v>155</v>
      </c>
      <c r="U54" s="42">
        <v>15</v>
      </c>
      <c r="V54" s="42">
        <v>645</v>
      </c>
      <c r="W54" s="42">
        <v>110</v>
      </c>
      <c r="X54" s="42">
        <v>4820</v>
      </c>
      <c r="Z54" s="45"/>
    </row>
    <row r="55" spans="2:26">
      <c r="B55" s="88"/>
      <c r="C55" s="17"/>
      <c r="D55" s="17" t="s">
        <v>2</v>
      </c>
      <c r="E55" s="84">
        <v>2013</v>
      </c>
      <c r="F55" s="87">
        <v>0</v>
      </c>
      <c r="G55" s="87">
        <v>0</v>
      </c>
      <c r="H55" s="87">
        <v>5</v>
      </c>
      <c r="I55" s="87">
        <v>0</v>
      </c>
      <c r="J55" s="87">
        <v>0</v>
      </c>
      <c r="K55" s="87">
        <v>0</v>
      </c>
      <c r="L55" s="87">
        <v>0</v>
      </c>
      <c r="M55" s="87">
        <v>0</v>
      </c>
      <c r="N55" s="87">
        <v>0</v>
      </c>
      <c r="O55" s="87">
        <v>0</v>
      </c>
      <c r="P55" s="87">
        <v>0</v>
      </c>
      <c r="Q55" s="87">
        <v>0</v>
      </c>
      <c r="R55" s="87">
        <v>0</v>
      </c>
      <c r="S55" s="87">
        <v>0</v>
      </c>
      <c r="T55" s="87">
        <v>0</v>
      </c>
      <c r="U55" s="87">
        <v>0</v>
      </c>
      <c r="V55" s="87">
        <v>0</v>
      </c>
      <c r="W55" s="87">
        <v>0</v>
      </c>
      <c r="X55" s="87">
        <v>5</v>
      </c>
      <c r="Z55" s="45"/>
    </row>
    <row r="56" spans="2:26">
      <c r="B56" s="88"/>
      <c r="C56" s="17"/>
      <c r="E56" s="84">
        <v>2014</v>
      </c>
      <c r="F56" s="87">
        <v>0</v>
      </c>
      <c r="G56" s="87">
        <v>0</v>
      </c>
      <c r="H56" s="87">
        <v>5</v>
      </c>
      <c r="I56" s="87">
        <v>0</v>
      </c>
      <c r="J56" s="87">
        <v>0</v>
      </c>
      <c r="K56" s="87">
        <v>0</v>
      </c>
      <c r="L56" s="87">
        <v>0</v>
      </c>
      <c r="M56" s="87">
        <v>0</v>
      </c>
      <c r="N56" s="87">
        <v>0</v>
      </c>
      <c r="O56" s="87">
        <v>0</v>
      </c>
      <c r="P56" s="87">
        <v>0</v>
      </c>
      <c r="Q56" s="87">
        <v>0</v>
      </c>
      <c r="R56" s="87">
        <v>0</v>
      </c>
      <c r="S56" s="87">
        <v>0</v>
      </c>
      <c r="T56" s="87">
        <v>0</v>
      </c>
      <c r="U56" s="87">
        <v>0</v>
      </c>
      <c r="V56" s="87">
        <v>0</v>
      </c>
      <c r="W56" s="87">
        <v>0</v>
      </c>
      <c r="X56" s="87">
        <v>5</v>
      </c>
      <c r="Z56" s="45"/>
    </row>
    <row r="57" spans="2:26">
      <c r="B57" s="88"/>
      <c r="C57" s="17"/>
      <c r="D57" s="17"/>
      <c r="E57" s="84">
        <v>2015</v>
      </c>
      <c r="F57" s="87">
        <v>0</v>
      </c>
      <c r="G57" s="87">
        <v>0</v>
      </c>
      <c r="H57" s="87">
        <v>0</v>
      </c>
      <c r="I57" s="87">
        <v>0</v>
      </c>
      <c r="J57" s="87">
        <v>0</v>
      </c>
      <c r="K57" s="87">
        <v>0</v>
      </c>
      <c r="L57" s="87">
        <v>0</v>
      </c>
      <c r="M57" s="87">
        <v>0</v>
      </c>
      <c r="N57" s="87">
        <v>0</v>
      </c>
      <c r="O57" s="87">
        <v>0</v>
      </c>
      <c r="P57" s="87">
        <v>0</v>
      </c>
      <c r="Q57" s="87">
        <v>0</v>
      </c>
      <c r="R57" s="87">
        <v>0</v>
      </c>
      <c r="S57" s="87">
        <v>0</v>
      </c>
      <c r="T57" s="87">
        <v>0</v>
      </c>
      <c r="U57" s="87">
        <v>0</v>
      </c>
      <c r="V57" s="87">
        <v>0</v>
      </c>
      <c r="W57" s="87">
        <v>0</v>
      </c>
      <c r="X57" s="87">
        <v>0</v>
      </c>
      <c r="Z57" s="45"/>
    </row>
    <row r="58" spans="2:26">
      <c r="B58" s="88"/>
      <c r="C58" s="17"/>
      <c r="D58" s="17"/>
      <c r="E58" s="84">
        <v>2016</v>
      </c>
      <c r="F58" s="87">
        <v>0</v>
      </c>
      <c r="G58" s="87">
        <v>0</v>
      </c>
      <c r="H58" s="87">
        <v>0</v>
      </c>
      <c r="I58" s="87">
        <v>0</v>
      </c>
      <c r="J58" s="87">
        <v>0</v>
      </c>
      <c r="K58" s="87">
        <v>0</v>
      </c>
      <c r="L58" s="87">
        <v>0</v>
      </c>
      <c r="M58" s="87">
        <v>0</v>
      </c>
      <c r="N58" s="87">
        <v>0</v>
      </c>
      <c r="O58" s="87">
        <v>0</v>
      </c>
      <c r="P58" s="87">
        <v>0</v>
      </c>
      <c r="Q58" s="87">
        <v>0</v>
      </c>
      <c r="R58" s="87">
        <v>0</v>
      </c>
      <c r="S58" s="87">
        <v>0</v>
      </c>
      <c r="T58" s="87">
        <v>0</v>
      </c>
      <c r="U58" s="87">
        <v>0</v>
      </c>
      <c r="V58" s="87">
        <v>0</v>
      </c>
      <c r="W58" s="87">
        <v>0</v>
      </c>
      <c r="X58" s="87">
        <v>0</v>
      </c>
      <c r="Z58" s="45"/>
    </row>
    <row r="59" spans="2:26">
      <c r="B59" s="88"/>
      <c r="C59" s="17"/>
      <c r="D59" s="90"/>
      <c r="E59" s="84">
        <v>2017</v>
      </c>
      <c r="F59" s="87">
        <v>0</v>
      </c>
      <c r="G59" s="87">
        <v>0</v>
      </c>
      <c r="H59" s="87">
        <v>0</v>
      </c>
      <c r="I59" s="87">
        <v>0</v>
      </c>
      <c r="J59" s="87">
        <v>0</v>
      </c>
      <c r="K59" s="87">
        <v>0</v>
      </c>
      <c r="L59" s="87">
        <v>0</v>
      </c>
      <c r="M59" s="87">
        <v>0</v>
      </c>
      <c r="N59" s="87">
        <v>0</v>
      </c>
      <c r="O59" s="87">
        <v>0</v>
      </c>
      <c r="P59" s="87">
        <v>0</v>
      </c>
      <c r="Q59" s="87">
        <v>0</v>
      </c>
      <c r="R59" s="87">
        <v>0</v>
      </c>
      <c r="S59" s="87">
        <v>0</v>
      </c>
      <c r="T59" s="87">
        <v>0</v>
      </c>
      <c r="U59" s="87">
        <v>0</v>
      </c>
      <c r="V59" s="87">
        <v>0</v>
      </c>
      <c r="W59" s="87">
        <v>0</v>
      </c>
      <c r="X59" s="87">
        <v>0</v>
      </c>
      <c r="Z59" s="45"/>
    </row>
    <row r="60" spans="2:26">
      <c r="B60" s="88"/>
      <c r="C60" s="17"/>
      <c r="D60" s="90"/>
      <c r="E60" s="84">
        <v>2018</v>
      </c>
      <c r="F60" s="87">
        <v>0</v>
      </c>
      <c r="G60" s="87">
        <v>0</v>
      </c>
      <c r="H60" s="87">
        <v>0</v>
      </c>
      <c r="I60" s="87">
        <v>0</v>
      </c>
      <c r="J60" s="87">
        <v>0</v>
      </c>
      <c r="K60" s="87">
        <v>0</v>
      </c>
      <c r="L60" s="87">
        <v>0</v>
      </c>
      <c r="M60" s="87">
        <v>0</v>
      </c>
      <c r="N60" s="87">
        <v>0</v>
      </c>
      <c r="O60" s="87">
        <v>0</v>
      </c>
      <c r="P60" s="87">
        <v>0</v>
      </c>
      <c r="Q60" s="87">
        <v>0</v>
      </c>
      <c r="R60" s="87">
        <v>0</v>
      </c>
      <c r="S60" s="87">
        <v>0</v>
      </c>
      <c r="T60" s="87">
        <v>0</v>
      </c>
      <c r="U60" s="87">
        <v>0</v>
      </c>
      <c r="V60" s="87">
        <v>0</v>
      </c>
      <c r="W60" s="87">
        <v>0</v>
      </c>
      <c r="X60" s="87">
        <v>0</v>
      </c>
      <c r="Z60" s="45"/>
    </row>
    <row r="61" spans="2:26">
      <c r="B61" s="88"/>
      <c r="C61" s="17"/>
      <c r="D61" s="90"/>
      <c r="E61" s="84">
        <v>2019</v>
      </c>
      <c r="F61" s="87">
        <v>0</v>
      </c>
      <c r="G61" s="87">
        <v>0</v>
      </c>
      <c r="H61" s="87">
        <v>0</v>
      </c>
      <c r="I61" s="87">
        <v>0</v>
      </c>
      <c r="J61" s="87">
        <v>0</v>
      </c>
      <c r="K61" s="87">
        <v>0</v>
      </c>
      <c r="L61" s="87">
        <v>0</v>
      </c>
      <c r="M61" s="87">
        <v>0</v>
      </c>
      <c r="N61" s="87">
        <v>0</v>
      </c>
      <c r="O61" s="87">
        <v>0</v>
      </c>
      <c r="P61" s="87">
        <v>0</v>
      </c>
      <c r="Q61" s="87">
        <v>0</v>
      </c>
      <c r="R61" s="87">
        <v>0</v>
      </c>
      <c r="S61" s="87">
        <v>0</v>
      </c>
      <c r="T61" s="87">
        <v>0</v>
      </c>
      <c r="U61" s="87">
        <v>0</v>
      </c>
      <c r="V61" s="87">
        <v>0</v>
      </c>
      <c r="W61" s="87">
        <v>0</v>
      </c>
      <c r="X61" s="87">
        <v>0</v>
      </c>
      <c r="Z61" s="45"/>
    </row>
    <row r="62" spans="2:26">
      <c r="B62" s="88"/>
      <c r="C62" s="17"/>
      <c r="D62" s="17"/>
      <c r="E62" s="84">
        <v>2020</v>
      </c>
      <c r="F62" s="87">
        <v>0</v>
      </c>
      <c r="G62" s="87">
        <v>0</v>
      </c>
      <c r="H62" s="87">
        <v>0</v>
      </c>
      <c r="I62" s="87">
        <v>0</v>
      </c>
      <c r="J62" s="87">
        <v>0</v>
      </c>
      <c r="K62" s="87">
        <v>0</v>
      </c>
      <c r="L62" s="87">
        <v>0</v>
      </c>
      <c r="M62" s="87">
        <v>0</v>
      </c>
      <c r="N62" s="87">
        <v>0</v>
      </c>
      <c r="O62" s="87">
        <v>0</v>
      </c>
      <c r="P62" s="87">
        <v>0</v>
      </c>
      <c r="Q62" s="87">
        <v>0</v>
      </c>
      <c r="R62" s="87">
        <v>0</v>
      </c>
      <c r="S62" s="87">
        <v>0</v>
      </c>
      <c r="T62" s="87">
        <v>0</v>
      </c>
      <c r="U62" s="87">
        <v>0</v>
      </c>
      <c r="V62" s="87">
        <v>0</v>
      </c>
      <c r="W62" s="87">
        <v>0</v>
      </c>
      <c r="X62" s="87">
        <v>0</v>
      </c>
      <c r="Z62" s="45"/>
    </row>
    <row r="63" spans="2:26">
      <c r="B63" s="88"/>
      <c r="C63" s="17"/>
      <c r="D63" s="17"/>
      <c r="E63" s="84">
        <v>2021</v>
      </c>
      <c r="F63" s="87">
        <v>0</v>
      </c>
      <c r="G63" s="87">
        <v>0</v>
      </c>
      <c r="H63" s="87">
        <v>0</v>
      </c>
      <c r="I63" s="87">
        <v>0</v>
      </c>
      <c r="J63" s="87">
        <v>0</v>
      </c>
      <c r="K63" s="87">
        <v>0</v>
      </c>
      <c r="L63" s="87">
        <v>0</v>
      </c>
      <c r="M63" s="87">
        <v>0</v>
      </c>
      <c r="N63" s="87">
        <v>0</v>
      </c>
      <c r="O63" s="87">
        <v>0</v>
      </c>
      <c r="P63" s="87">
        <v>0</v>
      </c>
      <c r="Q63" s="87">
        <v>0</v>
      </c>
      <c r="R63" s="87">
        <v>0</v>
      </c>
      <c r="S63" s="87">
        <v>0</v>
      </c>
      <c r="T63" s="87">
        <v>0</v>
      </c>
      <c r="U63" s="87">
        <v>0</v>
      </c>
      <c r="V63" s="87">
        <v>0</v>
      </c>
      <c r="W63" s="87">
        <v>0</v>
      </c>
      <c r="X63" s="87">
        <v>0</v>
      </c>
      <c r="Z63" s="45"/>
    </row>
    <row r="64" spans="2:26">
      <c r="B64" s="88"/>
      <c r="C64" s="17"/>
      <c r="D64" s="17"/>
      <c r="E64" s="82">
        <v>2022</v>
      </c>
      <c r="F64" s="89">
        <v>0</v>
      </c>
      <c r="G64" s="89">
        <v>0</v>
      </c>
      <c r="H64" s="89">
        <v>0</v>
      </c>
      <c r="I64" s="89">
        <v>0</v>
      </c>
      <c r="J64" s="89">
        <v>0</v>
      </c>
      <c r="K64" s="89">
        <v>0</v>
      </c>
      <c r="L64" s="89">
        <v>0</v>
      </c>
      <c r="M64" s="89">
        <v>0</v>
      </c>
      <c r="N64" s="89">
        <v>0</v>
      </c>
      <c r="O64" s="89">
        <v>0</v>
      </c>
      <c r="P64" s="89">
        <v>0</v>
      </c>
      <c r="Q64" s="89">
        <v>0</v>
      </c>
      <c r="R64" s="89">
        <v>0</v>
      </c>
      <c r="S64" s="89">
        <v>0</v>
      </c>
      <c r="T64" s="89">
        <v>0</v>
      </c>
      <c r="U64" s="89">
        <v>0</v>
      </c>
      <c r="V64" s="89">
        <v>5</v>
      </c>
      <c r="W64" s="89">
        <v>0</v>
      </c>
      <c r="X64" s="89">
        <v>5</v>
      </c>
      <c r="Z64" s="45"/>
    </row>
    <row r="65" spans="2:26">
      <c r="B65" s="88"/>
      <c r="C65" s="17"/>
      <c r="D65" s="13" t="s">
        <v>12</v>
      </c>
      <c r="E65" s="84">
        <v>2013</v>
      </c>
      <c r="F65" s="3">
        <v>0</v>
      </c>
      <c r="G65" s="3">
        <v>8580</v>
      </c>
      <c r="H65" s="3">
        <v>310</v>
      </c>
      <c r="I65" s="3">
        <v>325</v>
      </c>
      <c r="J65" s="3">
        <v>0</v>
      </c>
      <c r="K65" s="3">
        <v>75</v>
      </c>
      <c r="L65" s="3">
        <v>320</v>
      </c>
      <c r="M65" s="3">
        <v>535</v>
      </c>
      <c r="N65" s="3">
        <v>160</v>
      </c>
      <c r="O65" s="3">
        <v>0</v>
      </c>
      <c r="P65" s="3">
        <v>500</v>
      </c>
      <c r="Q65" s="3">
        <v>100</v>
      </c>
      <c r="R65" s="3">
        <v>0</v>
      </c>
      <c r="S65" s="3">
        <v>10</v>
      </c>
      <c r="T65" s="3">
        <v>5</v>
      </c>
      <c r="U65" s="3">
        <v>0</v>
      </c>
      <c r="V65" s="3">
        <v>460</v>
      </c>
      <c r="W65" s="3">
        <v>0</v>
      </c>
      <c r="X65" s="3">
        <v>11270</v>
      </c>
      <c r="Z65" s="45"/>
    </row>
    <row r="66" spans="2:26">
      <c r="B66" s="88"/>
      <c r="C66" s="17"/>
      <c r="E66" s="84">
        <v>2014</v>
      </c>
      <c r="F66" s="3">
        <v>0</v>
      </c>
      <c r="G66" s="3">
        <v>10810</v>
      </c>
      <c r="H66" s="3">
        <v>330</v>
      </c>
      <c r="I66" s="3">
        <v>365</v>
      </c>
      <c r="J66" s="3">
        <v>0</v>
      </c>
      <c r="K66" s="3">
        <v>120</v>
      </c>
      <c r="L66" s="3">
        <v>340</v>
      </c>
      <c r="M66" s="3">
        <v>660</v>
      </c>
      <c r="N66" s="3">
        <v>190</v>
      </c>
      <c r="O66" s="3">
        <v>0</v>
      </c>
      <c r="P66" s="3">
        <v>725</v>
      </c>
      <c r="Q66" s="3">
        <v>85</v>
      </c>
      <c r="R66" s="3">
        <v>0</v>
      </c>
      <c r="S66" s="3">
        <v>15</v>
      </c>
      <c r="T66" s="3">
        <v>0</v>
      </c>
      <c r="U66" s="3">
        <v>0</v>
      </c>
      <c r="V66" s="3">
        <v>490</v>
      </c>
      <c r="W66" s="3">
        <v>0</v>
      </c>
      <c r="X66" s="3">
        <v>14085</v>
      </c>
      <c r="Z66" s="45"/>
    </row>
    <row r="67" spans="2:26">
      <c r="B67" s="88"/>
      <c r="C67" s="17"/>
      <c r="D67" s="17"/>
      <c r="E67" s="84">
        <v>2015</v>
      </c>
      <c r="F67" s="3">
        <v>0</v>
      </c>
      <c r="G67" s="3">
        <v>13205</v>
      </c>
      <c r="H67" s="3">
        <v>350</v>
      </c>
      <c r="I67" s="3">
        <v>460</v>
      </c>
      <c r="J67" s="3">
        <v>0</v>
      </c>
      <c r="K67" s="3">
        <v>210</v>
      </c>
      <c r="L67" s="3">
        <v>315</v>
      </c>
      <c r="M67" s="3">
        <v>695</v>
      </c>
      <c r="N67" s="3">
        <v>200</v>
      </c>
      <c r="O67" s="3">
        <v>0</v>
      </c>
      <c r="P67" s="3">
        <v>1060</v>
      </c>
      <c r="Q67" s="3">
        <v>85</v>
      </c>
      <c r="R67" s="3">
        <v>0</v>
      </c>
      <c r="S67" s="3">
        <v>25</v>
      </c>
      <c r="T67" s="3">
        <v>0</v>
      </c>
      <c r="U67" s="3">
        <v>0</v>
      </c>
      <c r="V67" s="3">
        <v>565</v>
      </c>
      <c r="W67" s="3">
        <v>0</v>
      </c>
      <c r="X67" s="3">
        <v>17110</v>
      </c>
      <c r="Z67" s="45"/>
    </row>
    <row r="68" spans="2:26">
      <c r="B68" s="88"/>
      <c r="C68" s="17"/>
      <c r="D68" s="17"/>
      <c r="E68" s="84">
        <v>2016</v>
      </c>
      <c r="F68" s="3">
        <v>0</v>
      </c>
      <c r="G68" s="3">
        <v>12780</v>
      </c>
      <c r="H68" s="3">
        <v>360</v>
      </c>
      <c r="I68" s="3">
        <v>330</v>
      </c>
      <c r="J68" s="3">
        <v>0</v>
      </c>
      <c r="K68" s="3">
        <v>200</v>
      </c>
      <c r="L68" s="3">
        <v>275</v>
      </c>
      <c r="M68" s="3">
        <v>565</v>
      </c>
      <c r="N68" s="3">
        <v>245</v>
      </c>
      <c r="O68" s="3">
        <v>0</v>
      </c>
      <c r="P68" s="3">
        <v>1015</v>
      </c>
      <c r="Q68" s="3">
        <v>75</v>
      </c>
      <c r="R68" s="3">
        <v>0</v>
      </c>
      <c r="S68" s="3">
        <v>15</v>
      </c>
      <c r="T68" s="3">
        <v>5</v>
      </c>
      <c r="U68" s="3">
        <v>0</v>
      </c>
      <c r="V68" s="3">
        <v>615</v>
      </c>
      <c r="W68" s="3">
        <v>0</v>
      </c>
      <c r="X68" s="3">
        <v>16420</v>
      </c>
      <c r="Z68" s="45"/>
    </row>
    <row r="69" spans="2:26">
      <c r="B69" s="88"/>
      <c r="C69" s="17"/>
      <c r="D69" s="17"/>
      <c r="E69" s="84">
        <v>2017</v>
      </c>
      <c r="F69" s="3">
        <v>5</v>
      </c>
      <c r="G69" s="3">
        <v>10480</v>
      </c>
      <c r="H69" s="3">
        <v>290</v>
      </c>
      <c r="I69" s="3">
        <v>220</v>
      </c>
      <c r="J69" s="3">
        <v>0</v>
      </c>
      <c r="K69" s="3">
        <v>140</v>
      </c>
      <c r="L69" s="3">
        <v>280</v>
      </c>
      <c r="M69" s="3">
        <v>520</v>
      </c>
      <c r="N69" s="3">
        <v>205</v>
      </c>
      <c r="O69" s="3">
        <v>0</v>
      </c>
      <c r="P69" s="3">
        <v>685</v>
      </c>
      <c r="Q69" s="3">
        <v>55</v>
      </c>
      <c r="R69" s="3">
        <v>0</v>
      </c>
      <c r="S69" s="3">
        <v>20</v>
      </c>
      <c r="T69" s="3">
        <v>5</v>
      </c>
      <c r="U69" s="3">
        <v>0</v>
      </c>
      <c r="V69" s="3">
        <v>615</v>
      </c>
      <c r="W69" s="3">
        <v>0</v>
      </c>
      <c r="X69" s="3">
        <v>13485</v>
      </c>
      <c r="Z69" s="45"/>
    </row>
    <row r="70" spans="2:26">
      <c r="B70" s="88"/>
      <c r="C70" s="17"/>
      <c r="D70" s="17"/>
      <c r="E70" s="84">
        <v>2018</v>
      </c>
      <c r="F70" s="3">
        <v>10</v>
      </c>
      <c r="G70" s="3">
        <v>9695</v>
      </c>
      <c r="H70" s="3">
        <v>285</v>
      </c>
      <c r="I70" s="3">
        <v>175</v>
      </c>
      <c r="J70" s="3">
        <v>0</v>
      </c>
      <c r="K70" s="3">
        <v>55</v>
      </c>
      <c r="L70" s="3">
        <v>320</v>
      </c>
      <c r="M70" s="3">
        <v>480</v>
      </c>
      <c r="N70" s="3">
        <v>135</v>
      </c>
      <c r="O70" s="3">
        <v>0</v>
      </c>
      <c r="P70" s="3">
        <v>465</v>
      </c>
      <c r="Q70" s="3">
        <v>85</v>
      </c>
      <c r="R70" s="3">
        <v>0</v>
      </c>
      <c r="S70" s="3">
        <v>15</v>
      </c>
      <c r="T70" s="3">
        <v>0</v>
      </c>
      <c r="U70" s="3">
        <v>0</v>
      </c>
      <c r="V70" s="3">
        <v>655</v>
      </c>
      <c r="W70" s="3">
        <v>0</v>
      </c>
      <c r="X70" s="3">
        <v>12320</v>
      </c>
      <c r="Z70" s="45"/>
    </row>
    <row r="71" spans="2:26">
      <c r="B71" s="88"/>
      <c r="C71" s="17"/>
      <c r="D71" s="17"/>
      <c r="E71" s="84">
        <v>2019</v>
      </c>
      <c r="F71" s="3">
        <v>10</v>
      </c>
      <c r="G71" s="3">
        <v>6810</v>
      </c>
      <c r="H71" s="3">
        <v>595</v>
      </c>
      <c r="I71" s="3">
        <v>115</v>
      </c>
      <c r="J71" s="3">
        <v>0</v>
      </c>
      <c r="K71" s="3">
        <v>40</v>
      </c>
      <c r="L71" s="3">
        <v>365</v>
      </c>
      <c r="M71" s="3">
        <v>445</v>
      </c>
      <c r="N71" s="3">
        <v>170</v>
      </c>
      <c r="O71" s="3">
        <v>0</v>
      </c>
      <c r="P71" s="3">
        <v>545</v>
      </c>
      <c r="Q71" s="3">
        <v>90</v>
      </c>
      <c r="R71" s="3">
        <v>0</v>
      </c>
      <c r="S71" s="3">
        <v>20</v>
      </c>
      <c r="T71" s="3">
        <v>0</v>
      </c>
      <c r="U71" s="3">
        <v>0</v>
      </c>
      <c r="V71" s="3">
        <v>915</v>
      </c>
      <c r="W71" s="3">
        <v>0</v>
      </c>
      <c r="X71" s="3">
        <v>10070</v>
      </c>
      <c r="Z71" s="45"/>
    </row>
    <row r="72" spans="2:26">
      <c r="B72" s="88"/>
      <c r="C72" s="17"/>
      <c r="D72" s="17"/>
      <c r="E72" s="84">
        <v>2020</v>
      </c>
      <c r="F72" s="3">
        <v>5</v>
      </c>
      <c r="G72" s="3">
        <v>4555</v>
      </c>
      <c r="H72" s="3">
        <v>700</v>
      </c>
      <c r="I72" s="3">
        <v>115</v>
      </c>
      <c r="J72" s="3">
        <v>0</v>
      </c>
      <c r="K72" s="3">
        <v>35</v>
      </c>
      <c r="L72" s="3">
        <v>260</v>
      </c>
      <c r="M72" s="3">
        <v>380</v>
      </c>
      <c r="N72" s="3">
        <v>145</v>
      </c>
      <c r="O72" s="3">
        <v>0</v>
      </c>
      <c r="P72" s="3">
        <v>490</v>
      </c>
      <c r="Q72" s="3">
        <v>65</v>
      </c>
      <c r="R72" s="3">
        <v>0</v>
      </c>
      <c r="S72" s="3">
        <v>5</v>
      </c>
      <c r="T72" s="3">
        <v>0</v>
      </c>
      <c r="U72" s="3">
        <v>0</v>
      </c>
      <c r="V72" s="3">
        <v>1115</v>
      </c>
      <c r="W72" s="3">
        <v>0</v>
      </c>
      <c r="X72" s="87">
        <v>7805</v>
      </c>
      <c r="Z72" s="45"/>
    </row>
    <row r="73" spans="2:26">
      <c r="B73" s="88"/>
      <c r="C73" s="17"/>
      <c r="D73" s="17"/>
      <c r="E73" s="84">
        <v>2021</v>
      </c>
      <c r="F73" s="3">
        <v>0</v>
      </c>
      <c r="G73" s="3">
        <v>2890</v>
      </c>
      <c r="H73" s="3">
        <v>675</v>
      </c>
      <c r="I73" s="3">
        <v>120</v>
      </c>
      <c r="J73" s="3">
        <v>0</v>
      </c>
      <c r="K73" s="3">
        <v>10</v>
      </c>
      <c r="L73" s="3">
        <v>115</v>
      </c>
      <c r="M73" s="3">
        <v>225</v>
      </c>
      <c r="N73" s="3">
        <v>85</v>
      </c>
      <c r="O73" s="3">
        <v>5</v>
      </c>
      <c r="P73" s="3">
        <v>305</v>
      </c>
      <c r="Q73" s="3">
        <v>95</v>
      </c>
      <c r="R73" s="3">
        <v>0</v>
      </c>
      <c r="S73" s="3">
        <v>5</v>
      </c>
      <c r="T73" s="3">
        <v>0</v>
      </c>
      <c r="U73" s="3">
        <v>0</v>
      </c>
      <c r="V73" s="3">
        <v>1335</v>
      </c>
      <c r="W73" s="3">
        <v>0</v>
      </c>
      <c r="X73" s="87">
        <v>5820</v>
      </c>
      <c r="Z73" s="45"/>
    </row>
    <row r="74" spans="2:26">
      <c r="B74" s="88"/>
      <c r="C74" s="86"/>
      <c r="D74" s="86"/>
      <c r="E74" s="82">
        <v>2022</v>
      </c>
      <c r="F74" s="42">
        <v>0</v>
      </c>
      <c r="G74" s="42">
        <v>1875</v>
      </c>
      <c r="H74" s="42">
        <v>240</v>
      </c>
      <c r="I74" s="42">
        <v>70</v>
      </c>
      <c r="J74" s="42">
        <v>0</v>
      </c>
      <c r="K74" s="42">
        <v>15</v>
      </c>
      <c r="L74" s="42">
        <v>80</v>
      </c>
      <c r="M74" s="42">
        <v>215</v>
      </c>
      <c r="N74" s="42">
        <v>50</v>
      </c>
      <c r="O74" s="42">
        <v>0</v>
      </c>
      <c r="P74" s="42">
        <v>235</v>
      </c>
      <c r="Q74" s="42">
        <v>95</v>
      </c>
      <c r="R74" s="42">
        <v>0</v>
      </c>
      <c r="S74" s="42">
        <v>5</v>
      </c>
      <c r="T74" s="42">
        <v>0</v>
      </c>
      <c r="U74" s="42">
        <v>0</v>
      </c>
      <c r="V74" s="42">
        <v>1085</v>
      </c>
      <c r="W74" s="42">
        <v>5</v>
      </c>
      <c r="X74" s="89">
        <v>3940</v>
      </c>
      <c r="Z74" s="45"/>
    </row>
    <row r="75" spans="2:26">
      <c r="B75" s="88"/>
      <c r="C75" s="17" t="s">
        <v>33</v>
      </c>
      <c r="D75" s="17"/>
      <c r="E75" s="84">
        <v>2013</v>
      </c>
      <c r="F75" s="3">
        <v>180</v>
      </c>
      <c r="G75" s="3">
        <v>22025</v>
      </c>
      <c r="H75" s="3">
        <v>3030</v>
      </c>
      <c r="I75" s="3">
        <v>1440</v>
      </c>
      <c r="J75" s="3">
        <v>5</v>
      </c>
      <c r="K75" s="3">
        <v>505</v>
      </c>
      <c r="L75" s="3">
        <v>450</v>
      </c>
      <c r="M75" s="3">
        <v>2050</v>
      </c>
      <c r="N75" s="3">
        <v>3205</v>
      </c>
      <c r="O75" s="3">
        <v>55</v>
      </c>
      <c r="P75" s="3">
        <v>3375</v>
      </c>
      <c r="Q75" s="3">
        <v>2395</v>
      </c>
      <c r="R75" s="3">
        <v>630</v>
      </c>
      <c r="S75" s="3">
        <v>10</v>
      </c>
      <c r="T75" s="3">
        <v>275</v>
      </c>
      <c r="U75" s="3">
        <v>45</v>
      </c>
      <c r="V75" s="3">
        <v>1940</v>
      </c>
      <c r="W75" s="3">
        <v>920</v>
      </c>
      <c r="X75" s="3">
        <v>40955</v>
      </c>
      <c r="Z75" s="45"/>
    </row>
    <row r="76" spans="2:26">
      <c r="B76" s="88"/>
      <c r="E76" s="84">
        <v>2014</v>
      </c>
      <c r="F76" s="3">
        <v>195</v>
      </c>
      <c r="G76" s="3">
        <v>25795</v>
      </c>
      <c r="H76" s="3">
        <v>3320</v>
      </c>
      <c r="I76" s="3">
        <v>1740</v>
      </c>
      <c r="J76" s="3">
        <v>10</v>
      </c>
      <c r="K76" s="3">
        <v>540</v>
      </c>
      <c r="L76" s="3">
        <v>585</v>
      </c>
      <c r="M76" s="3">
        <v>2030</v>
      </c>
      <c r="N76" s="3">
        <v>3210</v>
      </c>
      <c r="O76" s="3">
        <v>50</v>
      </c>
      <c r="P76" s="3">
        <v>3765</v>
      </c>
      <c r="Q76" s="3">
        <v>2420</v>
      </c>
      <c r="R76" s="3">
        <v>760</v>
      </c>
      <c r="S76" s="3">
        <v>15</v>
      </c>
      <c r="T76" s="3">
        <v>490</v>
      </c>
      <c r="U76" s="3">
        <v>45</v>
      </c>
      <c r="V76" s="3">
        <v>1885</v>
      </c>
      <c r="W76" s="3">
        <v>935</v>
      </c>
      <c r="X76" s="3">
        <v>46320</v>
      </c>
      <c r="Y76" s="44"/>
      <c r="Z76" s="45"/>
    </row>
    <row r="77" spans="2:26">
      <c r="B77" s="88"/>
      <c r="C77" s="88"/>
      <c r="D77" s="17"/>
      <c r="E77" s="84">
        <v>2015</v>
      </c>
      <c r="F77" s="3">
        <v>255</v>
      </c>
      <c r="G77" s="3">
        <v>30610</v>
      </c>
      <c r="H77" s="3">
        <v>3695</v>
      </c>
      <c r="I77" s="3">
        <v>2210</v>
      </c>
      <c r="J77" s="3">
        <v>10</v>
      </c>
      <c r="K77" s="3">
        <v>690</v>
      </c>
      <c r="L77" s="3">
        <v>630</v>
      </c>
      <c r="M77" s="3">
        <v>2165</v>
      </c>
      <c r="N77" s="3">
        <v>3655</v>
      </c>
      <c r="O77" s="3">
        <v>45</v>
      </c>
      <c r="P77" s="3">
        <v>4735</v>
      </c>
      <c r="Q77" s="3">
        <v>2505</v>
      </c>
      <c r="R77" s="3">
        <v>980</v>
      </c>
      <c r="S77" s="3">
        <v>25</v>
      </c>
      <c r="T77" s="3">
        <v>740</v>
      </c>
      <c r="U77" s="3">
        <v>75</v>
      </c>
      <c r="V77" s="3">
        <v>1965</v>
      </c>
      <c r="W77" s="3">
        <v>720</v>
      </c>
      <c r="X77" s="3">
        <v>54160</v>
      </c>
      <c r="Y77" s="44"/>
      <c r="Z77" s="45"/>
    </row>
    <row r="78" spans="2:26">
      <c r="B78" s="88"/>
      <c r="C78" s="88"/>
      <c r="D78" s="17"/>
      <c r="E78" s="84">
        <v>2016</v>
      </c>
      <c r="F78" s="3">
        <v>300</v>
      </c>
      <c r="G78" s="3">
        <v>31415</v>
      </c>
      <c r="H78" s="3">
        <v>3890</v>
      </c>
      <c r="I78" s="3">
        <v>2190</v>
      </c>
      <c r="J78" s="3">
        <v>10</v>
      </c>
      <c r="K78" s="3">
        <v>730</v>
      </c>
      <c r="L78" s="3">
        <v>545</v>
      </c>
      <c r="M78" s="3">
        <v>1985</v>
      </c>
      <c r="N78" s="3">
        <v>4040</v>
      </c>
      <c r="O78" s="3">
        <v>50</v>
      </c>
      <c r="P78" s="3">
        <v>5245</v>
      </c>
      <c r="Q78" s="3">
        <v>2760</v>
      </c>
      <c r="R78" s="3">
        <v>1050</v>
      </c>
      <c r="S78" s="3">
        <v>15</v>
      </c>
      <c r="T78" s="3">
        <v>805</v>
      </c>
      <c r="U78" s="3">
        <v>60</v>
      </c>
      <c r="V78" s="3">
        <v>2100</v>
      </c>
      <c r="W78" s="3">
        <v>745</v>
      </c>
      <c r="X78" s="3">
        <v>56355</v>
      </c>
      <c r="Y78" s="44"/>
      <c r="Z78" s="45"/>
    </row>
    <row r="79" spans="2:26">
      <c r="B79" s="88"/>
      <c r="C79" s="88"/>
      <c r="D79" s="17"/>
      <c r="E79" s="84">
        <v>2017</v>
      </c>
      <c r="F79" s="3">
        <v>285</v>
      </c>
      <c r="G79" s="3">
        <v>30560</v>
      </c>
      <c r="H79" s="3">
        <v>3840</v>
      </c>
      <c r="I79" s="3">
        <v>1870</v>
      </c>
      <c r="J79" s="3">
        <v>5</v>
      </c>
      <c r="K79" s="3">
        <v>770</v>
      </c>
      <c r="L79" s="3">
        <v>510</v>
      </c>
      <c r="M79" s="3">
        <v>1920</v>
      </c>
      <c r="N79" s="3">
        <v>4170</v>
      </c>
      <c r="O79" s="3">
        <v>40</v>
      </c>
      <c r="P79" s="3">
        <v>4985</v>
      </c>
      <c r="Q79" s="3">
        <v>3005</v>
      </c>
      <c r="R79" s="3">
        <v>1070</v>
      </c>
      <c r="S79" s="3">
        <v>20</v>
      </c>
      <c r="T79" s="3">
        <v>710</v>
      </c>
      <c r="U79" s="3">
        <v>75</v>
      </c>
      <c r="V79" s="3">
        <v>2150</v>
      </c>
      <c r="W79" s="3">
        <v>675</v>
      </c>
      <c r="X79" s="3">
        <v>54970</v>
      </c>
      <c r="Y79" s="44"/>
      <c r="Z79" s="45"/>
    </row>
    <row r="80" spans="2:26">
      <c r="B80" s="88"/>
      <c r="C80" s="88"/>
      <c r="D80" s="17"/>
      <c r="E80" s="84">
        <v>2018</v>
      </c>
      <c r="F80" s="3">
        <v>285</v>
      </c>
      <c r="G80" s="3">
        <v>30350</v>
      </c>
      <c r="H80" s="3">
        <v>4310</v>
      </c>
      <c r="I80" s="3">
        <v>1695</v>
      </c>
      <c r="J80" s="3">
        <v>5</v>
      </c>
      <c r="K80" s="3">
        <v>745</v>
      </c>
      <c r="L80" s="3">
        <v>595</v>
      </c>
      <c r="M80" s="3">
        <v>1925</v>
      </c>
      <c r="N80" s="3">
        <v>4015</v>
      </c>
      <c r="O80" s="3">
        <v>30</v>
      </c>
      <c r="P80" s="3">
        <v>5325</v>
      </c>
      <c r="Q80" s="3">
        <v>3080</v>
      </c>
      <c r="R80" s="3">
        <v>1110</v>
      </c>
      <c r="S80" s="3">
        <v>15</v>
      </c>
      <c r="T80" s="3">
        <v>720</v>
      </c>
      <c r="U80" s="3">
        <v>40</v>
      </c>
      <c r="V80" s="3">
        <v>2375</v>
      </c>
      <c r="W80" s="3">
        <v>105</v>
      </c>
      <c r="X80" s="3">
        <v>55010</v>
      </c>
      <c r="Y80" s="44"/>
      <c r="Z80" s="45"/>
    </row>
    <row r="81" spans="2:26">
      <c r="B81" s="88"/>
      <c r="C81" s="88"/>
      <c r="D81" s="17"/>
      <c r="E81" s="84">
        <v>2019</v>
      </c>
      <c r="F81" s="3">
        <v>240</v>
      </c>
      <c r="G81" s="3">
        <v>28310</v>
      </c>
      <c r="H81" s="3">
        <v>5315</v>
      </c>
      <c r="I81" s="3">
        <v>2030</v>
      </c>
      <c r="J81" s="3">
        <v>15</v>
      </c>
      <c r="K81" s="3">
        <v>760</v>
      </c>
      <c r="L81" s="3">
        <v>900</v>
      </c>
      <c r="M81" s="3">
        <v>1950</v>
      </c>
      <c r="N81" s="3">
        <v>4120</v>
      </c>
      <c r="O81" s="3">
        <v>20</v>
      </c>
      <c r="P81" s="3">
        <v>6045</v>
      </c>
      <c r="Q81" s="3">
        <v>3080</v>
      </c>
      <c r="R81" s="3">
        <v>980</v>
      </c>
      <c r="S81" s="3">
        <v>20</v>
      </c>
      <c r="T81" s="3">
        <v>825</v>
      </c>
      <c r="U81" s="3">
        <v>40</v>
      </c>
      <c r="V81" s="3">
        <v>2800</v>
      </c>
      <c r="W81" s="3">
        <v>140</v>
      </c>
      <c r="X81" s="3">
        <v>55700</v>
      </c>
      <c r="Y81" s="44"/>
      <c r="Z81" s="45"/>
    </row>
    <row r="82" spans="2:26">
      <c r="B82" s="88"/>
      <c r="C82" s="88"/>
      <c r="D82" s="17"/>
      <c r="E82" s="84">
        <v>2020</v>
      </c>
      <c r="F82" s="3">
        <v>140</v>
      </c>
      <c r="G82" s="3">
        <v>19645</v>
      </c>
      <c r="H82" s="3">
        <v>3860</v>
      </c>
      <c r="I82" s="3">
        <v>1910</v>
      </c>
      <c r="J82" s="3">
        <v>5</v>
      </c>
      <c r="K82" s="3">
        <v>505</v>
      </c>
      <c r="L82" s="3">
        <v>940</v>
      </c>
      <c r="M82" s="3">
        <v>1880</v>
      </c>
      <c r="N82" s="3">
        <v>3110</v>
      </c>
      <c r="O82" s="3">
        <v>20</v>
      </c>
      <c r="P82" s="3">
        <v>4650</v>
      </c>
      <c r="Q82" s="3">
        <v>2105</v>
      </c>
      <c r="R82" s="3">
        <v>770</v>
      </c>
      <c r="S82" s="3">
        <v>5</v>
      </c>
      <c r="T82" s="3">
        <v>605</v>
      </c>
      <c r="U82" s="3">
        <v>25</v>
      </c>
      <c r="V82" s="3">
        <v>3695</v>
      </c>
      <c r="W82" s="3">
        <v>375</v>
      </c>
      <c r="X82" s="3">
        <v>42025</v>
      </c>
      <c r="Y82" s="44"/>
      <c r="Z82" s="45"/>
    </row>
    <row r="83" spans="2:26">
      <c r="B83" s="88"/>
      <c r="C83" s="88"/>
      <c r="D83" s="17"/>
      <c r="E83" s="84">
        <v>2021</v>
      </c>
      <c r="F83" s="3">
        <v>65</v>
      </c>
      <c r="G83" s="3">
        <v>13055</v>
      </c>
      <c r="H83" s="3">
        <v>1945</v>
      </c>
      <c r="I83" s="3">
        <v>905</v>
      </c>
      <c r="J83" s="3">
        <v>20</v>
      </c>
      <c r="K83" s="3">
        <v>235</v>
      </c>
      <c r="L83" s="3">
        <v>530</v>
      </c>
      <c r="M83" s="3">
        <v>1515</v>
      </c>
      <c r="N83" s="3">
        <v>2135</v>
      </c>
      <c r="O83" s="3">
        <v>25</v>
      </c>
      <c r="P83" s="3">
        <v>2480</v>
      </c>
      <c r="Q83" s="3">
        <v>1280</v>
      </c>
      <c r="R83" s="3">
        <v>515</v>
      </c>
      <c r="S83" s="3">
        <v>0</v>
      </c>
      <c r="T83" s="3">
        <v>255</v>
      </c>
      <c r="U83" s="3">
        <v>20</v>
      </c>
      <c r="V83" s="3">
        <v>4425</v>
      </c>
      <c r="W83" s="3">
        <v>65</v>
      </c>
      <c r="X83" s="3">
        <v>27210</v>
      </c>
      <c r="Y83" s="44"/>
      <c r="Z83" s="45"/>
    </row>
    <row r="84" spans="2:26">
      <c r="B84" s="88"/>
      <c r="C84" s="93"/>
      <c r="D84" s="86"/>
      <c r="E84" s="82">
        <v>2022</v>
      </c>
      <c r="F84" s="42">
        <v>80</v>
      </c>
      <c r="G84" s="42">
        <v>10460</v>
      </c>
      <c r="H84" s="42">
        <v>1820</v>
      </c>
      <c r="I84" s="42">
        <v>420</v>
      </c>
      <c r="J84" s="42">
        <v>5</v>
      </c>
      <c r="K84" s="42">
        <v>190</v>
      </c>
      <c r="L84" s="42">
        <v>440</v>
      </c>
      <c r="M84" s="42">
        <v>1180</v>
      </c>
      <c r="N84" s="42">
        <v>1780</v>
      </c>
      <c r="O84" s="42">
        <v>10</v>
      </c>
      <c r="P84" s="42">
        <v>2025</v>
      </c>
      <c r="Q84" s="42">
        <v>910</v>
      </c>
      <c r="R84" s="42">
        <v>300</v>
      </c>
      <c r="S84" s="42">
        <v>5</v>
      </c>
      <c r="T84" s="42">
        <v>155</v>
      </c>
      <c r="U84" s="42">
        <v>15</v>
      </c>
      <c r="V84" s="42">
        <v>4110</v>
      </c>
      <c r="W84" s="42">
        <v>115</v>
      </c>
      <c r="X84" s="42">
        <v>21870</v>
      </c>
      <c r="Y84" s="44"/>
      <c r="Z84" s="45"/>
    </row>
    <row r="85" spans="2:26">
      <c r="B85" s="88"/>
      <c r="C85" s="17" t="s">
        <v>32</v>
      </c>
      <c r="D85" s="17"/>
      <c r="E85" s="84">
        <v>2013</v>
      </c>
      <c r="F85" s="3">
        <v>0</v>
      </c>
      <c r="G85" s="3">
        <v>20905</v>
      </c>
      <c r="H85" s="3">
        <v>780</v>
      </c>
      <c r="I85" s="3">
        <v>1265</v>
      </c>
      <c r="J85" s="3">
        <v>0</v>
      </c>
      <c r="K85" s="3">
        <v>355</v>
      </c>
      <c r="L85" s="3">
        <v>0</v>
      </c>
      <c r="M85" s="3">
        <v>0</v>
      </c>
      <c r="N85" s="3">
        <v>1205</v>
      </c>
      <c r="O85" s="3">
        <v>0</v>
      </c>
      <c r="P85" s="3">
        <v>2345</v>
      </c>
      <c r="Q85" s="3">
        <v>960</v>
      </c>
      <c r="R85" s="3">
        <v>0</v>
      </c>
      <c r="S85" s="3">
        <v>20</v>
      </c>
      <c r="T85" s="3">
        <v>265</v>
      </c>
      <c r="U85" s="3">
        <v>0</v>
      </c>
      <c r="V85" s="3">
        <v>0</v>
      </c>
      <c r="W85" s="43">
        <v>0</v>
      </c>
      <c r="X85" s="3">
        <v>28105</v>
      </c>
      <c r="Y85" s="44"/>
      <c r="Z85" s="45"/>
    </row>
    <row r="86" spans="2:26">
      <c r="B86" s="88"/>
      <c r="D86" s="17" t="s">
        <v>12</v>
      </c>
      <c r="E86" s="84">
        <v>2014</v>
      </c>
      <c r="F86" s="3">
        <v>0</v>
      </c>
      <c r="G86" s="3">
        <v>26295</v>
      </c>
      <c r="H86" s="3">
        <v>675</v>
      </c>
      <c r="I86" s="3">
        <v>1415</v>
      </c>
      <c r="J86" s="3">
        <v>0</v>
      </c>
      <c r="K86" s="3">
        <v>435</v>
      </c>
      <c r="L86" s="3">
        <v>0</v>
      </c>
      <c r="M86" s="3">
        <v>0</v>
      </c>
      <c r="N86" s="3">
        <v>1225</v>
      </c>
      <c r="O86" s="3">
        <v>0</v>
      </c>
      <c r="P86" s="3">
        <v>3220</v>
      </c>
      <c r="Q86" s="3">
        <v>960</v>
      </c>
      <c r="R86" s="3">
        <v>0</v>
      </c>
      <c r="S86" s="3">
        <v>0</v>
      </c>
      <c r="T86" s="3">
        <v>365</v>
      </c>
      <c r="U86" s="3">
        <v>0</v>
      </c>
      <c r="V86" s="3">
        <v>0</v>
      </c>
      <c r="W86" s="43">
        <v>0</v>
      </c>
      <c r="X86" s="3">
        <v>34600</v>
      </c>
      <c r="Y86" s="44"/>
      <c r="Z86" s="45"/>
    </row>
    <row r="87" spans="2:26">
      <c r="B87" s="88"/>
      <c r="C87" s="88"/>
      <c r="D87" s="17"/>
      <c r="E87" s="84">
        <v>2015</v>
      </c>
      <c r="F87" s="3">
        <v>0</v>
      </c>
      <c r="G87" s="3">
        <v>32115</v>
      </c>
      <c r="H87" s="3">
        <v>830</v>
      </c>
      <c r="I87" s="3">
        <v>1880</v>
      </c>
      <c r="J87" s="3">
        <v>0</v>
      </c>
      <c r="K87" s="3">
        <v>355</v>
      </c>
      <c r="L87" s="3">
        <v>0</v>
      </c>
      <c r="M87" s="3">
        <v>0</v>
      </c>
      <c r="N87" s="3">
        <v>1420</v>
      </c>
      <c r="O87" s="3">
        <v>0</v>
      </c>
      <c r="P87" s="3">
        <v>3655</v>
      </c>
      <c r="Q87" s="3">
        <v>1135</v>
      </c>
      <c r="R87" s="3">
        <v>0</v>
      </c>
      <c r="S87" s="3">
        <v>0</v>
      </c>
      <c r="T87" s="3">
        <v>380</v>
      </c>
      <c r="U87" s="3">
        <v>0</v>
      </c>
      <c r="V87" s="3">
        <v>0</v>
      </c>
      <c r="W87" s="43">
        <v>0</v>
      </c>
      <c r="X87" s="3">
        <v>41770</v>
      </c>
      <c r="Y87" s="44"/>
      <c r="Z87" s="92"/>
    </row>
    <row r="88" spans="2:26">
      <c r="B88" s="88"/>
      <c r="C88" s="88"/>
      <c r="D88" s="17"/>
      <c r="E88" s="84">
        <v>2016</v>
      </c>
      <c r="F88" s="3">
        <v>0</v>
      </c>
      <c r="G88" s="3">
        <v>35245</v>
      </c>
      <c r="H88" s="3">
        <v>870</v>
      </c>
      <c r="I88" s="3">
        <v>1995</v>
      </c>
      <c r="J88" s="3">
        <v>0</v>
      </c>
      <c r="K88" s="3">
        <v>350</v>
      </c>
      <c r="L88" s="3">
        <v>0</v>
      </c>
      <c r="M88" s="3">
        <v>0</v>
      </c>
      <c r="N88" s="3">
        <v>1560</v>
      </c>
      <c r="O88" s="3">
        <v>0</v>
      </c>
      <c r="P88" s="3">
        <v>4095</v>
      </c>
      <c r="Q88" s="3">
        <v>1215</v>
      </c>
      <c r="R88" s="3">
        <v>0</v>
      </c>
      <c r="S88" s="3">
        <v>150</v>
      </c>
      <c r="T88" s="3">
        <v>280</v>
      </c>
      <c r="U88" s="3">
        <v>0</v>
      </c>
      <c r="V88" s="3">
        <v>0</v>
      </c>
      <c r="W88" s="43">
        <v>0</v>
      </c>
      <c r="X88" s="3">
        <v>45765</v>
      </c>
      <c r="Y88" s="44"/>
      <c r="Z88" s="92"/>
    </row>
    <row r="89" spans="2:26">
      <c r="B89" s="88"/>
      <c r="C89" s="88"/>
      <c r="D89" s="17"/>
      <c r="E89" s="84">
        <v>2017</v>
      </c>
      <c r="F89" s="3">
        <v>480</v>
      </c>
      <c r="G89" s="3">
        <v>27985</v>
      </c>
      <c r="H89" s="3">
        <v>840</v>
      </c>
      <c r="I89" s="3">
        <v>2015</v>
      </c>
      <c r="J89" s="3">
        <v>0</v>
      </c>
      <c r="K89" s="3">
        <v>310</v>
      </c>
      <c r="L89" s="3">
        <v>0</v>
      </c>
      <c r="M89" s="3">
        <v>5</v>
      </c>
      <c r="N89" s="3">
        <v>1715</v>
      </c>
      <c r="O89" s="3">
        <v>0</v>
      </c>
      <c r="P89" s="3">
        <v>4330</v>
      </c>
      <c r="Q89" s="3">
        <v>1355</v>
      </c>
      <c r="R89" s="3">
        <v>15</v>
      </c>
      <c r="S89" s="3">
        <v>0</v>
      </c>
      <c r="T89" s="3">
        <v>425</v>
      </c>
      <c r="U89" s="3">
        <v>0</v>
      </c>
      <c r="V89" s="3">
        <v>0</v>
      </c>
      <c r="W89" s="43">
        <v>0</v>
      </c>
      <c r="X89" s="3">
        <v>39475</v>
      </c>
      <c r="Y89" s="44"/>
      <c r="Z89" s="92"/>
    </row>
    <row r="90" spans="2:26">
      <c r="B90" s="88"/>
      <c r="C90" s="88"/>
      <c r="D90" s="17"/>
      <c r="E90" s="84">
        <v>2018</v>
      </c>
      <c r="F90" s="3">
        <v>0</v>
      </c>
      <c r="G90" s="3">
        <v>22055</v>
      </c>
      <c r="H90" s="3">
        <v>400</v>
      </c>
      <c r="I90" s="3">
        <v>1295</v>
      </c>
      <c r="J90" s="3">
        <v>15</v>
      </c>
      <c r="K90" s="3">
        <v>165</v>
      </c>
      <c r="L90" s="3">
        <v>35</v>
      </c>
      <c r="M90" s="3">
        <v>10</v>
      </c>
      <c r="N90" s="3">
        <v>740</v>
      </c>
      <c r="O90" s="3">
        <v>0</v>
      </c>
      <c r="P90" s="3">
        <v>4320</v>
      </c>
      <c r="Q90" s="3">
        <v>965</v>
      </c>
      <c r="R90" s="3">
        <v>0</v>
      </c>
      <c r="S90" s="3">
        <v>0</v>
      </c>
      <c r="T90" s="3">
        <v>440</v>
      </c>
      <c r="U90" s="3">
        <v>0</v>
      </c>
      <c r="V90" s="3">
        <v>0</v>
      </c>
      <c r="W90" s="43">
        <v>0</v>
      </c>
      <c r="X90" s="3">
        <v>32170</v>
      </c>
      <c r="Y90" s="44"/>
      <c r="Z90" s="92"/>
    </row>
    <row r="91" spans="2:26">
      <c r="B91" s="88"/>
      <c r="C91" s="88"/>
      <c r="D91" s="17"/>
      <c r="E91" s="84">
        <v>2019</v>
      </c>
      <c r="F91" s="3">
        <v>30</v>
      </c>
      <c r="G91" s="3">
        <v>20600</v>
      </c>
      <c r="H91" s="3">
        <v>370</v>
      </c>
      <c r="I91" s="3">
        <v>1010</v>
      </c>
      <c r="J91" s="3">
        <v>0</v>
      </c>
      <c r="K91" s="3">
        <v>200</v>
      </c>
      <c r="L91" s="3">
        <v>55</v>
      </c>
      <c r="M91" s="3">
        <v>10</v>
      </c>
      <c r="N91" s="3">
        <v>1700</v>
      </c>
      <c r="O91" s="3">
        <v>0</v>
      </c>
      <c r="P91" s="3">
        <v>4700</v>
      </c>
      <c r="Q91" s="3">
        <v>1255</v>
      </c>
      <c r="R91" s="3">
        <v>0</v>
      </c>
      <c r="S91" s="3">
        <v>0</v>
      </c>
      <c r="T91" s="3">
        <v>335</v>
      </c>
      <c r="U91" s="3">
        <v>0</v>
      </c>
      <c r="V91" s="3">
        <v>0</v>
      </c>
      <c r="W91" s="3">
        <v>0</v>
      </c>
      <c r="X91" s="3">
        <v>30135</v>
      </c>
      <c r="Y91" s="44"/>
      <c r="Z91" s="92"/>
    </row>
    <row r="92" spans="2:26">
      <c r="B92" s="88"/>
      <c r="C92" s="88"/>
      <c r="D92" s="17"/>
      <c r="E92" s="84">
        <v>2020</v>
      </c>
      <c r="F92" s="3">
        <v>70</v>
      </c>
      <c r="G92" s="3">
        <v>7590</v>
      </c>
      <c r="H92" s="3">
        <v>80</v>
      </c>
      <c r="I92" s="3">
        <v>170</v>
      </c>
      <c r="J92" s="3">
        <v>0</v>
      </c>
      <c r="K92" s="3">
        <v>40</v>
      </c>
      <c r="L92" s="3">
        <v>65</v>
      </c>
      <c r="M92" s="3">
        <v>0</v>
      </c>
      <c r="N92" s="3">
        <v>335</v>
      </c>
      <c r="O92" s="3">
        <v>0</v>
      </c>
      <c r="P92" s="3">
        <v>985</v>
      </c>
      <c r="Q92" s="3">
        <v>500</v>
      </c>
      <c r="R92" s="3">
        <v>0</v>
      </c>
      <c r="S92" s="3">
        <v>0</v>
      </c>
      <c r="T92" s="3">
        <v>150</v>
      </c>
      <c r="U92" s="3">
        <v>0</v>
      </c>
      <c r="V92" s="3">
        <v>1120</v>
      </c>
      <c r="W92" s="3">
        <v>160</v>
      </c>
      <c r="X92" s="3">
        <v>11165</v>
      </c>
      <c r="Y92" s="44"/>
      <c r="Z92" s="92"/>
    </row>
    <row r="93" spans="2:26">
      <c r="B93" s="88"/>
      <c r="C93" s="88"/>
      <c r="D93" s="17"/>
      <c r="E93" s="84">
        <v>2021</v>
      </c>
      <c r="F93" s="3">
        <v>15</v>
      </c>
      <c r="G93" s="3">
        <v>2375</v>
      </c>
      <c r="H93" s="3">
        <v>5</v>
      </c>
      <c r="I93" s="3">
        <v>10</v>
      </c>
      <c r="J93" s="3">
        <v>0</v>
      </c>
      <c r="K93" s="3">
        <v>0</v>
      </c>
      <c r="L93" s="3">
        <v>95</v>
      </c>
      <c r="M93" s="3">
        <v>0</v>
      </c>
      <c r="N93" s="3">
        <v>15</v>
      </c>
      <c r="O93" s="3">
        <v>0</v>
      </c>
      <c r="P93" s="3">
        <v>430</v>
      </c>
      <c r="Q93" s="3">
        <v>270</v>
      </c>
      <c r="R93" s="3">
        <v>0</v>
      </c>
      <c r="S93" s="3">
        <v>0</v>
      </c>
      <c r="T93" s="3">
        <v>0</v>
      </c>
      <c r="U93" s="3">
        <v>0</v>
      </c>
      <c r="V93" s="3">
        <v>610</v>
      </c>
      <c r="W93" s="3">
        <v>65</v>
      </c>
      <c r="X93" s="3">
        <v>3880</v>
      </c>
      <c r="Y93" s="44"/>
      <c r="Z93" s="92"/>
    </row>
    <row r="94" spans="2:26">
      <c r="B94" s="88"/>
      <c r="C94" s="88"/>
      <c r="D94" s="17"/>
      <c r="E94" s="82">
        <v>2022</v>
      </c>
      <c r="F94" s="42">
        <v>0</v>
      </c>
      <c r="G94" s="42">
        <v>1025</v>
      </c>
      <c r="H94" s="42">
        <v>0</v>
      </c>
      <c r="I94" s="42">
        <v>30</v>
      </c>
      <c r="J94" s="42">
        <v>0</v>
      </c>
      <c r="K94" s="42">
        <v>0</v>
      </c>
      <c r="L94" s="42">
        <v>65</v>
      </c>
      <c r="M94" s="42">
        <v>0</v>
      </c>
      <c r="N94" s="42">
        <v>95</v>
      </c>
      <c r="O94" s="42">
        <v>0</v>
      </c>
      <c r="P94" s="42">
        <v>585</v>
      </c>
      <c r="Q94" s="42">
        <v>0</v>
      </c>
      <c r="R94" s="42">
        <v>0</v>
      </c>
      <c r="S94" s="42">
        <v>0</v>
      </c>
      <c r="T94" s="42">
        <v>0</v>
      </c>
      <c r="U94" s="42">
        <v>0</v>
      </c>
      <c r="V94" s="42">
        <v>475</v>
      </c>
      <c r="W94" s="42">
        <v>0</v>
      </c>
      <c r="X94" s="42">
        <v>2310</v>
      </c>
      <c r="Y94" s="44"/>
      <c r="Z94" s="92"/>
    </row>
    <row r="95" spans="2:26">
      <c r="B95" s="88"/>
      <c r="D95" s="13" t="s">
        <v>13</v>
      </c>
      <c r="E95" s="84">
        <v>2013</v>
      </c>
      <c r="F95" s="3">
        <v>0</v>
      </c>
      <c r="G95" s="3">
        <v>3480</v>
      </c>
      <c r="H95" s="3">
        <v>25</v>
      </c>
      <c r="I95" s="3">
        <v>0</v>
      </c>
      <c r="J95" s="3">
        <v>0</v>
      </c>
      <c r="K95" s="3">
        <v>0</v>
      </c>
      <c r="L95" s="3">
        <v>0</v>
      </c>
      <c r="M95" s="3">
        <v>0</v>
      </c>
      <c r="N95" s="3">
        <v>0</v>
      </c>
      <c r="O95" s="3">
        <v>0</v>
      </c>
      <c r="P95" s="3">
        <v>0</v>
      </c>
      <c r="Q95" s="3">
        <v>820</v>
      </c>
      <c r="R95" s="3">
        <v>0</v>
      </c>
      <c r="S95" s="3">
        <v>0</v>
      </c>
      <c r="T95" s="3">
        <v>0</v>
      </c>
      <c r="U95" s="3">
        <v>0</v>
      </c>
      <c r="V95" s="3">
        <v>0</v>
      </c>
      <c r="W95" s="43">
        <v>0</v>
      </c>
      <c r="X95" s="3">
        <v>4330</v>
      </c>
      <c r="Y95" s="44"/>
      <c r="Z95" s="92"/>
    </row>
    <row r="96" spans="2:26">
      <c r="B96" s="88"/>
      <c r="E96" s="84">
        <v>2014</v>
      </c>
      <c r="F96" s="3">
        <v>0</v>
      </c>
      <c r="G96" s="3">
        <v>3605</v>
      </c>
      <c r="H96" s="3">
        <v>150</v>
      </c>
      <c r="I96" s="3">
        <v>5</v>
      </c>
      <c r="J96" s="3">
        <v>0</v>
      </c>
      <c r="K96" s="3">
        <v>0</v>
      </c>
      <c r="L96" s="3">
        <v>0</v>
      </c>
      <c r="M96" s="3">
        <v>0</v>
      </c>
      <c r="N96" s="3">
        <v>0</v>
      </c>
      <c r="O96" s="3">
        <v>0</v>
      </c>
      <c r="P96" s="3">
        <v>0</v>
      </c>
      <c r="Q96" s="3">
        <v>750</v>
      </c>
      <c r="R96" s="3">
        <v>0</v>
      </c>
      <c r="S96" s="3">
        <v>0</v>
      </c>
      <c r="T96" s="3">
        <v>0</v>
      </c>
      <c r="U96" s="3">
        <v>0</v>
      </c>
      <c r="V96" s="3">
        <v>0</v>
      </c>
      <c r="W96" s="43">
        <v>0</v>
      </c>
      <c r="X96" s="3">
        <v>4510</v>
      </c>
      <c r="Y96" s="44"/>
    </row>
    <row r="97" spans="2:26">
      <c r="B97" s="88"/>
      <c r="C97" s="88"/>
      <c r="D97" s="17"/>
      <c r="E97" s="84">
        <v>2015</v>
      </c>
      <c r="F97" s="3">
        <v>0</v>
      </c>
      <c r="G97" s="3">
        <v>3460</v>
      </c>
      <c r="H97" s="3">
        <v>20</v>
      </c>
      <c r="I97" s="3">
        <v>0</v>
      </c>
      <c r="J97" s="3">
        <v>0</v>
      </c>
      <c r="K97" s="3">
        <v>0</v>
      </c>
      <c r="L97" s="3">
        <v>0</v>
      </c>
      <c r="M97" s="3">
        <v>0</v>
      </c>
      <c r="N97" s="3">
        <v>0</v>
      </c>
      <c r="O97" s="3">
        <v>0</v>
      </c>
      <c r="P97" s="3">
        <v>0</v>
      </c>
      <c r="Q97" s="3">
        <v>670</v>
      </c>
      <c r="R97" s="3">
        <v>0</v>
      </c>
      <c r="S97" s="3">
        <v>0</v>
      </c>
      <c r="T97" s="3">
        <v>0</v>
      </c>
      <c r="U97" s="3">
        <v>0</v>
      </c>
      <c r="V97" s="3">
        <v>0</v>
      </c>
      <c r="W97" s="43">
        <v>0</v>
      </c>
      <c r="X97" s="3">
        <v>4150</v>
      </c>
      <c r="Y97" s="44"/>
      <c r="Z97" s="43"/>
    </row>
    <row r="98" spans="2:26">
      <c r="B98" s="88"/>
      <c r="C98" s="88"/>
      <c r="D98" s="17"/>
      <c r="E98" s="84">
        <v>2016</v>
      </c>
      <c r="F98" s="3">
        <v>0</v>
      </c>
      <c r="G98" s="3">
        <v>3405</v>
      </c>
      <c r="H98" s="3">
        <v>0</v>
      </c>
      <c r="I98" s="3">
        <v>0</v>
      </c>
      <c r="J98" s="3">
        <v>0</v>
      </c>
      <c r="K98" s="3">
        <v>0</v>
      </c>
      <c r="L98" s="3">
        <v>0</v>
      </c>
      <c r="M98" s="3">
        <v>0</v>
      </c>
      <c r="N98" s="3">
        <v>0</v>
      </c>
      <c r="O98" s="3">
        <v>0</v>
      </c>
      <c r="P98" s="3">
        <v>0</v>
      </c>
      <c r="Q98" s="3">
        <v>701</v>
      </c>
      <c r="R98" s="3">
        <v>0</v>
      </c>
      <c r="S98" s="3">
        <v>0</v>
      </c>
      <c r="T98" s="3">
        <v>0</v>
      </c>
      <c r="U98" s="3">
        <v>0</v>
      </c>
      <c r="V98" s="3">
        <v>0</v>
      </c>
      <c r="W98" s="43">
        <v>0</v>
      </c>
      <c r="X98" s="3">
        <v>4105</v>
      </c>
      <c r="Y98" s="44"/>
      <c r="Z98" s="43"/>
    </row>
    <row r="99" spans="2:26">
      <c r="B99" s="88"/>
      <c r="C99" s="88"/>
      <c r="D99" s="17"/>
      <c r="E99" s="84">
        <v>2017</v>
      </c>
      <c r="F99" s="3">
        <v>5</v>
      </c>
      <c r="G99" s="3">
        <v>2900</v>
      </c>
      <c r="H99" s="3">
        <v>0</v>
      </c>
      <c r="I99" s="3">
        <v>0</v>
      </c>
      <c r="J99" s="3">
        <v>0</v>
      </c>
      <c r="K99" s="3">
        <v>0</v>
      </c>
      <c r="L99" s="3">
        <v>0</v>
      </c>
      <c r="M99" s="3">
        <v>0</v>
      </c>
      <c r="N99" s="3">
        <v>0</v>
      </c>
      <c r="O99" s="3">
        <v>0</v>
      </c>
      <c r="P99" s="3">
        <v>0</v>
      </c>
      <c r="Q99" s="3">
        <v>710</v>
      </c>
      <c r="R99" s="3">
        <v>0</v>
      </c>
      <c r="S99" s="3">
        <v>0</v>
      </c>
      <c r="T99" s="3">
        <v>0</v>
      </c>
      <c r="U99" s="3">
        <v>0</v>
      </c>
      <c r="V99" s="3">
        <v>0</v>
      </c>
      <c r="W99" s="43">
        <v>0</v>
      </c>
      <c r="X99" s="3">
        <v>3620</v>
      </c>
      <c r="Y99" s="44"/>
    </row>
    <row r="100" spans="2:26">
      <c r="B100" s="88"/>
      <c r="C100" s="88"/>
      <c r="D100" s="17"/>
      <c r="E100" s="84">
        <v>2018</v>
      </c>
      <c r="F100" s="3">
        <v>0</v>
      </c>
      <c r="G100" s="3">
        <v>1375</v>
      </c>
      <c r="H100" s="3">
        <v>0</v>
      </c>
      <c r="I100" s="3">
        <v>0</v>
      </c>
      <c r="J100" s="3">
        <v>0</v>
      </c>
      <c r="K100" s="3">
        <v>0</v>
      </c>
      <c r="L100" s="3">
        <v>0</v>
      </c>
      <c r="M100" s="3">
        <v>0</v>
      </c>
      <c r="N100" s="3">
        <v>0</v>
      </c>
      <c r="O100" s="3">
        <v>0</v>
      </c>
      <c r="P100" s="3">
        <v>0</v>
      </c>
      <c r="Q100" s="3">
        <v>720</v>
      </c>
      <c r="R100" s="3">
        <v>0</v>
      </c>
      <c r="S100" s="3">
        <v>0</v>
      </c>
      <c r="T100" s="3">
        <v>0</v>
      </c>
      <c r="U100" s="3">
        <v>0</v>
      </c>
      <c r="V100" s="3">
        <v>0</v>
      </c>
      <c r="W100" s="43">
        <v>0</v>
      </c>
      <c r="X100" s="3">
        <v>2095</v>
      </c>
      <c r="Y100" s="44"/>
    </row>
    <row r="101" spans="2:26">
      <c r="B101" s="88"/>
      <c r="C101" s="88"/>
      <c r="D101" s="17"/>
      <c r="E101" s="84">
        <v>2019</v>
      </c>
      <c r="F101" s="3">
        <v>0</v>
      </c>
      <c r="G101" s="3">
        <v>525</v>
      </c>
      <c r="H101" s="3">
        <v>0</v>
      </c>
      <c r="I101" s="3">
        <v>0</v>
      </c>
      <c r="J101" s="3">
        <v>0</v>
      </c>
      <c r="K101" s="3">
        <v>0</v>
      </c>
      <c r="L101" s="3">
        <v>0</v>
      </c>
      <c r="M101" s="3">
        <v>0</v>
      </c>
      <c r="N101" s="3">
        <v>0</v>
      </c>
      <c r="O101" s="3">
        <v>0</v>
      </c>
      <c r="P101" s="3">
        <v>0</v>
      </c>
      <c r="Q101" s="3">
        <v>855</v>
      </c>
      <c r="R101" s="3">
        <v>0</v>
      </c>
      <c r="S101" s="3">
        <v>0</v>
      </c>
      <c r="T101" s="3">
        <v>0</v>
      </c>
      <c r="U101" s="3">
        <v>0</v>
      </c>
      <c r="V101" s="3">
        <v>0</v>
      </c>
      <c r="W101" s="3">
        <v>0</v>
      </c>
      <c r="X101" s="3">
        <v>1380</v>
      </c>
      <c r="Y101" s="44"/>
    </row>
    <row r="102" spans="2:26">
      <c r="B102" s="88"/>
      <c r="C102" s="88"/>
      <c r="D102" s="17"/>
      <c r="E102" s="84">
        <v>2020</v>
      </c>
      <c r="F102" s="3">
        <v>0</v>
      </c>
      <c r="G102" s="3">
        <v>5</v>
      </c>
      <c r="H102" s="3">
        <v>0</v>
      </c>
      <c r="I102" s="3">
        <v>0</v>
      </c>
      <c r="J102" s="3">
        <v>0</v>
      </c>
      <c r="K102" s="3">
        <v>0</v>
      </c>
      <c r="L102" s="3">
        <v>0</v>
      </c>
      <c r="M102" s="3">
        <v>0</v>
      </c>
      <c r="N102" s="3">
        <v>0</v>
      </c>
      <c r="O102" s="3">
        <v>0</v>
      </c>
      <c r="P102" s="3">
        <v>0</v>
      </c>
      <c r="Q102" s="3">
        <v>225</v>
      </c>
      <c r="R102" s="3">
        <v>0</v>
      </c>
      <c r="S102" s="3">
        <v>0</v>
      </c>
      <c r="T102" s="3">
        <v>0</v>
      </c>
      <c r="U102" s="3">
        <v>0</v>
      </c>
      <c r="V102" s="3">
        <v>370</v>
      </c>
      <c r="W102" s="3">
        <v>0</v>
      </c>
      <c r="X102" s="3">
        <v>600</v>
      </c>
      <c r="Y102" s="44"/>
    </row>
    <row r="103" spans="2:26">
      <c r="B103" s="88"/>
      <c r="C103" s="88"/>
      <c r="D103" s="17"/>
      <c r="E103" s="84">
        <v>2021</v>
      </c>
      <c r="F103" s="3">
        <v>0</v>
      </c>
      <c r="G103" s="3">
        <v>0</v>
      </c>
      <c r="H103" s="3">
        <v>0</v>
      </c>
      <c r="I103" s="3">
        <v>0</v>
      </c>
      <c r="J103" s="3">
        <v>0</v>
      </c>
      <c r="K103" s="3">
        <v>0</v>
      </c>
      <c r="L103" s="3">
        <v>0</v>
      </c>
      <c r="M103" s="3">
        <v>0</v>
      </c>
      <c r="N103" s="3">
        <v>0</v>
      </c>
      <c r="O103" s="3">
        <v>0</v>
      </c>
      <c r="P103" s="3">
        <v>0</v>
      </c>
      <c r="Q103" s="3">
        <v>60</v>
      </c>
      <c r="R103" s="3">
        <v>0</v>
      </c>
      <c r="S103" s="3">
        <v>0</v>
      </c>
      <c r="T103" s="3">
        <v>0</v>
      </c>
      <c r="U103" s="3">
        <v>0</v>
      </c>
      <c r="V103" s="3">
        <v>95</v>
      </c>
      <c r="W103" s="3">
        <v>0</v>
      </c>
      <c r="X103" s="3">
        <v>160</v>
      </c>
      <c r="Y103" s="44"/>
    </row>
    <row r="104" spans="2:26">
      <c r="B104" s="88"/>
      <c r="C104" s="88"/>
      <c r="D104" s="17"/>
      <c r="E104" s="82">
        <v>2022</v>
      </c>
      <c r="F104" s="42">
        <v>0</v>
      </c>
      <c r="G104" s="42">
        <v>0</v>
      </c>
      <c r="H104" s="42">
        <v>0</v>
      </c>
      <c r="I104" s="42">
        <v>0</v>
      </c>
      <c r="J104" s="42">
        <v>0</v>
      </c>
      <c r="K104" s="42">
        <v>0</v>
      </c>
      <c r="L104" s="42">
        <v>0</v>
      </c>
      <c r="M104" s="42">
        <v>0</v>
      </c>
      <c r="N104" s="42">
        <v>0</v>
      </c>
      <c r="O104" s="42">
        <v>0</v>
      </c>
      <c r="P104" s="42">
        <v>0</v>
      </c>
      <c r="Q104" s="42">
        <v>0</v>
      </c>
      <c r="R104" s="42">
        <v>0</v>
      </c>
      <c r="S104" s="42">
        <v>0</v>
      </c>
      <c r="T104" s="42">
        <v>0</v>
      </c>
      <c r="U104" s="42">
        <v>0</v>
      </c>
      <c r="V104" s="42">
        <v>0</v>
      </c>
      <c r="W104" s="42">
        <v>0</v>
      </c>
      <c r="X104" s="42">
        <v>0</v>
      </c>
      <c r="Y104" s="44"/>
    </row>
    <row r="105" spans="2:26">
      <c r="B105" s="151" t="s">
        <v>93</v>
      </c>
      <c r="C105" s="151"/>
      <c r="D105" s="151"/>
      <c r="E105" s="84">
        <v>2013</v>
      </c>
      <c r="F105" s="3">
        <v>470</v>
      </c>
      <c r="G105" s="3">
        <v>55340</v>
      </c>
      <c r="H105" s="3">
        <v>4670</v>
      </c>
      <c r="I105" s="3">
        <v>3550</v>
      </c>
      <c r="J105" s="3">
        <v>25</v>
      </c>
      <c r="K105" s="3">
        <v>1195</v>
      </c>
      <c r="L105" s="3">
        <v>560</v>
      </c>
      <c r="M105" s="3">
        <v>2595</v>
      </c>
      <c r="N105" s="3">
        <v>5400</v>
      </c>
      <c r="O105" s="3">
        <v>65</v>
      </c>
      <c r="P105" s="3">
        <v>7145</v>
      </c>
      <c r="Q105" s="3">
        <v>4980</v>
      </c>
      <c r="R105" s="3">
        <v>820</v>
      </c>
      <c r="S105" s="3">
        <v>170</v>
      </c>
      <c r="T105" s="3">
        <v>835</v>
      </c>
      <c r="U105" s="3">
        <v>80</v>
      </c>
      <c r="V105" s="3">
        <v>1940</v>
      </c>
      <c r="W105" s="43">
        <v>920</v>
      </c>
      <c r="X105" s="3">
        <v>89140</v>
      </c>
      <c r="Y105" s="44"/>
    </row>
    <row r="106" spans="2:26" ht="12.75" customHeight="1">
      <c r="E106" s="84">
        <v>2014</v>
      </c>
      <c r="F106" s="3">
        <v>465</v>
      </c>
      <c r="G106" s="3">
        <v>64990</v>
      </c>
      <c r="H106" s="3">
        <v>5055</v>
      </c>
      <c r="I106" s="3">
        <v>4080</v>
      </c>
      <c r="J106" s="3">
        <v>35</v>
      </c>
      <c r="K106" s="3">
        <v>1280</v>
      </c>
      <c r="L106" s="3">
        <v>695</v>
      </c>
      <c r="M106" s="3">
        <v>2580</v>
      </c>
      <c r="N106" s="3">
        <v>5525</v>
      </c>
      <c r="O106" s="3">
        <v>60</v>
      </c>
      <c r="P106" s="3">
        <v>8560</v>
      </c>
      <c r="Q106" s="3">
        <v>4865</v>
      </c>
      <c r="R106" s="3">
        <v>970</v>
      </c>
      <c r="S106" s="3">
        <v>220</v>
      </c>
      <c r="T106" s="3">
        <v>1155</v>
      </c>
      <c r="U106" s="3">
        <v>80</v>
      </c>
      <c r="V106" s="3">
        <v>1885</v>
      </c>
      <c r="W106" s="43">
        <v>935</v>
      </c>
      <c r="X106" s="3">
        <v>101940</v>
      </c>
      <c r="Y106" s="44"/>
    </row>
    <row r="107" spans="2:26">
      <c r="B107" s="88"/>
      <c r="C107" s="17"/>
      <c r="D107" s="17"/>
      <c r="E107" s="84">
        <v>2015</v>
      </c>
      <c r="F107" s="3">
        <v>495</v>
      </c>
      <c r="G107" s="3">
        <v>76035</v>
      </c>
      <c r="H107" s="3">
        <v>5465</v>
      </c>
      <c r="I107" s="3">
        <v>5010</v>
      </c>
      <c r="J107" s="3">
        <v>35</v>
      </c>
      <c r="K107" s="3">
        <v>1335</v>
      </c>
      <c r="L107" s="3">
        <v>725</v>
      </c>
      <c r="M107" s="3">
        <v>2730</v>
      </c>
      <c r="N107" s="3">
        <v>6125</v>
      </c>
      <c r="O107" s="3">
        <v>55</v>
      </c>
      <c r="P107" s="3">
        <v>9935</v>
      </c>
      <c r="Q107" s="3">
        <v>4985</v>
      </c>
      <c r="R107" s="3">
        <v>1200</v>
      </c>
      <c r="S107" s="3">
        <v>180</v>
      </c>
      <c r="T107" s="3">
        <v>1465</v>
      </c>
      <c r="U107" s="3">
        <v>115</v>
      </c>
      <c r="V107" s="3">
        <v>1965</v>
      </c>
      <c r="W107" s="43">
        <v>720</v>
      </c>
      <c r="X107" s="3">
        <v>117030</v>
      </c>
      <c r="Y107" s="44"/>
    </row>
    <row r="108" spans="2:26">
      <c r="B108" s="88"/>
      <c r="C108" s="17"/>
      <c r="D108" s="17"/>
      <c r="E108" s="84">
        <v>2016</v>
      </c>
      <c r="F108" s="3">
        <v>575</v>
      </c>
      <c r="G108" s="3">
        <v>80880</v>
      </c>
      <c r="H108" s="3">
        <v>5815</v>
      </c>
      <c r="I108" s="3">
        <v>5320</v>
      </c>
      <c r="J108" s="3">
        <v>35</v>
      </c>
      <c r="K108" s="3">
        <v>1465</v>
      </c>
      <c r="L108" s="3">
        <v>680</v>
      </c>
      <c r="M108" s="3">
        <v>2650</v>
      </c>
      <c r="N108" s="3">
        <v>6955</v>
      </c>
      <c r="O108" s="3">
        <v>60</v>
      </c>
      <c r="P108" s="3">
        <v>11130</v>
      </c>
      <c r="Q108" s="3">
        <v>5416</v>
      </c>
      <c r="R108" s="3">
        <v>1305</v>
      </c>
      <c r="S108" s="3">
        <v>340</v>
      </c>
      <c r="T108" s="3">
        <v>1460</v>
      </c>
      <c r="U108" s="3">
        <v>135</v>
      </c>
      <c r="V108" s="3">
        <v>2100</v>
      </c>
      <c r="W108" s="43">
        <v>745</v>
      </c>
      <c r="X108" s="3">
        <v>125425</v>
      </c>
      <c r="Y108" s="44"/>
    </row>
    <row r="109" spans="2:26">
      <c r="B109" s="88"/>
      <c r="C109" s="17"/>
      <c r="D109" s="17"/>
      <c r="E109" s="84">
        <v>2017</v>
      </c>
      <c r="F109" s="3">
        <v>1055</v>
      </c>
      <c r="G109" s="3">
        <v>73105</v>
      </c>
      <c r="H109" s="3">
        <v>5820</v>
      </c>
      <c r="I109" s="3">
        <v>5060</v>
      </c>
      <c r="J109" s="3">
        <v>25</v>
      </c>
      <c r="K109" s="3">
        <v>1450</v>
      </c>
      <c r="L109" s="3">
        <v>645</v>
      </c>
      <c r="M109" s="3">
        <v>2575</v>
      </c>
      <c r="N109" s="3">
        <v>7185</v>
      </c>
      <c r="O109" s="3">
        <v>50</v>
      </c>
      <c r="P109" s="3">
        <v>11215</v>
      </c>
      <c r="Q109" s="3">
        <v>5885</v>
      </c>
      <c r="R109" s="3">
        <v>1325</v>
      </c>
      <c r="S109" s="3">
        <v>190</v>
      </c>
      <c r="T109" s="3">
        <v>1505</v>
      </c>
      <c r="U109" s="3">
        <v>130</v>
      </c>
      <c r="V109" s="3">
        <v>2150</v>
      </c>
      <c r="W109" s="43">
        <v>675</v>
      </c>
      <c r="X109" s="3">
        <v>118305</v>
      </c>
      <c r="Y109" s="44"/>
    </row>
    <row r="110" spans="2:26">
      <c r="B110" s="88"/>
      <c r="C110" s="17"/>
      <c r="D110" s="17"/>
      <c r="E110" s="84">
        <v>2018</v>
      </c>
      <c r="F110" s="3">
        <v>610</v>
      </c>
      <c r="G110" s="3">
        <v>66090</v>
      </c>
      <c r="H110" s="3">
        <v>5970</v>
      </c>
      <c r="I110" s="3">
        <v>4255</v>
      </c>
      <c r="J110" s="3">
        <v>45</v>
      </c>
      <c r="K110" s="3">
        <v>1240</v>
      </c>
      <c r="L110" s="3">
        <v>775</v>
      </c>
      <c r="M110" s="3">
        <v>2665</v>
      </c>
      <c r="N110" s="3">
        <v>6160</v>
      </c>
      <c r="O110" s="3">
        <v>35</v>
      </c>
      <c r="P110" s="3">
        <v>11825</v>
      </c>
      <c r="Q110" s="3">
        <v>5625</v>
      </c>
      <c r="R110" s="3">
        <v>1335</v>
      </c>
      <c r="S110" s="3">
        <v>230</v>
      </c>
      <c r="T110" s="3">
        <v>1560</v>
      </c>
      <c r="U110" s="3">
        <v>90</v>
      </c>
      <c r="V110" s="3">
        <v>2375</v>
      </c>
      <c r="W110" s="43">
        <v>105</v>
      </c>
      <c r="X110" s="3">
        <v>110945</v>
      </c>
      <c r="Y110" s="44"/>
    </row>
    <row r="111" spans="2:26">
      <c r="B111" s="88"/>
      <c r="C111" s="17"/>
      <c r="D111" s="17"/>
      <c r="E111" s="84">
        <v>2019</v>
      </c>
      <c r="F111" s="3">
        <v>690</v>
      </c>
      <c r="G111" s="3">
        <v>62550</v>
      </c>
      <c r="H111" s="3">
        <v>7150</v>
      </c>
      <c r="I111" s="3">
        <v>4400</v>
      </c>
      <c r="J111" s="3">
        <v>40</v>
      </c>
      <c r="K111" s="3">
        <v>1445</v>
      </c>
      <c r="L111" s="3">
        <v>1150</v>
      </c>
      <c r="M111" s="3">
        <v>2775</v>
      </c>
      <c r="N111" s="3">
        <v>7485</v>
      </c>
      <c r="O111" s="3">
        <v>25</v>
      </c>
      <c r="P111" s="3">
        <v>13090</v>
      </c>
      <c r="Q111" s="3">
        <v>5990</v>
      </c>
      <c r="R111" s="3">
        <v>1225</v>
      </c>
      <c r="S111" s="3">
        <v>255</v>
      </c>
      <c r="T111" s="3">
        <v>1545</v>
      </c>
      <c r="U111" s="3">
        <v>120</v>
      </c>
      <c r="V111" s="3">
        <v>2800</v>
      </c>
      <c r="W111" s="3">
        <v>140</v>
      </c>
      <c r="X111" s="3">
        <v>110110</v>
      </c>
      <c r="Y111" s="44"/>
    </row>
    <row r="112" spans="2:26">
      <c r="B112" s="88"/>
      <c r="C112" s="17"/>
      <c r="D112" s="17"/>
      <c r="E112" s="84">
        <v>2020</v>
      </c>
      <c r="F112" s="3">
        <v>440</v>
      </c>
      <c r="G112" s="3">
        <v>35275</v>
      </c>
      <c r="H112" s="3">
        <v>4805</v>
      </c>
      <c r="I112" s="3">
        <v>3115</v>
      </c>
      <c r="J112" s="3">
        <v>30</v>
      </c>
      <c r="K112" s="3">
        <v>845</v>
      </c>
      <c r="L112" s="3">
        <v>1145</v>
      </c>
      <c r="M112" s="3">
        <v>2415</v>
      </c>
      <c r="N112" s="3">
        <v>4590</v>
      </c>
      <c r="O112" s="3">
        <v>20</v>
      </c>
      <c r="P112" s="3">
        <v>7185</v>
      </c>
      <c r="Q112" s="3">
        <v>3315</v>
      </c>
      <c r="R112" s="3">
        <v>905</v>
      </c>
      <c r="S112" s="3">
        <v>160</v>
      </c>
      <c r="T112" s="3">
        <v>995</v>
      </c>
      <c r="U112" s="3">
        <v>50</v>
      </c>
      <c r="V112" s="3">
        <v>5185</v>
      </c>
      <c r="W112" s="3">
        <v>535</v>
      </c>
      <c r="X112" s="3">
        <v>68630</v>
      </c>
      <c r="Y112" s="44"/>
    </row>
    <row r="113" spans="1:44">
      <c r="B113" s="88"/>
      <c r="C113" s="17"/>
      <c r="D113" s="17"/>
      <c r="E113" s="84">
        <v>2021</v>
      </c>
      <c r="F113" s="3">
        <v>115</v>
      </c>
      <c r="G113" s="3">
        <v>19235</v>
      </c>
      <c r="H113" s="3">
        <v>2280</v>
      </c>
      <c r="I113" s="3">
        <v>1375</v>
      </c>
      <c r="J113" s="3">
        <v>20</v>
      </c>
      <c r="K113" s="3">
        <v>320</v>
      </c>
      <c r="L113" s="3">
        <v>660</v>
      </c>
      <c r="M113" s="3">
        <v>1735</v>
      </c>
      <c r="N113" s="3">
        <v>2560</v>
      </c>
      <c r="O113" s="3">
        <v>25</v>
      </c>
      <c r="P113" s="3">
        <v>3570</v>
      </c>
      <c r="Q113" s="3">
        <v>1810</v>
      </c>
      <c r="R113" s="3">
        <v>560</v>
      </c>
      <c r="S113" s="3">
        <v>25</v>
      </c>
      <c r="T113" s="3">
        <v>330</v>
      </c>
      <c r="U113" s="3">
        <v>30</v>
      </c>
      <c r="V113" s="3">
        <v>5130</v>
      </c>
      <c r="W113" s="3">
        <v>130</v>
      </c>
      <c r="X113" s="3">
        <v>37625</v>
      </c>
      <c r="Y113" s="44"/>
    </row>
    <row r="114" spans="1:44">
      <c r="B114" s="93"/>
      <c r="C114" s="86"/>
      <c r="D114" s="86"/>
      <c r="E114" s="82">
        <v>2022</v>
      </c>
      <c r="F114" s="42">
        <f>F104+F94+F84+F34</f>
        <v>145</v>
      </c>
      <c r="G114" s="42">
        <f t="shared" ref="G114:X114" si="0">G104+G94+G84+G34</f>
        <v>14755</v>
      </c>
      <c r="H114" s="42">
        <f t="shared" si="0"/>
        <v>2110</v>
      </c>
      <c r="I114" s="42">
        <f t="shared" si="0"/>
        <v>925</v>
      </c>
      <c r="J114" s="42">
        <f t="shared" si="0"/>
        <v>5</v>
      </c>
      <c r="K114" s="42">
        <f t="shared" si="0"/>
        <v>290</v>
      </c>
      <c r="L114" s="42">
        <f t="shared" si="0"/>
        <v>540</v>
      </c>
      <c r="M114" s="42">
        <f t="shared" si="0"/>
        <v>1380</v>
      </c>
      <c r="N114" s="42">
        <f t="shared" si="0"/>
        <v>2365</v>
      </c>
      <c r="O114" s="42">
        <f t="shared" si="0"/>
        <v>10</v>
      </c>
      <c r="P114" s="42">
        <f t="shared" si="0"/>
        <v>3295</v>
      </c>
      <c r="Q114" s="42">
        <f t="shared" si="0"/>
        <v>1075</v>
      </c>
      <c r="R114" s="42">
        <f t="shared" si="0"/>
        <v>340</v>
      </c>
      <c r="S114" s="42">
        <f t="shared" si="0"/>
        <v>55</v>
      </c>
      <c r="T114" s="42">
        <f t="shared" si="0"/>
        <v>235</v>
      </c>
      <c r="U114" s="42">
        <f t="shared" si="0"/>
        <v>15</v>
      </c>
      <c r="V114" s="42">
        <f t="shared" si="0"/>
        <v>4585</v>
      </c>
      <c r="W114" s="42">
        <f t="shared" si="0"/>
        <v>115</v>
      </c>
      <c r="X114" s="42">
        <f t="shared" si="0"/>
        <v>30105</v>
      </c>
      <c r="Y114" s="44"/>
    </row>
    <row r="115" spans="1:44">
      <c r="B115" s="88"/>
      <c r="C115" s="17"/>
      <c r="D115" s="17"/>
      <c r="Y115" s="44"/>
    </row>
    <row r="116" spans="1:44">
      <c r="B116" s="88"/>
      <c r="C116" s="17"/>
      <c r="D116" s="17"/>
    </row>
    <row r="117" spans="1:44">
      <c r="Z117" s="3"/>
      <c r="AA117" s="3"/>
      <c r="AB117" s="3"/>
      <c r="AC117" s="3"/>
      <c r="AD117" s="3"/>
      <c r="AE117" s="3"/>
      <c r="AF117" s="3"/>
      <c r="AG117" s="3"/>
      <c r="AH117" s="3"/>
      <c r="AI117" s="3"/>
      <c r="AJ117" s="3"/>
      <c r="AK117" s="3"/>
      <c r="AL117" s="3"/>
      <c r="AM117" s="3"/>
      <c r="AN117" s="3"/>
      <c r="AO117" s="3"/>
      <c r="AP117" s="3"/>
      <c r="AQ117" s="3"/>
      <c r="AR117" s="3"/>
    </row>
    <row r="118" spans="1:44">
      <c r="B118" t="s">
        <v>3</v>
      </c>
      <c r="Z118" s="3"/>
      <c r="AA118" s="3"/>
      <c r="AB118" s="3"/>
      <c r="AC118" s="3"/>
      <c r="AD118" s="3"/>
      <c r="AE118" s="3"/>
      <c r="AF118" s="3"/>
      <c r="AG118" s="3"/>
      <c r="AH118" s="3"/>
      <c r="AI118" s="3"/>
      <c r="AJ118" s="3"/>
      <c r="AK118" s="3"/>
      <c r="AL118" s="3"/>
      <c r="AM118" s="3"/>
      <c r="AN118" s="3"/>
      <c r="AO118" s="3"/>
      <c r="AP118" s="3"/>
      <c r="AQ118" s="3"/>
      <c r="AR118" s="3"/>
    </row>
    <row r="119" spans="1:44">
      <c r="A119">
        <v>1</v>
      </c>
      <c r="B119" t="s">
        <v>19</v>
      </c>
      <c r="Z119" s="3"/>
      <c r="AA119" s="3"/>
      <c r="AB119" s="3"/>
      <c r="AC119" s="3"/>
      <c r="AD119" s="3"/>
      <c r="AE119" s="3"/>
      <c r="AF119" s="3"/>
      <c r="AG119" s="3"/>
      <c r="AH119" s="3"/>
      <c r="AI119" s="3"/>
      <c r="AJ119" s="3"/>
      <c r="AK119" s="3"/>
      <c r="AL119" s="3"/>
      <c r="AM119" s="3"/>
      <c r="AN119" s="3"/>
      <c r="AO119" s="3"/>
      <c r="AP119" s="3"/>
      <c r="AQ119" s="3"/>
      <c r="AR119" s="3"/>
    </row>
    <row r="120" spans="1:44">
      <c r="A120">
        <v>2</v>
      </c>
      <c r="B120" t="s">
        <v>94</v>
      </c>
      <c r="Z120" s="3"/>
      <c r="AA120" s="3"/>
      <c r="AB120" s="3"/>
      <c r="AC120" s="3"/>
      <c r="AD120" s="3"/>
      <c r="AE120" s="3"/>
      <c r="AF120" s="3"/>
      <c r="AG120" s="3"/>
      <c r="AH120" s="3"/>
      <c r="AI120" s="3"/>
      <c r="AJ120" s="3"/>
      <c r="AK120" s="3"/>
      <c r="AL120" s="3"/>
      <c r="AM120" s="3"/>
      <c r="AN120" s="3"/>
      <c r="AO120" s="3"/>
      <c r="AP120" s="3"/>
      <c r="AQ120" s="3"/>
      <c r="AR120" s="3"/>
    </row>
    <row r="121" spans="1:44">
      <c r="A121">
        <v>3</v>
      </c>
      <c r="B121" s="27" t="s">
        <v>95</v>
      </c>
      <c r="Z121" s="3"/>
      <c r="AA121" s="3"/>
      <c r="AB121" s="3"/>
      <c r="AC121" s="3"/>
      <c r="AD121" s="3"/>
      <c r="AE121" s="3"/>
      <c r="AF121" s="3"/>
      <c r="AG121" s="3"/>
      <c r="AH121" s="3"/>
      <c r="AI121" s="3"/>
      <c r="AJ121" s="3"/>
      <c r="AK121" s="3"/>
      <c r="AL121" s="3"/>
      <c r="AM121" s="3"/>
      <c r="AN121" s="3"/>
      <c r="AO121" s="3"/>
      <c r="AP121" s="3"/>
      <c r="AQ121" s="3"/>
      <c r="AR121" s="3"/>
    </row>
    <row r="122" spans="1:44">
      <c r="A122">
        <v>4</v>
      </c>
      <c r="B122" s="27" t="s">
        <v>96</v>
      </c>
      <c r="Z122" s="3"/>
      <c r="AA122" s="3"/>
      <c r="AB122" s="3"/>
      <c r="AC122" s="3"/>
      <c r="AD122" s="3"/>
      <c r="AE122" s="3"/>
      <c r="AF122" s="3"/>
      <c r="AG122" s="3"/>
      <c r="AH122" s="3"/>
      <c r="AI122" s="3"/>
      <c r="AJ122" s="3"/>
      <c r="AK122" s="3"/>
      <c r="AL122" s="3"/>
      <c r="AM122" s="3"/>
      <c r="AN122" s="3"/>
      <c r="AO122" s="3"/>
      <c r="AP122" s="3"/>
      <c r="AQ122" s="3"/>
      <c r="AR122" s="3"/>
    </row>
    <row r="123" spans="1:44" s="68" customFormat="1">
      <c r="A123">
        <v>5</v>
      </c>
      <c r="B123" s="27" t="s">
        <v>40</v>
      </c>
      <c r="C123"/>
      <c r="D123"/>
      <c r="F123"/>
      <c r="G123"/>
      <c r="H123"/>
      <c r="I123"/>
      <c r="J123"/>
      <c r="K123"/>
      <c r="L123"/>
      <c r="M123"/>
      <c r="N123"/>
      <c r="O123"/>
      <c r="P123"/>
      <c r="Q123"/>
      <c r="R123"/>
      <c r="S123"/>
      <c r="T123"/>
      <c r="U123"/>
      <c r="V123"/>
      <c r="W123"/>
      <c r="X123"/>
      <c r="Y123"/>
      <c r="Z123" s="3"/>
      <c r="AA123" s="3"/>
      <c r="AB123" s="3"/>
      <c r="AC123" s="3"/>
      <c r="AD123" s="3"/>
      <c r="AE123" s="3"/>
      <c r="AF123" s="3"/>
      <c r="AG123" s="3"/>
      <c r="AH123" s="3"/>
      <c r="AI123" s="3"/>
      <c r="AJ123" s="3"/>
      <c r="AK123" s="3"/>
      <c r="AL123" s="3"/>
      <c r="AM123" s="3"/>
      <c r="AN123" s="3"/>
      <c r="AO123" s="3"/>
      <c r="AP123" s="3"/>
      <c r="AQ123" s="3"/>
      <c r="AR123" s="3"/>
    </row>
    <row r="124" spans="1:44" s="68" customFormat="1">
      <c r="A124">
        <v>6</v>
      </c>
      <c r="B124" s="27" t="s">
        <v>97</v>
      </c>
      <c r="C124"/>
      <c r="D124"/>
      <c r="F124"/>
      <c r="G124"/>
      <c r="H124"/>
      <c r="I124"/>
      <c r="J124"/>
      <c r="K124"/>
      <c r="L124"/>
      <c r="M124"/>
      <c r="N124"/>
      <c r="O124"/>
      <c r="P124"/>
      <c r="Q124"/>
      <c r="R124"/>
      <c r="S124"/>
      <c r="T124"/>
      <c r="U124"/>
      <c r="V124"/>
      <c r="W124"/>
      <c r="X124"/>
      <c r="Y124"/>
      <c r="Z124" s="3"/>
      <c r="AA124" s="3"/>
      <c r="AB124" s="3"/>
      <c r="AC124" s="3"/>
      <c r="AD124" s="3"/>
      <c r="AE124" s="3"/>
      <c r="AF124" s="3"/>
      <c r="AG124" s="3"/>
      <c r="AH124" s="3"/>
      <c r="AI124" s="3"/>
      <c r="AJ124" s="3"/>
      <c r="AK124" s="3"/>
      <c r="AL124" s="3"/>
      <c r="AM124" s="3"/>
      <c r="AN124" s="3"/>
      <c r="AO124" s="3"/>
      <c r="AP124" s="3"/>
      <c r="AQ124" s="3"/>
      <c r="AR124" s="3"/>
    </row>
    <row r="125" spans="1:44" s="68" customFormat="1">
      <c r="A125">
        <v>7</v>
      </c>
      <c r="B125" t="s">
        <v>39</v>
      </c>
      <c r="C125"/>
      <c r="D125"/>
      <c r="F125"/>
      <c r="G125"/>
      <c r="H125"/>
      <c r="I125"/>
      <c r="J125"/>
      <c r="K125"/>
      <c r="L125"/>
      <c r="M125"/>
      <c r="N125"/>
      <c r="O125"/>
      <c r="P125"/>
      <c r="Q125"/>
      <c r="R125"/>
      <c r="S125"/>
      <c r="T125"/>
      <c r="U125"/>
      <c r="V125"/>
      <c r="W125"/>
      <c r="X125"/>
      <c r="Y125"/>
      <c r="Z125" s="3"/>
      <c r="AA125" s="3"/>
      <c r="AB125" s="3"/>
      <c r="AC125" s="3"/>
      <c r="AD125" s="3"/>
      <c r="AE125" s="3"/>
      <c r="AF125" s="3"/>
      <c r="AG125" s="3"/>
      <c r="AH125" s="3"/>
      <c r="AI125" s="3"/>
      <c r="AJ125" s="3"/>
      <c r="AK125" s="3"/>
      <c r="AL125" s="3"/>
      <c r="AM125" s="3"/>
      <c r="AN125" s="3"/>
      <c r="AO125" s="3"/>
      <c r="AP125" s="3"/>
      <c r="AQ125" s="3"/>
      <c r="AR125" s="3"/>
    </row>
    <row r="126" spans="1:44" s="68" customFormat="1">
      <c r="A126">
        <v>8</v>
      </c>
      <c r="B126" t="s">
        <v>6</v>
      </c>
      <c r="C126"/>
      <c r="D126"/>
      <c r="F126"/>
      <c r="G126"/>
      <c r="H126"/>
      <c r="I126"/>
      <c r="J126"/>
      <c r="K126"/>
      <c r="L126"/>
      <c r="M126"/>
      <c r="N126"/>
      <c r="O126"/>
      <c r="P126"/>
      <c r="Q126"/>
      <c r="R126"/>
      <c r="S126"/>
      <c r="T126"/>
      <c r="U126"/>
      <c r="V126"/>
      <c r="W126"/>
      <c r="X126"/>
      <c r="Y126"/>
      <c r="Z126"/>
      <c r="AA126"/>
      <c r="AB126"/>
      <c r="AC126"/>
      <c r="AD126"/>
      <c r="AE126"/>
      <c r="AF126"/>
      <c r="AG126"/>
      <c r="AH126"/>
    </row>
    <row r="127" spans="1:44" s="68" customFormat="1">
      <c r="A127" s="37"/>
      <c r="B127" s="26" t="s">
        <v>7</v>
      </c>
      <c r="C127"/>
      <c r="D127"/>
      <c r="F127"/>
      <c r="G127"/>
      <c r="H127"/>
      <c r="I127"/>
      <c r="J127"/>
      <c r="K127"/>
      <c r="L127"/>
      <c r="M127"/>
      <c r="N127"/>
      <c r="O127"/>
      <c r="P127"/>
      <c r="Q127"/>
      <c r="R127"/>
      <c r="S127"/>
      <c r="T127"/>
      <c r="U127"/>
      <c r="V127"/>
      <c r="W127"/>
      <c r="X127"/>
      <c r="Y127"/>
      <c r="Z127"/>
      <c r="AA127"/>
      <c r="AB127"/>
      <c r="AC127"/>
      <c r="AD127"/>
      <c r="AE127"/>
      <c r="AF127"/>
      <c r="AG127"/>
      <c r="AH127"/>
    </row>
    <row r="128" spans="1:44" s="68" customFormat="1">
      <c r="A128" s="37">
        <v>9</v>
      </c>
      <c r="B128" s="26" t="s">
        <v>8</v>
      </c>
      <c r="C128"/>
      <c r="D128"/>
      <c r="F128"/>
      <c r="G128"/>
      <c r="H128"/>
      <c r="I128"/>
      <c r="J128"/>
      <c r="K128"/>
      <c r="L128"/>
      <c r="M128"/>
      <c r="N128"/>
      <c r="O128"/>
      <c r="P128"/>
      <c r="Q128"/>
      <c r="R128"/>
      <c r="S128"/>
      <c r="T128"/>
      <c r="U128"/>
      <c r="V128"/>
      <c r="W128"/>
      <c r="X128"/>
      <c r="Y128"/>
      <c r="Z128"/>
      <c r="AA128"/>
      <c r="AB128"/>
      <c r="AC128"/>
      <c r="AD128"/>
      <c r="AE128"/>
      <c r="AF128"/>
      <c r="AG128"/>
      <c r="AH128"/>
    </row>
    <row r="129" spans="1:34" s="68" customFormat="1">
      <c r="A129"/>
      <c r="B129" t="s">
        <v>35</v>
      </c>
      <c r="C129"/>
      <c r="D129"/>
      <c r="F129"/>
      <c r="G129"/>
      <c r="H129"/>
      <c r="I129"/>
      <c r="J129"/>
      <c r="K129"/>
      <c r="L129"/>
      <c r="M129"/>
      <c r="N129"/>
      <c r="O129"/>
      <c r="P129"/>
      <c r="Q129"/>
      <c r="R129"/>
      <c r="S129"/>
      <c r="T129"/>
      <c r="U129"/>
      <c r="V129"/>
      <c r="W129"/>
      <c r="X129"/>
      <c r="Y129"/>
      <c r="Z129"/>
      <c r="AA129"/>
      <c r="AB129"/>
      <c r="AC129"/>
      <c r="AD129"/>
      <c r="AE129"/>
      <c r="AF129"/>
      <c r="AG129"/>
      <c r="AH129"/>
    </row>
    <row r="130" spans="1:34" s="68" customFormat="1">
      <c r="A130" s="81"/>
      <c r="B130" t="s">
        <v>36</v>
      </c>
      <c r="C130"/>
      <c r="D130"/>
      <c r="F130"/>
      <c r="G130"/>
      <c r="H130"/>
      <c r="I130"/>
      <c r="J130"/>
      <c r="K130"/>
      <c r="L130"/>
      <c r="M130"/>
      <c r="N130"/>
      <c r="O130"/>
      <c r="P130"/>
      <c r="Q130"/>
      <c r="R130"/>
      <c r="S130"/>
      <c r="T130"/>
      <c r="U130"/>
      <c r="V130"/>
      <c r="W130"/>
      <c r="X130"/>
      <c r="Y130"/>
      <c r="Z130"/>
      <c r="AA130"/>
      <c r="AB130"/>
      <c r="AC130"/>
      <c r="AD130"/>
      <c r="AE130"/>
      <c r="AF130"/>
      <c r="AG130"/>
      <c r="AH130"/>
    </row>
    <row r="131" spans="1:34" s="68" customFormat="1">
      <c r="A131" s="81">
        <v>10</v>
      </c>
      <c r="B131" s="27" t="s">
        <v>5</v>
      </c>
      <c r="C131"/>
      <c r="D131"/>
      <c r="F131"/>
      <c r="G131"/>
      <c r="H131"/>
      <c r="I131"/>
      <c r="J131"/>
      <c r="K131"/>
      <c r="L131"/>
      <c r="M131"/>
      <c r="N131"/>
      <c r="O131"/>
      <c r="P131"/>
      <c r="Q131"/>
      <c r="R131"/>
      <c r="S131"/>
      <c r="T131"/>
      <c r="U131"/>
      <c r="V131"/>
      <c r="W131"/>
      <c r="X131"/>
      <c r="Y131"/>
      <c r="Z131"/>
      <c r="AA131"/>
      <c r="AB131"/>
      <c r="AC131"/>
      <c r="AD131"/>
      <c r="AE131"/>
      <c r="AF131"/>
      <c r="AG131"/>
      <c r="AH131"/>
    </row>
    <row r="132" spans="1:34" s="68" customFormat="1">
      <c r="A132" s="81">
        <v>11</v>
      </c>
      <c r="B132" t="s">
        <v>27</v>
      </c>
      <c r="C132"/>
      <c r="D132"/>
      <c r="F132"/>
      <c r="G132"/>
      <c r="H132"/>
      <c r="I132"/>
      <c r="J132"/>
      <c r="K132"/>
      <c r="L132"/>
      <c r="M132"/>
      <c r="N132"/>
      <c r="O132"/>
      <c r="P132"/>
      <c r="Q132"/>
      <c r="R132"/>
      <c r="S132"/>
      <c r="T132"/>
      <c r="U132"/>
      <c r="V132"/>
      <c r="W132"/>
      <c r="X132"/>
      <c r="Y132"/>
      <c r="Z132"/>
      <c r="AA132"/>
      <c r="AB132"/>
      <c r="AC132"/>
      <c r="AD132"/>
      <c r="AE132"/>
      <c r="AF132"/>
      <c r="AG132"/>
      <c r="AH132"/>
    </row>
    <row r="133" spans="1:34" s="68" customFormat="1">
      <c r="A133" s="81">
        <v>12</v>
      </c>
      <c r="B133" t="s">
        <v>41</v>
      </c>
      <c r="C133"/>
      <c r="D133"/>
      <c r="F133"/>
      <c r="G133"/>
      <c r="H133"/>
      <c r="I133"/>
      <c r="J133"/>
      <c r="K133"/>
      <c r="L133"/>
      <c r="M133"/>
      <c r="N133"/>
      <c r="O133"/>
      <c r="P133"/>
      <c r="Q133"/>
      <c r="R133"/>
      <c r="S133"/>
      <c r="T133"/>
      <c r="U133"/>
      <c r="V133"/>
      <c r="W133"/>
      <c r="X133"/>
      <c r="Y133"/>
      <c r="Z133"/>
      <c r="AA133"/>
      <c r="AB133"/>
      <c r="AC133"/>
      <c r="AD133"/>
      <c r="AE133"/>
      <c r="AF133"/>
      <c r="AG133"/>
      <c r="AH133"/>
    </row>
    <row r="134" spans="1:34" s="68" customFormat="1">
      <c r="A134" s="81">
        <v>13</v>
      </c>
      <c r="B134" t="s">
        <v>98</v>
      </c>
      <c r="C134"/>
      <c r="D134" s="27"/>
      <c r="F134"/>
      <c r="G134"/>
      <c r="H134"/>
      <c r="I134"/>
      <c r="J134"/>
      <c r="K134"/>
      <c r="L134"/>
      <c r="M134"/>
      <c r="N134"/>
      <c r="O134"/>
      <c r="P134"/>
      <c r="Q134"/>
      <c r="R134"/>
      <c r="S134"/>
      <c r="T134"/>
      <c r="U134"/>
      <c r="V134"/>
      <c r="W134"/>
      <c r="X134"/>
      <c r="Y134"/>
      <c r="Z134"/>
      <c r="AA134"/>
      <c r="AB134"/>
      <c r="AC134"/>
      <c r="AD134"/>
      <c r="AE134"/>
      <c r="AF134"/>
      <c r="AG134"/>
      <c r="AH134"/>
    </row>
    <row r="135" spans="1:34" s="68" customFormat="1">
      <c r="A135" s="81"/>
      <c r="B135"/>
      <c r="C135"/>
      <c r="D135"/>
      <c r="F135"/>
      <c r="G135"/>
      <c r="H135"/>
      <c r="I135"/>
      <c r="J135"/>
      <c r="K135"/>
      <c r="L135"/>
      <c r="M135"/>
      <c r="N135"/>
      <c r="O135"/>
      <c r="P135"/>
      <c r="Q135"/>
      <c r="R135"/>
      <c r="S135"/>
      <c r="T135"/>
      <c r="U135"/>
      <c r="V135"/>
      <c r="W135"/>
      <c r="X135"/>
      <c r="Y135"/>
      <c r="Z135"/>
      <c r="AA135"/>
      <c r="AB135"/>
      <c r="AC135"/>
      <c r="AD135"/>
      <c r="AE135"/>
      <c r="AF135"/>
      <c r="AG135"/>
      <c r="AH135"/>
    </row>
    <row r="136" spans="1:34" s="68" customFormat="1">
      <c r="A136" s="81"/>
      <c r="B136"/>
      <c r="C136"/>
      <c r="D136"/>
      <c r="F136"/>
      <c r="G136"/>
      <c r="H136"/>
      <c r="I136"/>
      <c r="J136"/>
      <c r="K136"/>
      <c r="L136"/>
      <c r="M136"/>
      <c r="N136"/>
      <c r="O136"/>
      <c r="P136"/>
      <c r="Q136"/>
      <c r="R136"/>
      <c r="S136"/>
      <c r="T136"/>
      <c r="U136"/>
      <c r="V136"/>
      <c r="W136"/>
      <c r="X136"/>
      <c r="Y136"/>
      <c r="Z136"/>
      <c r="AA136"/>
      <c r="AB136"/>
      <c r="AC136"/>
      <c r="AD136"/>
      <c r="AE136"/>
      <c r="AF136"/>
      <c r="AG136"/>
      <c r="AH136"/>
    </row>
    <row r="137" spans="1:34" s="68" customFormat="1">
      <c r="A137" s="81"/>
      <c r="B137"/>
      <c r="C137"/>
      <c r="D137"/>
      <c r="F137"/>
      <c r="G137"/>
      <c r="H137"/>
      <c r="I137"/>
      <c r="J137"/>
      <c r="K137"/>
      <c r="L137"/>
      <c r="M137"/>
      <c r="N137"/>
      <c r="O137"/>
      <c r="P137"/>
      <c r="Q137"/>
      <c r="R137"/>
      <c r="S137"/>
      <c r="T137"/>
      <c r="U137"/>
      <c r="V137"/>
      <c r="W137"/>
      <c r="X137"/>
      <c r="Y137"/>
      <c r="Z137"/>
      <c r="AA137"/>
      <c r="AB137"/>
      <c r="AC137"/>
      <c r="AD137"/>
      <c r="AE137"/>
      <c r="AF137"/>
      <c r="AG137"/>
      <c r="AH137"/>
    </row>
    <row r="141" spans="1:34" ht="15">
      <c r="F141" s="94"/>
      <c r="G141" s="94"/>
      <c r="H141" s="94"/>
      <c r="I141" s="94"/>
      <c r="J141" s="94"/>
      <c r="K141" s="94"/>
      <c r="L141" s="94"/>
      <c r="M141" s="94"/>
      <c r="N141" s="94"/>
      <c r="O141" s="94"/>
      <c r="P141" s="94"/>
      <c r="Q141" s="94"/>
      <c r="R141" s="94"/>
      <c r="S141" s="94"/>
      <c r="T141" s="94"/>
      <c r="U141" s="94"/>
      <c r="V141" s="94"/>
      <c r="W141" s="94"/>
    </row>
    <row r="142" spans="1:34" ht="15">
      <c r="F142" s="94"/>
      <c r="G142" s="94"/>
      <c r="H142" s="94"/>
      <c r="I142" s="94"/>
      <c r="J142" s="94"/>
      <c r="K142" s="94"/>
      <c r="L142" s="94"/>
      <c r="M142" s="94"/>
      <c r="N142" s="94"/>
      <c r="O142" s="94"/>
      <c r="P142" s="94"/>
      <c r="Q142" s="94"/>
      <c r="R142" s="94"/>
      <c r="S142" s="94"/>
      <c r="T142" s="94"/>
      <c r="U142" s="94"/>
      <c r="V142" s="94"/>
      <c r="W142" s="94"/>
    </row>
    <row r="143" spans="1:34" ht="15">
      <c r="F143" s="94"/>
      <c r="G143" s="94"/>
      <c r="H143" s="94"/>
      <c r="I143" s="94"/>
      <c r="J143" s="94"/>
      <c r="K143" s="94"/>
      <c r="L143" s="94"/>
      <c r="M143" s="94"/>
      <c r="N143" s="94"/>
      <c r="O143" s="94"/>
      <c r="P143" s="94"/>
      <c r="Q143" s="94"/>
      <c r="R143" s="94"/>
      <c r="S143" s="94"/>
      <c r="T143" s="94"/>
      <c r="U143" s="94"/>
      <c r="V143" s="94"/>
      <c r="W143" s="94"/>
    </row>
    <row r="144" spans="1:34" ht="15">
      <c r="F144" s="94"/>
      <c r="G144" s="94"/>
      <c r="H144" s="94"/>
      <c r="I144" s="94"/>
      <c r="J144" s="94"/>
      <c r="K144" s="94"/>
      <c r="L144" s="94"/>
      <c r="M144" s="94"/>
      <c r="N144" s="94"/>
      <c r="O144" s="94"/>
      <c r="P144" s="94"/>
      <c r="Q144" s="94"/>
      <c r="R144" s="94"/>
      <c r="S144" s="94"/>
      <c r="T144" s="94"/>
      <c r="U144" s="94"/>
      <c r="V144" s="94"/>
      <c r="W144" s="94"/>
    </row>
    <row r="145" spans="6:23" ht="15">
      <c r="F145" s="94"/>
      <c r="G145" s="94"/>
      <c r="H145" s="94"/>
      <c r="I145" s="94"/>
      <c r="J145" s="94"/>
      <c r="K145" s="94"/>
      <c r="L145" s="94"/>
      <c r="M145" s="94"/>
      <c r="N145" s="94"/>
      <c r="O145" s="94"/>
      <c r="P145" s="94"/>
      <c r="Q145" s="94"/>
      <c r="R145" s="94"/>
      <c r="S145" s="94"/>
      <c r="T145" s="94"/>
      <c r="U145" s="94"/>
      <c r="V145" s="94"/>
      <c r="W145" s="94"/>
    </row>
    <row r="146" spans="6:23" ht="15">
      <c r="F146" s="94"/>
      <c r="G146" s="94"/>
      <c r="H146" s="94"/>
      <c r="I146" s="94"/>
      <c r="J146" s="94"/>
      <c r="K146" s="94"/>
      <c r="L146" s="94"/>
      <c r="M146" s="94"/>
      <c r="N146" s="94"/>
      <c r="O146" s="94"/>
      <c r="P146" s="94"/>
      <c r="Q146" s="94"/>
      <c r="R146" s="94"/>
      <c r="S146" s="94"/>
      <c r="T146" s="94"/>
      <c r="U146" s="94"/>
      <c r="V146" s="94"/>
      <c r="W146" s="94"/>
    </row>
    <row r="147" spans="6:23">
      <c r="F147" s="43"/>
      <c r="G147" s="43"/>
      <c r="H147" s="43"/>
      <c r="I147" s="43"/>
      <c r="J147" s="43"/>
      <c r="K147" s="43"/>
      <c r="L147" s="43"/>
      <c r="M147" s="43"/>
      <c r="N147" s="43"/>
      <c r="O147" s="43"/>
      <c r="P147" s="43"/>
      <c r="Q147" s="43"/>
      <c r="R147" s="43"/>
      <c r="S147" s="43"/>
      <c r="T147" s="43"/>
      <c r="U147" s="43"/>
      <c r="V147" s="43"/>
      <c r="W147" s="43"/>
    </row>
    <row r="148" spans="6:23">
      <c r="F148" s="43"/>
      <c r="G148" s="43"/>
      <c r="H148" s="43"/>
      <c r="I148" s="43"/>
      <c r="J148" s="43"/>
      <c r="K148" s="43"/>
      <c r="L148" s="43"/>
      <c r="M148" s="43"/>
      <c r="N148" s="43"/>
      <c r="O148" s="43"/>
      <c r="P148" s="43"/>
      <c r="Q148" s="43"/>
      <c r="R148" s="43"/>
      <c r="S148" s="43"/>
      <c r="T148" s="43"/>
      <c r="U148" s="43"/>
      <c r="V148" s="43"/>
      <c r="W148" s="43"/>
    </row>
    <row r="149" spans="6:23">
      <c r="F149" s="43"/>
      <c r="G149" s="43"/>
      <c r="H149" s="43"/>
      <c r="I149" s="43"/>
      <c r="J149" s="43"/>
      <c r="K149" s="43"/>
      <c r="L149" s="43"/>
      <c r="M149" s="43"/>
      <c r="N149" s="43"/>
      <c r="O149" s="43"/>
      <c r="P149" s="43"/>
      <c r="Q149" s="43"/>
      <c r="R149" s="43"/>
      <c r="S149" s="43"/>
      <c r="T149" s="43"/>
      <c r="U149" s="43"/>
      <c r="V149" s="43"/>
      <c r="W149" s="43"/>
    </row>
    <row r="150" spans="6:23">
      <c r="F150" s="43"/>
      <c r="G150" s="43"/>
      <c r="H150" s="43"/>
      <c r="I150" s="43"/>
      <c r="J150" s="43"/>
      <c r="K150" s="43"/>
      <c r="L150" s="43"/>
      <c r="M150" s="43"/>
      <c r="N150" s="43"/>
      <c r="O150" s="43"/>
      <c r="P150" s="43"/>
      <c r="Q150" s="43"/>
      <c r="R150" s="43"/>
      <c r="S150" s="43"/>
      <c r="T150" s="43"/>
      <c r="U150" s="43"/>
      <c r="V150" s="43"/>
      <c r="W150" s="43"/>
    </row>
    <row r="151" spans="6:23">
      <c r="F151" s="43"/>
      <c r="G151" s="43"/>
      <c r="H151" s="43"/>
      <c r="I151" s="43"/>
      <c r="J151" s="43"/>
      <c r="K151" s="43"/>
      <c r="L151" s="43"/>
      <c r="M151" s="43"/>
      <c r="N151" s="43"/>
      <c r="O151" s="43"/>
      <c r="P151" s="43"/>
      <c r="Q151" s="43"/>
      <c r="R151" s="43"/>
      <c r="S151" s="43"/>
      <c r="T151" s="43"/>
      <c r="U151" s="43"/>
      <c r="V151" s="43"/>
      <c r="W151" s="43"/>
    </row>
    <row r="152" spans="6:23">
      <c r="F152" s="43"/>
      <c r="G152" s="43"/>
      <c r="H152" s="43"/>
      <c r="I152" s="43"/>
      <c r="J152" s="43"/>
      <c r="K152" s="43"/>
      <c r="L152" s="43"/>
      <c r="M152" s="43"/>
      <c r="N152" s="43"/>
      <c r="O152" s="43"/>
      <c r="P152" s="43"/>
      <c r="Q152" s="43"/>
      <c r="R152" s="43"/>
      <c r="S152" s="43"/>
      <c r="T152" s="43"/>
      <c r="U152" s="43"/>
      <c r="V152" s="43"/>
      <c r="W152" s="43"/>
    </row>
    <row r="153" spans="6:23">
      <c r="F153" s="43"/>
      <c r="G153" s="43"/>
      <c r="H153" s="43"/>
      <c r="I153" s="43"/>
      <c r="J153" s="43"/>
      <c r="K153" s="43"/>
      <c r="L153" s="43"/>
      <c r="M153" s="43"/>
      <c r="N153" s="43"/>
      <c r="O153" s="43"/>
      <c r="P153" s="43"/>
      <c r="Q153" s="43"/>
      <c r="R153" s="43"/>
      <c r="S153" s="43"/>
      <c r="T153" s="43"/>
      <c r="U153" s="43"/>
      <c r="V153" s="43"/>
      <c r="W153" s="43"/>
    </row>
    <row r="154" spans="6:23">
      <c r="F154" s="43"/>
      <c r="G154" s="43"/>
      <c r="H154" s="43"/>
      <c r="I154" s="43"/>
      <c r="J154" s="43"/>
      <c r="K154" s="43"/>
      <c r="L154" s="43"/>
      <c r="M154" s="43"/>
      <c r="N154" s="43"/>
      <c r="O154" s="43"/>
      <c r="P154" s="43"/>
      <c r="Q154" s="43"/>
      <c r="R154" s="43"/>
      <c r="S154" s="43"/>
      <c r="T154" s="43"/>
      <c r="U154" s="43"/>
      <c r="V154" s="43"/>
      <c r="W154" s="43"/>
    </row>
  </sheetData>
  <mergeCells count="2">
    <mergeCell ref="C4:D4"/>
    <mergeCell ref="B105:D105"/>
  </mergeCells>
  <hyperlinks>
    <hyperlink ref="A1" location="Index!A1" display="contents" xr:uid="{D5D70FF9-0C57-469D-B6CE-21F7A848C6E9}"/>
  </hyperlinks>
  <pageMargins left="0.25" right="0.25" top="0.75" bottom="0.75" header="0.3" footer="0.3"/>
  <pageSetup paperSize="9" scale="50" fitToHeight="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13</vt:i4>
      </vt:variant>
    </vt:vector>
  </HeadingPairs>
  <TitlesOfParts>
    <vt:vector size="27" baseType="lpstr">
      <vt:lpstr>Index</vt:lpstr>
      <vt:lpstr>Levy</vt:lpstr>
      <vt:lpstr>Tuition Fee</vt:lpstr>
      <vt:lpstr>EFTS</vt:lpstr>
      <vt:lpstr>Average Tuition Fee</vt:lpstr>
      <vt:lpstr>Providers</vt:lpstr>
      <vt:lpstr>Students</vt:lpstr>
      <vt:lpstr>Average number of students</vt:lpstr>
      <vt:lpstr>Region</vt:lpstr>
      <vt:lpstr>Citizenship</vt:lpstr>
      <vt:lpstr>World Region</vt:lpstr>
      <vt:lpstr>Field of Study</vt:lpstr>
      <vt:lpstr>ELS - NZ Region</vt:lpstr>
      <vt:lpstr>ELS - Citizenship</vt:lpstr>
      <vt:lpstr>'Average number of students'!Print_Area</vt:lpstr>
      <vt:lpstr>'Average Tuition Fee'!Print_Area</vt:lpstr>
      <vt:lpstr>EFTS!Print_Area</vt:lpstr>
      <vt:lpstr>'ELS - Citizenship'!Print_Area</vt:lpstr>
      <vt:lpstr>'ELS - NZ Region'!Print_Area</vt:lpstr>
      <vt:lpstr>'Field of Study'!Print_Area</vt:lpstr>
      <vt:lpstr>Index!Print_Area</vt:lpstr>
      <vt:lpstr>Levy!Print_Area</vt:lpstr>
      <vt:lpstr>Providers!Print_Area</vt:lpstr>
      <vt:lpstr>Region!Print_Area</vt:lpstr>
      <vt:lpstr>Students!Print_Area</vt:lpstr>
      <vt:lpstr>'Tuition Fee'!Print_Area</vt:lpstr>
      <vt:lpstr>'World Region'!Print_Area</vt:lpstr>
    </vt:vector>
  </TitlesOfParts>
  <Company>Ministry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Microsoft Office User</cp:lastModifiedBy>
  <cp:lastPrinted>2020-08-09T22:27:32Z</cp:lastPrinted>
  <dcterms:created xsi:type="dcterms:W3CDTF">2016-08-08T21:02:19Z</dcterms:created>
  <dcterms:modified xsi:type="dcterms:W3CDTF">2023-10-03T01:23:41Z</dcterms:modified>
</cp:coreProperties>
</file>