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2497F564-E8F8-854A-BFAA-EC6506839EAD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DEF!$A$1:$AS$220</definedName>
    <definedName name="_xlnm._FilterDatabase" localSheetId="5" hidden="1">FWD!$A$1:$AS$1</definedName>
    <definedName name="_xlnm._FilterDatabase" localSheetId="2" hidden="1">GK!$A$1:$AI$1</definedName>
    <definedName name="_xlnm._FilterDatabase" localSheetId="4" hidden="1">MID!$A$1:$AS$321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G3" i="2"/>
  <c r="P3" i="2" s="1"/>
  <c r="G4" i="2"/>
  <c r="P4" i="2" s="1"/>
  <c r="G5" i="2"/>
  <c r="P5" i="2" s="1"/>
  <c r="G6" i="2"/>
  <c r="P6" i="2" s="1"/>
  <c r="G7" i="2"/>
  <c r="P7" i="2" s="1"/>
  <c r="G8" i="2"/>
  <c r="P8" i="2" s="1"/>
  <c r="G9" i="2"/>
  <c r="P9" i="2" s="1"/>
  <c r="G10" i="2"/>
  <c r="P10" i="2" s="1"/>
  <c r="G11" i="2"/>
  <c r="P11" i="2" s="1"/>
  <c r="G12" i="2"/>
  <c r="P12" i="2" s="1"/>
  <c r="G13" i="2"/>
  <c r="P13" i="2" s="1"/>
  <c r="G14" i="2"/>
  <c r="P14" i="2" s="1"/>
  <c r="G15" i="2"/>
  <c r="P15" i="2" s="1"/>
  <c r="G16" i="2"/>
  <c r="P16" i="2" s="1"/>
  <c r="G17" i="2"/>
  <c r="P17" i="2" s="1"/>
  <c r="G18" i="2"/>
  <c r="P18" i="2" s="1"/>
  <c r="G19" i="2"/>
  <c r="P19" i="2" s="1"/>
  <c r="G20" i="2"/>
  <c r="P20" i="2" s="1"/>
  <c r="G21" i="2"/>
  <c r="P21" i="2" s="1"/>
  <c r="G2" i="2"/>
  <c r="P2" i="2" s="1"/>
  <c r="F3" i="2"/>
  <c r="O3" i="2" s="1"/>
  <c r="F4" i="2"/>
  <c r="O4" i="2" s="1"/>
  <c r="F5" i="2"/>
  <c r="O5" i="2" s="1"/>
  <c r="F6" i="2"/>
  <c r="O6" i="2" s="1"/>
  <c r="F7" i="2"/>
  <c r="O7" i="2" s="1"/>
  <c r="F8" i="2"/>
  <c r="O8" i="2" s="1"/>
  <c r="F9" i="2"/>
  <c r="O9" i="2" s="1"/>
  <c r="F10" i="2"/>
  <c r="O10" i="2" s="1"/>
  <c r="F11" i="2"/>
  <c r="O11" i="2" s="1"/>
  <c r="F12" i="2"/>
  <c r="O12" i="2" s="1"/>
  <c r="F13" i="2"/>
  <c r="F14" i="2"/>
  <c r="O14" i="2" s="1"/>
  <c r="F15" i="2"/>
  <c r="O15" i="2" s="1"/>
  <c r="F16" i="2"/>
  <c r="O16" i="2" s="1"/>
  <c r="F17" i="2"/>
  <c r="O17" i="2" s="1"/>
  <c r="F18" i="2"/>
  <c r="O18" i="2" s="1"/>
  <c r="F19" i="2"/>
  <c r="O19" i="2" s="1"/>
  <c r="F20" i="2"/>
  <c r="O20" i="2" s="1"/>
  <c r="F21" i="2"/>
  <c r="O21" i="2" s="1"/>
  <c r="F2" i="2"/>
  <c r="O2" i="2" s="1"/>
  <c r="B24" i="2" l="1"/>
  <c r="R19" i="2" s="1"/>
  <c r="O13" i="2"/>
  <c r="T18" i="2" l="1"/>
  <c r="S2" i="2"/>
  <c r="T20" i="2"/>
  <c r="R4" i="2"/>
  <c r="Q16" i="2"/>
  <c r="Q14" i="2"/>
  <c r="S16" i="2"/>
  <c r="S13" i="2"/>
  <c r="R9" i="2"/>
  <c r="R17" i="2"/>
  <c r="S14" i="2"/>
  <c r="R10" i="2"/>
  <c r="T4" i="2"/>
  <c r="S21" i="2"/>
  <c r="Q8" i="2"/>
  <c r="T19" i="2"/>
  <c r="T5" i="2"/>
  <c r="S5" i="2"/>
  <c r="S6" i="2"/>
  <c r="R20" i="2"/>
  <c r="Q15" i="2"/>
  <c r="V10" i="2"/>
  <c r="T14" i="2"/>
  <c r="T15" i="2"/>
  <c r="R7" i="2"/>
  <c r="Q19" i="2"/>
  <c r="T8" i="2"/>
  <c r="S12" i="2"/>
  <c r="R16" i="2"/>
  <c r="T13" i="2"/>
  <c r="T21" i="2"/>
  <c r="S9" i="2"/>
  <c r="S17" i="2"/>
  <c r="R5" i="2"/>
  <c r="R13" i="2"/>
  <c r="R21" i="2"/>
  <c r="Q9" i="2"/>
  <c r="Q17" i="2"/>
  <c r="S18" i="2"/>
  <c r="R6" i="2"/>
  <c r="R14" i="2"/>
  <c r="R2" i="2"/>
  <c r="Q10" i="2"/>
  <c r="Q18" i="2"/>
  <c r="S11" i="2"/>
  <c r="S19" i="2"/>
  <c r="Q11" i="2"/>
  <c r="T6" i="2"/>
  <c r="S10" i="2"/>
  <c r="S3" i="2"/>
  <c r="Q3" i="2"/>
  <c r="T16" i="2"/>
  <c r="R8" i="2"/>
  <c r="Q12" i="2"/>
  <c r="T2" i="2"/>
  <c r="T7" i="2"/>
  <c r="R15" i="2"/>
  <c r="S4" i="2"/>
  <c r="S20" i="2"/>
  <c r="Q4" i="2"/>
  <c r="Q13" i="2"/>
  <c r="S15" i="2"/>
  <c r="Q2" i="2"/>
  <c r="R18" i="2"/>
  <c r="R11" i="2"/>
  <c r="Q6" i="2"/>
  <c r="Q20" i="2"/>
  <c r="Q21" i="2"/>
  <c r="Q7" i="2"/>
  <c r="T11" i="2"/>
  <c r="T3" i="2"/>
  <c r="T12" i="2"/>
  <c r="Q5" i="2"/>
  <c r="T17" i="2"/>
  <c r="T9" i="2"/>
  <c r="T10" i="2"/>
  <c r="S8" i="2"/>
  <c r="R3" i="2"/>
  <c r="S7" i="2"/>
  <c r="R12" i="2"/>
  <c r="V3" i="2"/>
  <c r="U13" i="2"/>
  <c r="V21" i="2"/>
  <c r="U21" i="2"/>
  <c r="U19" i="2"/>
  <c r="V6" i="2"/>
  <c r="U16" i="2"/>
  <c r="U5" i="2"/>
  <c r="V17" i="2"/>
  <c r="V7" i="2"/>
  <c r="U6" i="2"/>
  <c r="U2" i="2"/>
  <c r="V11" i="2"/>
  <c r="U15" i="2"/>
  <c r="V4" i="2"/>
  <c r="V18" i="2"/>
  <c r="V14" i="2"/>
  <c r="V2" i="2"/>
  <c r="U17" i="2"/>
  <c r="U12" i="2"/>
  <c r="V19" i="2"/>
  <c r="V8" i="2"/>
  <c r="U7" i="2"/>
  <c r="V13" i="2"/>
  <c r="U8" i="2"/>
  <c r="U18" i="2"/>
  <c r="V15" i="2"/>
  <c r="V5" i="2"/>
  <c r="U9" i="2"/>
  <c r="U20" i="2"/>
  <c r="U14" i="2"/>
  <c r="V12" i="2"/>
  <c r="V16" i="2"/>
  <c r="U4" i="2"/>
  <c r="V9" i="2"/>
  <c r="V20" i="2"/>
  <c r="U3" i="2"/>
  <c r="U10" i="2"/>
  <c r="U11" i="2"/>
</calcChain>
</file>

<file path=xl/sharedStrings.xml><?xml version="1.0" encoding="utf-8"?>
<sst xmlns="http://schemas.openxmlformats.org/spreadsheetml/2006/main" count="2535" uniqueCount="816">
  <si>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</si>
  <si>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</si>
  <si>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</si>
  <si>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</si>
  <si>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</si>
  <si>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</si>
  <si>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</si>
  <si>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</si>
  <si>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</si>
  <si>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</si>
  <si>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</si>
  <si>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</si>
  <si>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</si>
  <si>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</si>
  <si>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</si>
  <si>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</si>
  <si>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</si>
  <si>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</si>
  <si>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</si>
  <si>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</si>
  <si>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</si>
  <si>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</si>
  <si>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</si>
  <si>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</si>
  <si>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</si>
  <si>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</si>
  <si>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</si>
  <si>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</si>
  <si>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</si>
  <si>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</si>
  <si>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</si>
  <si>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</si>
  <si>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</si>
  <si>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</si>
  <si>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</si>
  <si>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</si>
  <si>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</si>
  <si>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</si>
  <si>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</si>
  <si>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</si>
  <si>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</si>
  <si>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</si>
  <si>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</si>
  <si>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</si>
  <si>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</si>
  <si>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</si>
  <si>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</si>
  <si>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</si>
  <si>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</si>
  <si>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</si>
  <si>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</si>
  <si>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</si>
  <si>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</si>
  <si>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</si>
  <si>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</si>
  <si>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</si>
  <si>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</si>
  <si>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</si>
  <si>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</si>
  <si>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</si>
  <si>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</si>
  <si>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</si>
  <si>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</si>
  <si>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Wood</t>
  </si>
  <si>
    <t>Nott'm Forest</t>
  </si>
  <si>
    <t>FWD</t>
  </si>
  <si>
    <t>Amad</t>
  </si>
  <si>
    <t>Man Utd</t>
  </si>
  <si>
    <t>MID</t>
  </si>
  <si>
    <t>Rogers</t>
  </si>
  <si>
    <t>Aston Villa</t>
  </si>
  <si>
    <t>Robinson</t>
  </si>
  <si>
    <t>Fulham</t>
  </si>
  <si>
    <t>DEF</t>
  </si>
  <si>
    <t>M.Salah</t>
  </si>
  <si>
    <t>Liverpool</t>
  </si>
  <si>
    <t>Muñoz</t>
  </si>
  <si>
    <t>Crystal Palace</t>
  </si>
  <si>
    <t>Palmer</t>
  </si>
  <si>
    <t>Chelsea</t>
  </si>
  <si>
    <t>Raya</t>
  </si>
  <si>
    <t>Arsenal</t>
  </si>
  <si>
    <t>GK</t>
  </si>
  <si>
    <t>Isak</t>
  </si>
  <si>
    <t>Newcastle</t>
  </si>
  <si>
    <t>João Pedro</t>
  </si>
  <si>
    <t>Brighton</t>
  </si>
  <si>
    <t>Gvardiol</t>
  </si>
  <si>
    <t>Man City</t>
  </si>
  <si>
    <t>Alexander-Arnold</t>
  </si>
  <si>
    <t>Gordon</t>
  </si>
  <si>
    <t>Fabianski</t>
  </si>
  <si>
    <t>West Ham</t>
  </si>
  <si>
    <t>Greaves</t>
  </si>
  <si>
    <t>Ipswich</t>
  </si>
  <si>
    <t>H_GF</t>
  </si>
  <si>
    <t>H_GA</t>
  </si>
  <si>
    <t>A_GF</t>
  </si>
  <si>
    <t>A_GA</t>
  </si>
  <si>
    <t>GF</t>
  </si>
  <si>
    <t>GA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</si>
  <si>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</si>
  <si>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</si>
  <si>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</si>
  <si>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</si>
  <si>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</si>
  <si>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</si>
  <si>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</si>
  <si>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</si>
  <si>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</si>
  <si>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</si>
  <si>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</si>
  <si>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</si>
  <si>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Bournemouth</t>
  </si>
  <si>
    <t>Everton</t>
  </si>
  <si>
    <t>Spurs</t>
  </si>
  <si>
    <t>Brentford</t>
  </si>
  <si>
    <t>Leicester</t>
  </si>
  <si>
    <t>Southampton</t>
  </si>
  <si>
    <t>Wolves</t>
  </si>
  <si>
    <t>Total / Avg.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</si>
  <si>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</si>
  <si>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</si>
  <si>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</si>
  <si>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</si>
  <si>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</si>
  <si>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</si>
  <si>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</si>
  <si>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Sels</t>
  </si>
  <si>
    <t>Pickford</t>
  </si>
  <si>
    <t>Henderson</t>
  </si>
  <si>
    <t>Flekken</t>
  </si>
  <si>
    <t>Sánchez</t>
  </si>
  <si>
    <t>Onana</t>
  </si>
  <si>
    <t>Leno</t>
  </si>
  <si>
    <t>Verbruggen</t>
  </si>
  <si>
    <t>Arrizabalaga</t>
  </si>
  <si>
    <t>Martinez</t>
  </si>
  <si>
    <t>Muric</t>
  </si>
  <si>
    <t>Ramsdale</t>
  </si>
  <si>
    <t>A.Becker</t>
  </si>
  <si>
    <t>Pope</t>
  </si>
  <si>
    <t>José Sá</t>
  </si>
  <si>
    <t>Dúbravka</t>
  </si>
  <si>
    <t>Kelleher</t>
  </si>
  <si>
    <t>Hermansen</t>
  </si>
  <si>
    <t>Ederson M.</t>
  </si>
  <si>
    <t>Vicario</t>
  </si>
  <si>
    <t>Ortega Moreno</t>
  </si>
  <si>
    <t>Areola</t>
  </si>
  <si>
    <t>Forster</t>
  </si>
  <si>
    <t>Travers</t>
  </si>
  <si>
    <t>Walton</t>
  </si>
  <si>
    <t>Johnstone</t>
  </si>
  <si>
    <t>McCarthy</t>
  </si>
  <si>
    <t>Steele</t>
  </si>
  <si>
    <t>Lumley</t>
  </si>
  <si>
    <t>Stolarczyk</t>
  </si>
  <si>
    <t>Neto</t>
  </si>
  <si>
    <t>Jørgensen</t>
  </si>
  <si>
    <t>Ward</t>
  </si>
  <si>
    <t>Valdimarsson</t>
  </si>
  <si>
    <t>Austin</t>
  </si>
  <si>
    <t>Olsen</t>
  </si>
  <si>
    <t>Hein</t>
  </si>
  <si>
    <t>Setford</t>
  </si>
  <si>
    <t>Gauci</t>
  </si>
  <si>
    <t>Marschall</t>
  </si>
  <si>
    <t>Sinisalo</t>
  </si>
  <si>
    <t>Zych</t>
  </si>
  <si>
    <t>Paulsen</t>
  </si>
  <si>
    <t>Dennis</t>
  </si>
  <si>
    <t>Rushworth</t>
  </si>
  <si>
    <t>Bergström</t>
  </si>
  <si>
    <t>Bettinelli</t>
  </si>
  <si>
    <t>Petrović</t>
  </si>
  <si>
    <t>Matthews</t>
  </si>
  <si>
    <t>Turner</t>
  </si>
  <si>
    <t>J.Virginia</t>
  </si>
  <si>
    <t>Begovic</t>
  </si>
  <si>
    <t>Benda</t>
  </si>
  <si>
    <t>Slicker</t>
  </si>
  <si>
    <t>Iversen</t>
  </si>
  <si>
    <t>Carson</t>
  </si>
  <si>
    <t>Bayindir</t>
  </si>
  <si>
    <t>Heaton</t>
  </si>
  <si>
    <t>Odysseas</t>
  </si>
  <si>
    <t>Ruddy</t>
  </si>
  <si>
    <t>C.Miguel</t>
  </si>
  <si>
    <t>Bazunu</t>
  </si>
  <si>
    <t>Lis</t>
  </si>
  <si>
    <t>Whiteman</t>
  </si>
  <si>
    <t>Foderingham</t>
  </si>
  <si>
    <t>Bentley</t>
  </si>
  <si>
    <t>King</t>
  </si>
  <si>
    <t>Jaros</t>
  </si>
  <si>
    <t>Cahill</t>
  </si>
  <si>
    <t>Davies</t>
  </si>
  <si>
    <t>Brits</t>
  </si>
  <si>
    <t>Hennessey</t>
  </si>
  <si>
    <t>Kinsky</t>
  </si>
  <si>
    <t>McKenna</t>
  </si>
  <si>
    <t>Aina</t>
  </si>
  <si>
    <t>Milenković</t>
  </si>
  <si>
    <t>Murillo</t>
  </si>
  <si>
    <t>Hall</t>
  </si>
  <si>
    <t>Guéhi</t>
  </si>
  <si>
    <t>Kerkez</t>
  </si>
  <si>
    <t>Young</t>
  </si>
  <si>
    <t>Mitchell</t>
  </si>
  <si>
    <t>Burn</t>
  </si>
  <si>
    <t>Lacroix</t>
  </si>
  <si>
    <t>Collins</t>
  </si>
  <si>
    <t>Chalobah</t>
  </si>
  <si>
    <t>Wan-Bissaka</t>
  </si>
  <si>
    <t>Mykolenko</t>
  </si>
  <si>
    <t>Huijsen</t>
  </si>
  <si>
    <t>Gabriel</t>
  </si>
  <si>
    <t>Zabarnyi</t>
  </si>
  <si>
    <t>Pedro Porro</t>
  </si>
  <si>
    <t>Digne</t>
  </si>
  <si>
    <t>Virgil</t>
  </si>
  <si>
    <t>Tarkowski</t>
  </si>
  <si>
    <t>Aït-Nouri</t>
  </si>
  <si>
    <t>N.Williams</t>
  </si>
  <si>
    <t>Saliba</t>
  </si>
  <si>
    <t>Mazraoui</t>
  </si>
  <si>
    <t>J.Timber</t>
  </si>
  <si>
    <t>Veltman</t>
  </si>
  <si>
    <t>Van Hecke</t>
  </si>
  <si>
    <t>Livramento</t>
  </si>
  <si>
    <t>Dalot</t>
  </si>
  <si>
    <t>Konaté</t>
  </si>
  <si>
    <t>Cucurella</t>
  </si>
  <si>
    <t>Davis</t>
  </si>
  <si>
    <t>Konsa</t>
  </si>
  <si>
    <t>Lewis</t>
  </si>
  <si>
    <t>Emerson</t>
  </si>
  <si>
    <t>Colwill</t>
  </si>
  <si>
    <t>Bassey</t>
  </si>
  <si>
    <t>Schär</t>
  </si>
  <si>
    <t>Kilman</t>
  </si>
  <si>
    <t>Justin</t>
  </si>
  <si>
    <t>Robertson</t>
  </si>
  <si>
    <t>De Ligt</t>
  </si>
  <si>
    <t>Dunk</t>
  </si>
  <si>
    <t>Harwood-Bellis</t>
  </si>
  <si>
    <t>Bednarek</t>
  </si>
  <si>
    <t>Walker-Peters</t>
  </si>
  <si>
    <t>Keane</t>
  </si>
  <si>
    <t>Tete</t>
  </si>
  <si>
    <t>Branthwaite</t>
  </si>
  <si>
    <t>Cash</t>
  </si>
  <si>
    <t>Sugawara</t>
  </si>
  <si>
    <t>Doherty</t>
  </si>
  <si>
    <t>N.Semedo</t>
  </si>
  <si>
    <t>Akanji</t>
  </si>
  <si>
    <t>Roerslev</t>
  </si>
  <si>
    <t>Toti</t>
  </si>
  <si>
    <t>Van den Berg</t>
  </si>
  <si>
    <t>Smith</t>
  </si>
  <si>
    <t>Udogie</t>
  </si>
  <si>
    <t>Pau</t>
  </si>
  <si>
    <t>Estupiñan</t>
  </si>
  <si>
    <t>Pinnock</t>
  </si>
  <si>
    <t>Alex Moreno</t>
  </si>
  <si>
    <t>Romero</t>
  </si>
  <si>
    <t>Faes</t>
  </si>
  <si>
    <t>O'Shea</t>
  </si>
  <si>
    <t>Tosin</t>
  </si>
  <si>
    <t>Andersen</t>
  </si>
  <si>
    <t>Mavropanos</t>
  </si>
  <si>
    <t>S.Bueno</t>
  </si>
  <si>
    <t>Rúben</t>
  </si>
  <si>
    <t>Van de Ven</t>
  </si>
  <si>
    <t>C.Richards</t>
  </si>
  <si>
    <t>Gusto</t>
  </si>
  <si>
    <t>Todibo</t>
  </si>
  <si>
    <t>Diop</t>
  </si>
  <si>
    <t>Kristiansen</t>
  </si>
  <si>
    <t>Morato</t>
  </si>
  <si>
    <t>Castagne</t>
  </si>
  <si>
    <t>Dragusin</t>
  </si>
  <si>
    <t>Disasi</t>
  </si>
  <si>
    <t>Tsimikas</t>
  </si>
  <si>
    <t>Lamptey</t>
  </si>
  <si>
    <t>Diego Carlos</t>
  </si>
  <si>
    <t>Senesi</t>
  </si>
  <si>
    <t>White</t>
  </si>
  <si>
    <t>Aké</t>
  </si>
  <si>
    <t>W.Fofana</t>
  </si>
  <si>
    <t>Calafiori</t>
  </si>
  <si>
    <t>Trippier</t>
  </si>
  <si>
    <t>Okoli</t>
  </si>
  <si>
    <t>Tuanzebe</t>
  </si>
  <si>
    <t>F.Kadıoğlu</t>
  </si>
  <si>
    <t>Stones</t>
  </si>
  <si>
    <t>Dawson</t>
  </si>
  <si>
    <t>Igor</t>
  </si>
  <si>
    <t>James</t>
  </si>
  <si>
    <t>Burgess</t>
  </si>
  <si>
    <t>Maatsen</t>
  </si>
  <si>
    <t>Zinchenko</t>
  </si>
  <si>
    <t>Manning</t>
  </si>
  <si>
    <t>Clyne</t>
  </si>
  <si>
    <t>Mings</t>
  </si>
  <si>
    <t>Johnson</t>
  </si>
  <si>
    <t>Maguire</t>
  </si>
  <si>
    <t>Woolfenden</t>
  </si>
  <si>
    <t>Coufal</t>
  </si>
  <si>
    <t>Spence</t>
  </si>
  <si>
    <t>Evans</t>
  </si>
  <si>
    <t>Hill</t>
  </si>
  <si>
    <t>Kelly</t>
  </si>
  <si>
    <t>Gomez</t>
  </si>
  <si>
    <t>Stephens</t>
  </si>
  <si>
    <t>Walker</t>
  </si>
  <si>
    <t>Bradley</t>
  </si>
  <si>
    <t>Krafth</t>
  </si>
  <si>
    <t>Vestergaard</t>
  </si>
  <si>
    <t>Kiwior</t>
  </si>
  <si>
    <t>Ajer</t>
  </si>
  <si>
    <t>Yoro</t>
  </si>
  <si>
    <t>Webster</t>
  </si>
  <si>
    <t>J.Araujo</t>
  </si>
  <si>
    <t>Bree</t>
  </si>
  <si>
    <t>Coady</t>
  </si>
  <si>
    <t>Aarons</t>
  </si>
  <si>
    <t>Botman</t>
  </si>
  <si>
    <t>Mee</t>
  </si>
  <si>
    <t>Taylor</t>
  </si>
  <si>
    <t>B.Badiashile</t>
  </si>
  <si>
    <t>Quansah</t>
  </si>
  <si>
    <t>Cresswell</t>
  </si>
  <si>
    <t>Boly</t>
  </si>
  <si>
    <t>Lindelof</t>
  </si>
  <si>
    <t>O'Brien</t>
  </si>
  <si>
    <t>Mosquera</t>
  </si>
  <si>
    <t>Nedeljkovic</t>
  </si>
  <si>
    <t>Acheampong</t>
  </si>
  <si>
    <t>Bogarde</t>
  </si>
  <si>
    <t>Scarles</t>
  </si>
  <si>
    <t>Toffolo</t>
  </si>
  <si>
    <t>Coleman</t>
  </si>
  <si>
    <t>Patterson</t>
  </si>
  <si>
    <t>Ricardo</t>
  </si>
  <si>
    <t>Shaw</t>
  </si>
  <si>
    <t>Thomas</t>
  </si>
  <si>
    <t>Simpson-Pusey</t>
  </si>
  <si>
    <t>Holgate</t>
  </si>
  <si>
    <t>Edmundson</t>
  </si>
  <si>
    <t>Reguilón</t>
  </si>
  <si>
    <t>Chadi Riad</t>
  </si>
  <si>
    <t>Malacia</t>
  </si>
  <si>
    <t>J.Cuenca</t>
  </si>
  <si>
    <t>H.Clarke</t>
  </si>
  <si>
    <t>Pedro Lima</t>
  </si>
  <si>
    <t>Kacurri</t>
  </si>
  <si>
    <t>Heaven</t>
  </si>
  <si>
    <t>Meghoma</t>
  </si>
  <si>
    <t>Dixon</t>
  </si>
  <si>
    <t>Nichols</t>
  </si>
  <si>
    <t>Samuels</t>
  </si>
  <si>
    <t>Pond</t>
  </si>
  <si>
    <t>Kporha</t>
  </si>
  <si>
    <t>Amass</t>
  </si>
  <si>
    <t>Wilson-Esbrand</t>
  </si>
  <si>
    <t>Kinsey</t>
  </si>
  <si>
    <t>McConville</t>
  </si>
  <si>
    <t>Hardy</t>
  </si>
  <si>
    <t>Slater</t>
  </si>
  <si>
    <t>Amissah</t>
  </si>
  <si>
    <t>Mayers</t>
  </si>
  <si>
    <t>Nallo</t>
  </si>
  <si>
    <t>Kukonki</t>
  </si>
  <si>
    <t>Dorrington</t>
  </si>
  <si>
    <t>Tierney</t>
  </si>
  <si>
    <t>Tomiyasu</t>
  </si>
  <si>
    <t>Hause</t>
  </si>
  <si>
    <t>Kesler-Hayden</t>
  </si>
  <si>
    <t>Sousa</t>
  </si>
  <si>
    <t>Swinkels</t>
  </si>
  <si>
    <t>Mepham</t>
  </si>
  <si>
    <t>Henry</t>
  </si>
  <si>
    <t>Hickey</t>
  </si>
  <si>
    <t>Ji-soo</t>
  </si>
  <si>
    <t>Zanka</t>
  </si>
  <si>
    <t>Barco</t>
  </si>
  <si>
    <t>Offiah</t>
  </si>
  <si>
    <t>Chilwell</t>
  </si>
  <si>
    <t>Gilchrist</t>
  </si>
  <si>
    <t>M.Sarr</t>
  </si>
  <si>
    <t>Wiley</t>
  </si>
  <si>
    <t>Holding</t>
  </si>
  <si>
    <t>Mbabu</t>
  </si>
  <si>
    <t>Ream</t>
  </si>
  <si>
    <t>Sessegnon</t>
  </si>
  <si>
    <t>Baggott</t>
  </si>
  <si>
    <t>Ndaba</t>
  </si>
  <si>
    <t>Townsend</t>
  </si>
  <si>
    <t>Souttar</t>
  </si>
  <si>
    <t>Nelson</t>
  </si>
  <si>
    <t>N.Phillips</t>
  </si>
  <si>
    <t>R.Williams</t>
  </si>
  <si>
    <t>João Cancelo</t>
  </si>
  <si>
    <t>Kaboré</t>
  </si>
  <si>
    <t>A.Murphy</t>
  </si>
  <si>
    <t>Lascelles</t>
  </si>
  <si>
    <t>Targett</t>
  </si>
  <si>
    <t>Pivas</t>
  </si>
  <si>
    <t>O.Richards</t>
  </si>
  <si>
    <t>Omobamidele</t>
  </si>
  <si>
    <t>Panzo</t>
  </si>
  <si>
    <t>Worrall</t>
  </si>
  <si>
    <t>Bella-Kotchap</t>
  </si>
  <si>
    <t>Edwards</t>
  </si>
  <si>
    <t>Larios</t>
  </si>
  <si>
    <t>A.Phillips</t>
  </si>
  <si>
    <t>E.Royal</t>
  </si>
  <si>
    <t>N.Aguerd</t>
  </si>
  <si>
    <t>Zouma</t>
  </si>
  <si>
    <t>Casey</t>
  </si>
  <si>
    <t>H.Bueno</t>
  </si>
  <si>
    <t>Hoever</t>
  </si>
  <si>
    <t>Meupiyou</t>
  </si>
  <si>
    <t>Harris</t>
  </si>
  <si>
    <t>Arthur</t>
  </si>
  <si>
    <t>Alleyne</t>
  </si>
  <si>
    <t>Wilson-Brown</t>
  </si>
  <si>
    <t>Abbott</t>
  </si>
  <si>
    <t>Okoduwa</t>
  </si>
  <si>
    <t>Akinmboni</t>
  </si>
  <si>
    <t>Soler</t>
  </si>
  <si>
    <t>Godfrey</t>
  </si>
  <si>
    <t>Welington</t>
  </si>
  <si>
    <t>Kayi Sanda</t>
  </si>
  <si>
    <t>Agbadou</t>
  </si>
  <si>
    <t>Coulibaly</t>
  </si>
  <si>
    <t>Kluivert</t>
  </si>
  <si>
    <t>Mbeumo</t>
  </si>
  <si>
    <t>Iwobi</t>
  </si>
  <si>
    <t>Semenyo</t>
  </si>
  <si>
    <t>Damsgaard</t>
  </si>
  <si>
    <t>Souček</t>
  </si>
  <si>
    <t>Smith Rowe</t>
  </si>
  <si>
    <t>Mitoma</t>
  </si>
  <si>
    <t>Elanga</t>
  </si>
  <si>
    <t>J.Murphy</t>
  </si>
  <si>
    <t>Madueke</t>
  </si>
  <si>
    <t>Kulusevski</t>
  </si>
  <si>
    <t>Schade</t>
  </si>
  <si>
    <t>Enzo</t>
  </si>
  <si>
    <t>Bruno G.</t>
  </si>
  <si>
    <t>Maddison</t>
  </si>
  <si>
    <t>Hudson-Odoi</t>
  </si>
  <si>
    <t>Luis Díaz</t>
  </si>
  <si>
    <t>Georginio</t>
  </si>
  <si>
    <t>Kovačić</t>
  </si>
  <si>
    <t>I.Sarr</t>
  </si>
  <si>
    <t>Anderson</t>
  </si>
  <si>
    <t>McNeil</t>
  </si>
  <si>
    <t>O.Dango</t>
  </si>
  <si>
    <t>Buonanotte</t>
  </si>
  <si>
    <t>Bowen</t>
  </si>
  <si>
    <t>Caicedo</t>
  </si>
  <si>
    <t>Joelinton</t>
  </si>
  <si>
    <t>Martinelli</t>
  </si>
  <si>
    <t>Gibbs-White</t>
  </si>
  <si>
    <t>Lewis-Potter</t>
  </si>
  <si>
    <t>B.Fernandes</t>
  </si>
  <si>
    <t>J.Gomes</t>
  </si>
  <si>
    <t>Trossard</t>
  </si>
  <si>
    <t>Wilson</t>
  </si>
  <si>
    <t>Janelt</t>
  </si>
  <si>
    <t>Adama</t>
  </si>
  <si>
    <t>Tielemans</t>
  </si>
  <si>
    <t>Bernardo</t>
  </si>
  <si>
    <t>Savinho</t>
  </si>
  <si>
    <t>Cook</t>
  </si>
  <si>
    <t>L.Paquetá</t>
  </si>
  <si>
    <t>Barnes</t>
  </si>
  <si>
    <t>Jones</t>
  </si>
  <si>
    <t>Christie</t>
  </si>
  <si>
    <t>Eze</t>
  </si>
  <si>
    <t>Hutchinson</t>
  </si>
  <si>
    <t>Saka</t>
  </si>
  <si>
    <t>Gravenberch</t>
  </si>
  <si>
    <t>Mavididi</t>
  </si>
  <si>
    <t>Nørgaard</t>
  </si>
  <si>
    <t>Gana</t>
  </si>
  <si>
    <t>Szoboszlai</t>
  </si>
  <si>
    <t>Andreas</t>
  </si>
  <si>
    <t>Baleba</t>
  </si>
  <si>
    <t>Dibling</t>
  </si>
  <si>
    <t>J.Ayew</t>
  </si>
  <si>
    <t>M.Fernandes</t>
  </si>
  <si>
    <t>Mario Jr.</t>
  </si>
  <si>
    <t>Morsy</t>
  </si>
  <si>
    <t>Garnacho</t>
  </si>
  <si>
    <t>Minteh</t>
  </si>
  <si>
    <t>Son</t>
  </si>
  <si>
    <t>Mac Allister</t>
  </si>
  <si>
    <t>Doku</t>
  </si>
  <si>
    <t>Aribo</t>
  </si>
  <si>
    <t>Szmodics</t>
  </si>
  <si>
    <t>Rice</t>
  </si>
  <si>
    <t>Yates</t>
  </si>
  <si>
    <t>Tavernier</t>
  </si>
  <si>
    <t>Kudus</t>
  </si>
  <si>
    <t>P.M.Sarr</t>
  </si>
  <si>
    <t>Sancho</t>
  </si>
  <si>
    <t>Guedes</t>
  </si>
  <si>
    <t>Foden</t>
  </si>
  <si>
    <t>Hughes</t>
  </si>
  <si>
    <t>Diogo J.</t>
  </si>
  <si>
    <t>Rashford</t>
  </si>
  <si>
    <t>McGinn</t>
  </si>
  <si>
    <t>A.Doucoure</t>
  </si>
  <si>
    <t>Bissouma</t>
  </si>
  <si>
    <t>Winks</t>
  </si>
  <si>
    <t>El Khannouss</t>
  </si>
  <si>
    <t>Ndidi</t>
  </si>
  <si>
    <t>Bellegarde</t>
  </si>
  <si>
    <t>Barkley</t>
  </si>
  <si>
    <t>De Bruyne</t>
  </si>
  <si>
    <t>Mangala</t>
  </si>
  <si>
    <t>Lukić</t>
  </si>
  <si>
    <t>Casemiro</t>
  </si>
  <si>
    <t>Downes</t>
  </si>
  <si>
    <t>Tonali</t>
  </si>
  <si>
    <t>Harrison</t>
  </si>
  <si>
    <t>Ødegaard</t>
  </si>
  <si>
    <t>Chaplin</t>
  </si>
  <si>
    <t>Bailey</t>
  </si>
  <si>
    <t>Ayari</t>
  </si>
  <si>
    <t>Adingra</t>
  </si>
  <si>
    <t>Nkunku</t>
  </si>
  <si>
    <t>Merino</t>
  </si>
  <si>
    <t>Burns</t>
  </si>
  <si>
    <t>C.Soler</t>
  </si>
  <si>
    <t>Cajuste</t>
  </si>
  <si>
    <t>Wieffer</t>
  </si>
  <si>
    <t>Gündogan</t>
  </si>
  <si>
    <t>Willock</t>
  </si>
  <si>
    <t>Summerville</t>
  </si>
  <si>
    <t>Brooks</t>
  </si>
  <si>
    <t>Hinshelwood</t>
  </si>
  <si>
    <t>Carvalho</t>
  </si>
  <si>
    <t>Longstaff</t>
  </si>
  <si>
    <t>G.Rodríguez</t>
  </si>
  <si>
    <t>Berge</t>
  </si>
  <si>
    <t>Mainoo</t>
  </si>
  <si>
    <t>De Cordova-Reid</t>
  </si>
  <si>
    <t>Bentancur</t>
  </si>
  <si>
    <t>Lerma</t>
  </si>
  <si>
    <t>Lindstrøm</t>
  </si>
  <si>
    <t>André</t>
  </si>
  <si>
    <t>Dominguez</t>
  </si>
  <si>
    <t>Ramsey</t>
  </si>
  <si>
    <t>Werner</t>
  </si>
  <si>
    <t>Matheus N.</t>
  </si>
  <si>
    <t>R.Gomes</t>
  </si>
  <si>
    <t>A.Fatawu</t>
  </si>
  <si>
    <t>J.Clarke</t>
  </si>
  <si>
    <t>Gray</t>
  </si>
  <si>
    <t>Kamada</t>
  </si>
  <si>
    <t>Hee Chan</t>
  </si>
  <si>
    <t>Yarmoliuk</t>
  </si>
  <si>
    <t>Jensen</t>
  </si>
  <si>
    <t>Jota Silva</t>
  </si>
  <si>
    <t>Nwaneri</t>
  </si>
  <si>
    <t>Álvarez</t>
  </si>
  <si>
    <t>Kamara</t>
  </si>
  <si>
    <t>Doyle</t>
  </si>
  <si>
    <t>Eriksen</t>
  </si>
  <si>
    <t>B.Soumaré</t>
  </si>
  <si>
    <t>Adams</t>
  </si>
  <si>
    <t>O'Riley</t>
  </si>
  <si>
    <t>Devenny</t>
  </si>
  <si>
    <t>Sinisterra</t>
  </si>
  <si>
    <t>Grealish</t>
  </si>
  <si>
    <t>João Félix</t>
  </si>
  <si>
    <t>Cairney</t>
  </si>
  <si>
    <t>Phillips</t>
  </si>
  <si>
    <t>Bergvall</t>
  </si>
  <si>
    <t>Ugochukwu</t>
  </si>
  <si>
    <t>Skipp</t>
  </si>
  <si>
    <t>Ugarte</t>
  </si>
  <si>
    <t>Sosa</t>
  </si>
  <si>
    <t>McAteer</t>
  </si>
  <si>
    <t>Lavia</t>
  </si>
  <si>
    <t>Wharton</t>
  </si>
  <si>
    <t>C.Doucouré</t>
  </si>
  <si>
    <t>Sarabia</t>
  </si>
  <si>
    <t>Jorginho</t>
  </si>
  <si>
    <t>Brereton Díaz</t>
  </si>
  <si>
    <t>Ward-Prowse</t>
  </si>
  <si>
    <t>Lewis-Skelly</t>
  </si>
  <si>
    <t>Enciso</t>
  </si>
  <si>
    <t>Scott</t>
  </si>
  <si>
    <t>Gruda</t>
  </si>
  <si>
    <t>Moore</t>
  </si>
  <si>
    <t>Lallana</t>
  </si>
  <si>
    <t>Dewsbury-Hall</t>
  </si>
  <si>
    <t>McAtee</t>
  </si>
  <si>
    <t>Philip</t>
  </si>
  <si>
    <t>Iroegbunam</t>
  </si>
  <si>
    <t>Broadhead</t>
  </si>
  <si>
    <t>Luongo</t>
  </si>
  <si>
    <t>Kamaldeen</t>
  </si>
  <si>
    <t>Schlupp</t>
  </si>
  <si>
    <t>Jaden</t>
  </si>
  <si>
    <t>Smallbone</t>
  </si>
  <si>
    <t>Renato Veiga</t>
  </si>
  <si>
    <t>Ogbene</t>
  </si>
  <si>
    <t>Garner</t>
  </si>
  <si>
    <t>Elliott</t>
  </si>
  <si>
    <t>Sterling</t>
  </si>
  <si>
    <t>Almirón</t>
  </si>
  <si>
    <t>Mount</t>
  </si>
  <si>
    <t>Forbs</t>
  </si>
  <si>
    <t>Antony</t>
  </si>
  <si>
    <t>Buendia</t>
  </si>
  <si>
    <t>Mudryk</t>
  </si>
  <si>
    <t>Odobert</t>
  </si>
  <si>
    <t>Fraser</t>
  </si>
  <si>
    <t>Milner</t>
  </si>
  <si>
    <t>Sangaré</t>
  </si>
  <si>
    <t>Reed</t>
  </si>
  <si>
    <t>Irving</t>
  </si>
  <si>
    <t>Choudhury</t>
  </si>
  <si>
    <t>Maghoma</t>
  </si>
  <si>
    <t>Gilmour</t>
  </si>
  <si>
    <t>Armstrong</t>
  </si>
  <si>
    <t>Collyer</t>
  </si>
  <si>
    <t>L.Guilherme</t>
  </si>
  <si>
    <t>Endo</t>
  </si>
  <si>
    <t>McTominay</t>
  </si>
  <si>
    <t>Harness</t>
  </si>
  <si>
    <t>Onyeka</t>
  </si>
  <si>
    <t>Podence</t>
  </si>
  <si>
    <t>Rodrigo</t>
  </si>
  <si>
    <t>Amo-Ameyaw</t>
  </si>
  <si>
    <t>Chiquinho</t>
  </si>
  <si>
    <t>Orford</t>
  </si>
  <si>
    <t>Cornet</t>
  </si>
  <si>
    <t>Edozie</t>
  </si>
  <si>
    <t>Alcaraz</t>
  </si>
  <si>
    <t>Danilo</t>
  </si>
  <si>
    <t>Sarmiento</t>
  </si>
  <si>
    <t>Kabia</t>
  </si>
  <si>
    <t>Yogane</t>
  </si>
  <si>
    <t>Fletcher</t>
  </si>
  <si>
    <t>Wright</t>
  </si>
  <si>
    <t>Fitzgerald</t>
  </si>
  <si>
    <t>Bates</t>
  </si>
  <si>
    <t>Broggio</t>
  </si>
  <si>
    <t>Olusesi</t>
  </si>
  <si>
    <t>Winterburn</t>
  </si>
  <si>
    <t>Nyoni</t>
  </si>
  <si>
    <t>Williams-Barnett</t>
  </si>
  <si>
    <t>O'Brien-Whitmarsh</t>
  </si>
  <si>
    <t>Rak-Sakyi</t>
  </si>
  <si>
    <t>George</t>
  </si>
  <si>
    <t>Cartwright</t>
  </si>
  <si>
    <t>Fábio Vieira</t>
  </si>
  <si>
    <t>Oulad M'hand</t>
  </si>
  <si>
    <t>Barrenechea</t>
  </si>
  <si>
    <t>Dendoncker</t>
  </si>
  <si>
    <t>Diaby</t>
  </si>
  <si>
    <t>Dobbin</t>
  </si>
  <si>
    <t>Iling Jr</t>
  </si>
  <si>
    <t>Anthony</t>
  </si>
  <si>
    <t>Faivre</t>
  </si>
  <si>
    <t>H.Traorè</t>
  </si>
  <si>
    <t>Brierley</t>
  </si>
  <si>
    <t>Dasilva</t>
  </si>
  <si>
    <t>Konak</t>
  </si>
  <si>
    <t>Peart-Harris</t>
  </si>
  <si>
    <t>Trevitt</t>
  </si>
  <si>
    <t>G.Nunes</t>
  </si>
  <si>
    <t>Baker-Boaitey</t>
  </si>
  <si>
    <t>Cozier-Duberry</t>
  </si>
  <si>
    <t>Dahoud</t>
  </si>
  <si>
    <t>Gross</t>
  </si>
  <si>
    <t>I.Osman</t>
  </si>
  <si>
    <t>Kozlowski</t>
  </si>
  <si>
    <t>March</t>
  </si>
  <si>
    <t>Mazilu</t>
  </si>
  <si>
    <t>Moder</t>
  </si>
  <si>
    <t>Peupion</t>
  </si>
  <si>
    <t>Moran</t>
  </si>
  <si>
    <t>Andrey Santos</t>
  </si>
  <si>
    <t>Ângelo</t>
  </si>
  <si>
    <t>Casadei</t>
  </si>
  <si>
    <t>Chukwuemeka</t>
  </si>
  <si>
    <t>Gallagher</t>
  </si>
  <si>
    <t>Kellyman</t>
  </si>
  <si>
    <t>Ahamada</t>
  </si>
  <si>
    <t>Ebiowei</t>
  </si>
  <si>
    <t>M.França</t>
  </si>
  <si>
    <t>Ozoh</t>
  </si>
  <si>
    <t>Metcalfe</t>
  </si>
  <si>
    <t>Godo</t>
  </si>
  <si>
    <t>Humphreys</t>
  </si>
  <si>
    <t>Golding</t>
  </si>
  <si>
    <t>Marcal</t>
  </si>
  <si>
    <t>Alves</t>
  </si>
  <si>
    <t>Bajcetic</t>
  </si>
  <si>
    <t>Clark</t>
  </si>
  <si>
    <t>Doak</t>
  </si>
  <si>
    <t>McConnell</t>
  </si>
  <si>
    <t>Morton</t>
  </si>
  <si>
    <t>Chiesa</t>
  </si>
  <si>
    <t>Bobb</t>
  </si>
  <si>
    <t>O’Reilly</t>
  </si>
  <si>
    <t>Hannibal</t>
  </si>
  <si>
    <t>Pellistri</t>
  </si>
  <si>
    <t>Hayden</t>
  </si>
  <si>
    <t>Kuol</t>
  </si>
  <si>
    <t>Miley</t>
  </si>
  <si>
    <t>Bowler</t>
  </si>
  <si>
    <t>Da Silva Moreira</t>
  </si>
  <si>
    <t>Mighten</t>
  </si>
  <si>
    <t>Charles</t>
  </si>
  <si>
    <t>Bryan</t>
  </si>
  <si>
    <t>Devine</t>
  </si>
  <si>
    <t>Højbjerg</t>
  </si>
  <si>
    <t>Lo Celso</t>
  </si>
  <si>
    <t>Solomon</t>
  </si>
  <si>
    <t>Earthy</t>
  </si>
  <si>
    <t>B.Traore</t>
  </si>
  <si>
    <t>Chirewa</t>
  </si>
  <si>
    <t>Cundle</t>
  </si>
  <si>
    <t>Gonzalez</t>
  </si>
  <si>
    <t>Hodge</t>
  </si>
  <si>
    <t>Jimoh</t>
  </si>
  <si>
    <t>Sadi</t>
  </si>
  <si>
    <t>Gómez</t>
  </si>
  <si>
    <t>Yang</t>
  </si>
  <si>
    <t>Malen</t>
  </si>
  <si>
    <t>Silcott-Duberry</t>
  </si>
  <si>
    <t>Ajayi</t>
  </si>
  <si>
    <t>Cunha</t>
  </si>
  <si>
    <t>Wissa</t>
  </si>
  <si>
    <t>Raúl</t>
  </si>
  <si>
    <t>Strand Larsen</t>
  </si>
  <si>
    <t>Delap</t>
  </si>
  <si>
    <t>Vardy</t>
  </si>
  <si>
    <t>Evanilson</t>
  </si>
  <si>
    <t>Welbeck</t>
  </si>
  <si>
    <t>N.Jackson</t>
  </si>
  <si>
    <t>Watkins</t>
  </si>
  <si>
    <t>Mateta</t>
  </si>
  <si>
    <t>Ndiaye</t>
  </si>
  <si>
    <t>Solanke</t>
  </si>
  <si>
    <t>Calvert-Lewin</t>
  </si>
  <si>
    <t>Havertz</t>
  </si>
  <si>
    <t>Gakpo</t>
  </si>
  <si>
    <t>Haaland</t>
  </si>
  <si>
    <t>Muniz</t>
  </si>
  <si>
    <t>Antonio</t>
  </si>
  <si>
    <t>Duran</t>
  </si>
  <si>
    <t>Zirkzee</t>
  </si>
  <si>
    <t>Archer</t>
  </si>
  <si>
    <t>Darwin</t>
  </si>
  <si>
    <t>G.Jesus</t>
  </si>
  <si>
    <t>Højlund</t>
  </si>
  <si>
    <t>Enes Ünal</t>
  </si>
  <si>
    <t>Nketiah</t>
  </si>
  <si>
    <t>Ings</t>
  </si>
  <si>
    <t>Awoniyi</t>
  </si>
  <si>
    <t>Beto</t>
  </si>
  <si>
    <t>Hirst</t>
  </si>
  <si>
    <t>Daka</t>
  </si>
  <si>
    <t>Onuachu</t>
  </si>
  <si>
    <t>Füllkrug</t>
  </si>
  <si>
    <t>Ferguson</t>
  </si>
  <si>
    <t>Richarlison</t>
  </si>
  <si>
    <t>Al-Hamadi</t>
  </si>
  <si>
    <t>Edouard</t>
  </si>
  <si>
    <t>Broja</t>
  </si>
  <si>
    <t>Thiago</t>
  </si>
  <si>
    <t>Jebbison</t>
  </si>
  <si>
    <t>Stewart</t>
  </si>
  <si>
    <t>Marc Guiu</t>
  </si>
  <si>
    <t>Osula</t>
  </si>
  <si>
    <t>Stansfield</t>
  </si>
  <si>
    <t>Butler-Oyedeji</t>
  </si>
  <si>
    <t>Marsh</t>
  </si>
  <si>
    <t>Mubama</t>
  </si>
  <si>
    <t>Toney</t>
  </si>
  <si>
    <t>O’Mahony</t>
  </si>
  <si>
    <t>Undav</t>
  </si>
  <si>
    <t>D.D.Fofana</t>
  </si>
  <si>
    <t>Deivid</t>
  </si>
  <si>
    <t>Lukaku</t>
  </si>
  <si>
    <t>Maupay</t>
  </si>
  <si>
    <t>Y. Chermiti</t>
  </si>
  <si>
    <t>Vinicius</t>
  </si>
  <si>
    <t>Ladapo</t>
  </si>
  <si>
    <t>Cannon</t>
  </si>
  <si>
    <t>J.Alvarez</t>
  </si>
  <si>
    <t>Ui-jo</t>
  </si>
  <si>
    <t>Mara</t>
  </si>
  <si>
    <t>Scarlett</t>
  </si>
  <si>
    <t>Veliz</t>
  </si>
  <si>
    <t>Lankshear</t>
  </si>
  <si>
    <t>Chiwome</t>
  </si>
  <si>
    <t>Fábio Silva</t>
  </si>
  <si>
    <t>Kalajdžić</t>
  </si>
  <si>
    <t>Wheatley</t>
  </si>
  <si>
    <t>Rees-Dottin</t>
  </si>
  <si>
    <t>Danns</t>
  </si>
  <si>
    <t>Adu-Adjei</t>
  </si>
  <si>
    <t>Sherif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</si>
</sst>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  <font>
      <sz val="1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rgb="FF00B050"/>
      </patternFill>
    </fill>
    <fill>
      <patternFill patternType="solid">
        <fgColor theme="0" tint="-4.9989318521683403E-2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1" fillId="0" borderId="8" xfId="0" applyNumberFormat="1" applyFont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10" borderId="0" xfId="0" applyFont="1" applyFill="1"/>
    <xf numFmtId="0" fontId="1" fillId="24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6" borderId="5" xfId="0" applyFont="1" applyFill="1" applyBorder="1" applyAlignment="1">
      <alignment horizontal="left" vertical="center"/>
    </xf>
    <xf numFmtId="0" fontId="1" fillId="27" borderId="5" xfId="0" applyFont="1" applyFill="1" applyBorder="1" applyAlignment="1">
      <alignment horizontal="left" vertical="center"/>
    </xf>
    <xf numFmtId="0" fontId="7" fillId="23" borderId="14" xfId="0" applyFont="1" applyFill="1" applyBorder="1"/>
    <xf numFmtId="0" fontId="7" fillId="23" borderId="15" xfId="0" applyFont="1" applyFill="1" applyBorder="1"/>
    <xf numFmtId="0" fontId="1" fillId="29" borderId="5" xfId="0" applyFont="1" applyFill="1" applyBorder="1" applyAlignment="1">
      <alignment horizontal="left" vertical="center"/>
    </xf>
    <xf numFmtId="0" fontId="1" fillId="32" borderId="5" xfId="0" applyFont="1" applyFill="1" applyBorder="1" applyAlignment="1">
      <alignment horizontal="left" vertical="center"/>
    </xf>
    <xf numFmtId="0" fontId="1" fillId="34" borderId="5" xfId="0" applyFont="1" applyFill="1" applyBorder="1" applyAlignment="1">
      <alignment horizontal="left" vertical="center"/>
    </xf>
    <xf numFmtId="0" fontId="1" fillId="33" borderId="5" xfId="0" applyFont="1" applyFill="1" applyBorder="1" applyAlignment="1">
      <alignment horizontal="left" vertical="center"/>
    </xf>
    <xf numFmtId="0" fontId="8" fillId="25" borderId="0" xfId="0" applyFont="1" applyFill="1"/>
    <xf numFmtId="0" fontId="8" fillId="25" borderId="11" xfId="0" applyFont="1" applyFill="1" applyBorder="1"/>
    <xf numFmtId="0" fontId="8" fillId="11" borderId="12" xfId="0" applyFont="1" applyFill="1" applyBorder="1"/>
    <xf numFmtId="0" fontId="8" fillId="11" borderId="13" xfId="0" applyFont="1" applyFill="1" applyBorder="1"/>
    <xf numFmtId="0" fontId="8" fillId="11" borderId="14" xfId="0" applyFont="1" applyFill="1" applyBorder="1"/>
    <xf numFmtId="0" fontId="8" fillId="11" borderId="15" xfId="0" applyFont="1" applyFill="1" applyBorder="1"/>
    <xf numFmtId="0" fontId="8" fillId="5" borderId="14" xfId="0" applyFont="1" applyFill="1" applyBorder="1"/>
    <xf numFmtId="0" fontId="8" fillId="5" borderId="15" xfId="0" applyFont="1" applyFill="1" applyBorder="1"/>
    <xf numFmtId="0" fontId="8" fillId="11" borderId="16" xfId="0" applyFont="1" applyFill="1" applyBorder="1"/>
    <xf numFmtId="0" fontId="8" fillId="11" borderId="17" xfId="0" applyFont="1" applyFill="1" applyBorder="1"/>
    <xf numFmtId="0" fontId="8" fillId="0" borderId="15" xfId="0" applyFont="1" applyBorder="1"/>
    <xf numFmtId="0" fontId="8" fillId="5" borderId="13" xfId="0" applyFont="1" applyFill="1" applyBorder="1"/>
    <xf numFmtId="0" fontId="8" fillId="11" borderId="0" xfId="0" applyFont="1" applyFill="1"/>
    <xf numFmtId="0" fontId="8" fillId="0" borderId="0" xfId="0" applyFont="1"/>
    <xf numFmtId="0" fontId="8" fillId="15" borderId="0" xfId="0" applyFont="1" applyFill="1"/>
    <xf numFmtId="0" fontId="8" fillId="15" borderId="11" xfId="0" applyFont="1" applyFill="1" applyBorder="1"/>
    <xf numFmtId="0" fontId="8" fillId="15" borderId="11" xfId="0" applyFont="1" applyFill="1" applyBorder="1" applyAlignment="1">
      <alignment horizontal="left"/>
    </xf>
    <xf numFmtId="0" fontId="8" fillId="17" borderId="12" xfId="0" applyFont="1" applyFill="1" applyBorder="1"/>
    <xf numFmtId="0" fontId="8" fillId="17" borderId="13" xfId="0" applyFont="1" applyFill="1" applyBorder="1"/>
    <xf numFmtId="0" fontId="8" fillId="16" borderId="14" xfId="0" applyFont="1" applyFill="1" applyBorder="1"/>
    <xf numFmtId="0" fontId="8" fillId="16" borderId="15" xfId="0" applyFont="1" applyFill="1" applyBorder="1"/>
    <xf numFmtId="0" fontId="8" fillId="17" borderId="14" xfId="0" applyFont="1" applyFill="1" applyBorder="1"/>
    <xf numFmtId="0" fontId="8" fillId="17" borderId="15" xfId="0" applyFont="1" applyFill="1" applyBorder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8" borderId="11" xfId="0" applyFont="1" applyFill="1" applyBorder="1"/>
    <xf numFmtId="0" fontId="8" fillId="18" borderId="11" xfId="0" applyFont="1" applyFill="1" applyBorder="1" applyAlignment="1">
      <alignment horizontal="left"/>
    </xf>
    <xf numFmtId="0" fontId="8" fillId="19" borderId="12" xfId="0" applyFont="1" applyFill="1" applyBorder="1"/>
    <xf numFmtId="0" fontId="8" fillId="19" borderId="13" xfId="0" applyFont="1" applyFill="1" applyBorder="1"/>
    <xf numFmtId="0" fontId="8" fillId="19" borderId="13" xfId="0" applyFont="1" applyFill="1" applyBorder="1" applyAlignment="1">
      <alignment horizontal="right"/>
    </xf>
    <xf numFmtId="0" fontId="8" fillId="19" borderId="14" xfId="0" applyFont="1" applyFill="1" applyBorder="1"/>
    <xf numFmtId="0" fontId="8" fillId="19" borderId="15" xfId="0" applyFont="1" applyFill="1" applyBorder="1"/>
    <xf numFmtId="0" fontId="8" fillId="19" borderId="15" xfId="0" applyFont="1" applyFill="1" applyBorder="1" applyAlignment="1">
      <alignment horizontal="right"/>
    </xf>
    <xf numFmtId="0" fontId="8" fillId="20" borderId="14" xfId="0" applyFont="1" applyFill="1" applyBorder="1"/>
    <xf numFmtId="0" fontId="8" fillId="20" borderId="15" xfId="0" applyFont="1" applyFill="1" applyBorder="1"/>
    <xf numFmtId="0" fontId="8" fillId="20" borderId="15" xfId="0" applyFont="1" applyFill="1" applyBorder="1" applyAlignment="1">
      <alignment horizontal="right"/>
    </xf>
    <xf numFmtId="0" fontId="8" fillId="19" borderId="14" xfId="0" applyFont="1" applyFill="1" applyBorder="1" applyAlignment="1">
      <alignment horizontal="left"/>
    </xf>
    <xf numFmtId="0" fontId="8" fillId="19" borderId="15" xfId="0" applyFont="1" applyFill="1" applyBorder="1" applyAlignment="1">
      <alignment horizontal="left"/>
    </xf>
    <xf numFmtId="0" fontId="8" fillId="20" borderId="14" xfId="0" applyFont="1" applyFill="1" applyBorder="1" applyAlignment="1">
      <alignment horizontal="left"/>
    </xf>
    <xf numFmtId="0" fontId="8" fillId="20" borderId="15" xfId="0" applyFont="1" applyFill="1" applyBorder="1" applyAlignment="1">
      <alignment horizontal="left"/>
    </xf>
    <xf numFmtId="0" fontId="8" fillId="20" borderId="0" xfId="0" applyFont="1" applyFill="1"/>
    <xf numFmtId="0" fontId="8" fillId="19" borderId="0" xfId="0" applyFont="1" applyFill="1"/>
    <xf numFmtId="0" fontId="8" fillId="19" borderId="14" xfId="0" applyFont="1" applyFill="1" applyBorder="1" applyAlignment="1">
      <alignment horizontal="right"/>
    </xf>
    <xf numFmtId="0" fontId="8" fillId="21" borderId="0" xfId="0" applyFont="1" applyFill="1"/>
    <xf numFmtId="0" fontId="8" fillId="21" borderId="11" xfId="0" applyFont="1" applyFill="1" applyBorder="1"/>
    <xf numFmtId="0" fontId="8" fillId="21" borderId="11" xfId="0" applyFont="1" applyFill="1" applyBorder="1" applyAlignment="1">
      <alignment horizontal="left"/>
    </xf>
    <xf numFmtId="0" fontId="8" fillId="23" borderId="12" xfId="0" applyFont="1" applyFill="1" applyBorder="1"/>
    <xf numFmtId="0" fontId="8" fillId="23" borderId="13" xfId="0" applyFont="1" applyFill="1" applyBorder="1"/>
    <xf numFmtId="0" fontId="8" fillId="23" borderId="13" xfId="0" applyFont="1" applyFill="1" applyBorder="1" applyAlignment="1">
      <alignment horizontal="right"/>
    </xf>
    <xf numFmtId="0" fontId="8" fillId="23" borderId="14" xfId="0" applyFont="1" applyFill="1" applyBorder="1"/>
    <xf numFmtId="0" fontId="8" fillId="23" borderId="15" xfId="0" applyFont="1" applyFill="1" applyBorder="1"/>
    <xf numFmtId="0" fontId="8" fillId="22" borderId="14" xfId="0" applyFont="1" applyFill="1" applyBorder="1"/>
    <xf numFmtId="0" fontId="8" fillId="22" borderId="15" xfId="0" applyFont="1" applyFill="1" applyBorder="1"/>
    <xf numFmtId="0" fontId="8" fillId="22" borderId="15" xfId="0" applyFont="1" applyFill="1" applyBorder="1" applyAlignment="1">
      <alignment horizontal="right"/>
    </xf>
    <xf numFmtId="0" fontId="8" fillId="23" borderId="15" xfId="0" applyFont="1" applyFill="1" applyBorder="1" applyAlignment="1">
      <alignment horizontal="right"/>
    </xf>
    <xf numFmtId="0" fontId="8" fillId="23" borderId="16" xfId="0" applyFont="1" applyFill="1" applyBorder="1"/>
    <xf numFmtId="0" fontId="8" fillId="23" borderId="17" xfId="0" applyFont="1" applyFill="1" applyBorder="1"/>
    <xf numFmtId="0" fontId="8" fillId="23" borderId="14" xfId="0" applyFont="1" applyFill="1" applyBorder="1" applyAlignment="1">
      <alignment horizontal="right"/>
    </xf>
    <xf numFmtId="0" fontId="8" fillId="12" borderId="0" xfId="0" applyFont="1" applyFill="1"/>
    <xf numFmtId="0" fontId="8" fillId="12" borderId="11" xfId="0" applyFont="1" applyFill="1" applyBorder="1"/>
    <xf numFmtId="0" fontId="8" fillId="13" borderId="12" xfId="0" applyFont="1" applyFill="1" applyBorder="1"/>
    <xf numFmtId="0" fontId="8" fillId="13" borderId="13" xfId="0" applyFont="1" applyFill="1" applyBorder="1"/>
    <xf numFmtId="0" fontId="8" fillId="14" borderId="14" xfId="0" applyFont="1" applyFill="1" applyBorder="1"/>
    <xf numFmtId="0" fontId="8" fillId="14" borderId="15" xfId="0" applyFont="1" applyFill="1" applyBorder="1"/>
    <xf numFmtId="0" fontId="8" fillId="13" borderId="14" xfId="0" applyFont="1" applyFill="1" applyBorder="1"/>
    <xf numFmtId="0" fontId="8" fillId="13" borderId="15" xfId="0" applyFont="1" applyFill="1" applyBorder="1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164" fontId="1" fillId="33" borderId="1" xfId="0" applyNumberFormat="1" applyFont="1" applyFill="1" applyBorder="1"/>
    <xf numFmtId="164" fontId="1" fillId="27" borderId="1" xfId="0" applyNumberFormat="1" applyFont="1" applyFill="1" applyBorder="1"/>
    <xf numFmtId="164" fontId="1" fillId="3" borderId="1" xfId="0" applyNumberFormat="1" applyFont="1" applyFill="1" applyBorder="1"/>
    <xf numFmtId="164" fontId="1" fillId="32" borderId="1" xfId="0" applyNumberFormat="1" applyFont="1" applyFill="1" applyBorder="1"/>
    <xf numFmtId="164" fontId="1" fillId="9" borderId="1" xfId="0" applyNumberFormat="1" applyFont="1" applyFill="1" applyBorder="1"/>
    <xf numFmtId="164" fontId="1" fillId="34" borderId="6" xfId="0" applyNumberFormat="1" applyFont="1" applyFill="1" applyBorder="1"/>
    <xf numFmtId="164" fontId="1" fillId="0" borderId="6" xfId="0" applyNumberFormat="1" applyFont="1" applyBorder="1"/>
    <xf numFmtId="164" fontId="1" fillId="3" borderId="6" xfId="0" applyNumberFormat="1" applyFont="1" applyFill="1" applyBorder="1"/>
    <xf numFmtId="164" fontId="1" fillId="24" borderId="6" xfId="0" applyNumberFormat="1" applyFont="1" applyFill="1" applyBorder="1"/>
    <xf numFmtId="164" fontId="1" fillId="31" borderId="6" xfId="0" applyNumberFormat="1" applyFont="1" applyFill="1" applyBorder="1"/>
    <xf numFmtId="164" fontId="1" fillId="26" borderId="6" xfId="0" applyNumberFormat="1" applyFont="1" applyFill="1" applyBorder="1"/>
    <xf numFmtId="164" fontId="1" fillId="28" borderId="6" xfId="0" applyNumberFormat="1" applyFont="1" applyFill="1" applyBorder="1"/>
    <xf numFmtId="164" fontId="1" fillId="29" borderId="6" xfId="0" applyNumberFormat="1" applyFont="1" applyFill="1" applyBorder="1"/>
    <xf numFmtId="164" fontId="1" fillId="30" borderId="6" xfId="0" applyNumberFormat="1" applyFont="1" applyFill="1" applyBorder="1"/>
    <xf numFmtId="164" fontId="1" fillId="3" borderId="9" xfId="0" applyNumberFormat="1" applyFont="1" applyFill="1" applyBorder="1"/>
    <xf numFmtId="0" fontId="1" fillId="0" borderId="7" xfId="0" applyFont="1" applyBorder="1" applyAlignment="1">
      <alignment horizontal="left" vertical="center"/>
    </xf>
    <xf numFmtId="164" fontId="1" fillId="0" borderId="8" xfId="0" applyNumberFormat="1" applyFont="1" applyBorder="1"/>
  </cellXfs>
  <cellStyles count="1">
    <cellStyle name="Normal" xfId="0" builtinId="0"/>
  </cellStyles>
  <dxfs count="91"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16" totalsRowShown="0" headerRowDxfId="90" dataDxfId="89">
  <autoFilter ref="A1:BK16" xr:uid="{00000000-0009-0000-0100-000001000000}"/>
  <sortState xmlns:xlrd2="http://schemas.microsoft.com/office/spreadsheetml/2017/richdata2" ref="A2:BK16">
    <sortCondition descending="1" ref="AN1:AN16"/>
  </sortState>
  <tableColumns count="63">
    <tableColumn id="1" xr3:uid="{00000000-0010-0000-0000-000001000000}" name="Name" dataDxfId="88"/>
    <tableColumn id="2" xr3:uid="{00000000-0010-0000-0000-000002000000}" name="Team" dataDxfId="87"/>
    <tableColumn id="3" xr3:uid="{00000000-0010-0000-0000-000003000000}" name="Price" dataDxfId="86"/>
    <tableColumn id="4" xr3:uid="{00000000-0010-0000-0000-000004000000}" name="Pos" dataDxfId="85"/>
    <tableColumn id="5" xr3:uid="{00000000-0010-0000-0000-000005000000}" name="Form" dataDxfId="84"/>
    <tableColumn id="6" xr3:uid="{00000000-0010-0000-0000-000006000000}" name="Starts" dataDxfId="83"/>
    <tableColumn id="7" xr3:uid="{00000000-0010-0000-0000-000007000000}" name="H_Games" dataDxfId="82"/>
    <tableColumn id="8" xr3:uid="{00000000-0010-0000-0000-000008000000}" name="A_Games" dataDxfId="81"/>
    <tableColumn id="9" xr3:uid="{00000000-0010-0000-0000-000009000000}" name="Games" dataDxfId="80"/>
    <tableColumn id="10" xr3:uid="{00000000-0010-0000-0000-00000A000000}" name="H_Points" dataDxfId="79"/>
    <tableColumn id="11" xr3:uid="{00000000-0010-0000-0000-00000B000000}" name="A_Points" dataDxfId="78"/>
    <tableColumn id="12" xr3:uid="{00000000-0010-0000-0000-00000C000000}" name="Points" dataDxfId="77"/>
    <tableColumn id="13" xr3:uid="{00000000-0010-0000-0000-00000D000000}" name="H_Points/$" dataDxfId="76"/>
    <tableColumn id="14" xr3:uid="{00000000-0010-0000-0000-00000E000000}" name="A_Points/$" dataDxfId="75"/>
    <tableColumn id="15" xr3:uid="{00000000-0010-0000-0000-00000F000000}" name="Points/$" dataDxfId="74"/>
    <tableColumn id="16" xr3:uid="{00000000-0010-0000-0000-000010000000}" name="H_G" dataDxfId="73"/>
    <tableColumn id="17" xr3:uid="{00000000-0010-0000-0000-000011000000}" name="H_xG" dataDxfId="72"/>
    <tableColumn id="18" xr3:uid="{00000000-0010-0000-0000-000012000000}" name="H_xGDiff" dataDxfId="71"/>
    <tableColumn id="19" xr3:uid="{00000000-0010-0000-0000-000013000000}" name="A_G" dataDxfId="70"/>
    <tableColumn id="20" xr3:uid="{00000000-0010-0000-0000-000014000000}" name="A_xG" dataDxfId="69"/>
    <tableColumn id="21" xr3:uid="{00000000-0010-0000-0000-000015000000}" name="A_xGDiff" dataDxfId="68"/>
    <tableColumn id="22" xr3:uid="{00000000-0010-0000-0000-000016000000}" name="G" dataDxfId="67"/>
    <tableColumn id="23" xr3:uid="{00000000-0010-0000-0000-000017000000}" name="xG" dataDxfId="66"/>
    <tableColumn id="24" xr3:uid="{00000000-0010-0000-0000-000018000000}" name="xGDiff" dataDxfId="65"/>
    <tableColumn id="25" xr3:uid="{00000000-0010-0000-0000-000019000000}" name="H_A" dataDxfId="64"/>
    <tableColumn id="26" xr3:uid="{00000000-0010-0000-0000-00001A000000}" name="H_xA" dataDxfId="63"/>
    <tableColumn id="27" xr3:uid="{00000000-0010-0000-0000-00001B000000}" name="H_xADiff" dataDxfId="62"/>
    <tableColumn id="28" xr3:uid="{00000000-0010-0000-0000-00001C000000}" name="A_A" dataDxfId="61"/>
    <tableColumn id="29" xr3:uid="{00000000-0010-0000-0000-00001D000000}" name="A_xA" dataDxfId="60"/>
    <tableColumn id="30" xr3:uid="{00000000-0010-0000-0000-00001E000000}" name="A_xADiff" dataDxfId="59"/>
    <tableColumn id="31" xr3:uid="{00000000-0010-0000-0000-00001F000000}" name="A" dataDxfId="58"/>
    <tableColumn id="32" xr3:uid="{00000000-0010-0000-0000-000020000000}" name="xA" dataDxfId="57"/>
    <tableColumn id="33" xr3:uid="{00000000-0010-0000-0000-000021000000}" name="xADiff" dataDxfId="56"/>
    <tableColumn id="34" xr3:uid="{00000000-0010-0000-0000-000022000000}" name="H_xGI" dataDxfId="55"/>
    <tableColumn id="35" xr3:uid="{00000000-0010-0000-0000-000023000000}" name="H_xGI / $" dataDxfId="54"/>
    <tableColumn id="36" xr3:uid="{00000000-0010-0000-0000-000024000000}" name="H_xGIDiff" dataDxfId="53"/>
    <tableColumn id="37" xr3:uid="{00000000-0010-0000-0000-000025000000}" name="A_xGI" dataDxfId="52"/>
    <tableColumn id="38" xr3:uid="{00000000-0010-0000-0000-000026000000}" name="A_xGI / $" dataDxfId="51"/>
    <tableColumn id="39" xr3:uid="{00000000-0010-0000-0000-000027000000}" name="A_xGIDiff" dataDxfId="50"/>
    <tableColumn id="40" xr3:uid="{00000000-0010-0000-0000-000028000000}" name="xGI" dataDxfId="49"/>
    <tableColumn id="41" xr3:uid="{00000000-0010-0000-0000-000029000000}" name="xGI / $" dataDxfId="48"/>
    <tableColumn id="42" xr3:uid="{00000000-0010-0000-0000-00002A000000}" name="xGIDiff" dataDxfId="47"/>
    <tableColumn id="43" xr3:uid="{00000000-0010-0000-0000-00002B000000}" name="H_Bonus" dataDxfId="46"/>
    <tableColumn id="44" xr3:uid="{00000000-0010-0000-0000-00002C000000}" name="A_Bonus" dataDxfId="45"/>
    <tableColumn id="45" xr3:uid="{00000000-0010-0000-0000-00002D000000}" name="Bonus" dataDxfId="44"/>
    <tableColumn id="46" xr3:uid="{00000000-0010-0000-0000-00002E000000}" name="H_CS" dataDxfId="43"/>
    <tableColumn id="47" xr3:uid="{00000000-0010-0000-0000-00002F000000}" name="A_CS" dataDxfId="42"/>
    <tableColumn id="48" xr3:uid="{00000000-0010-0000-0000-000030000000}" name="CS" dataDxfId="41"/>
    <tableColumn id="49" xr3:uid="{00000000-0010-0000-0000-000031000000}" name="H_Goals Conceded" dataDxfId="40"/>
    <tableColumn id="50" xr3:uid="{00000000-0010-0000-0000-000032000000}" name="H_xG Conceded" dataDxfId="39"/>
    <tableColumn id="51" xr3:uid="{00000000-0010-0000-0000-000033000000}" name="H_xG Prevented" dataDxfId="38"/>
    <tableColumn id="52" xr3:uid="{00000000-0010-0000-0000-000034000000}" name="H_xG Prevented / $" dataDxfId="37"/>
    <tableColumn id="53" xr3:uid="{00000000-0010-0000-0000-000035000000}" name="A_Goals Conceded" dataDxfId="36"/>
    <tableColumn id="54" xr3:uid="{00000000-0010-0000-0000-000036000000}" name="A_xG Conceded" dataDxfId="35"/>
    <tableColumn id="55" xr3:uid="{00000000-0010-0000-0000-000037000000}" name="A_xG Prevented" dataDxfId="34"/>
    <tableColumn id="56" xr3:uid="{00000000-0010-0000-0000-000038000000}" name="A_xG Prevented / $" dataDxfId="33"/>
    <tableColumn id="57" xr3:uid="{00000000-0010-0000-0000-000039000000}" name="Goals Conceded" dataDxfId="32"/>
    <tableColumn id="58" xr3:uid="{00000000-0010-0000-0000-00003A000000}" name="xG Conceded" dataDxfId="31"/>
    <tableColumn id="59" xr3:uid="{00000000-0010-0000-0000-00003B000000}" name="xG Prevented" dataDxfId="30"/>
    <tableColumn id="60" xr3:uid="{00000000-0010-0000-0000-00003C000000}" name="xG Prevented / $" dataDxfId="29"/>
    <tableColumn id="61" xr3:uid="{00000000-0010-0000-0000-00003D000000}" name="H_Saves" dataDxfId="28"/>
    <tableColumn id="62" xr3:uid="{00000000-0010-0000-0000-00003E000000}" name="A_Saves" dataDxfId="27"/>
    <tableColumn id="63" xr3:uid="{00000000-0010-0000-0000-00003F000000}" name="Saves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25" dataDxfId="23" headerRowBorderDxfId="24" tableBorderDxfId="22">
  <autoFilter ref="A1:V22" xr:uid="{00000000-0009-0000-0100-000002000000}"/>
  <sortState xmlns:xlrd2="http://schemas.microsoft.com/office/spreadsheetml/2017/richdata2" ref="A2:V22">
    <sortCondition ref="A1:A22"/>
  </sortState>
  <tableColumns count="22">
    <tableColumn id="1" xr3:uid="{00000000-0010-0000-0100-000001000000}" name="Team" dataDxfId="21"/>
    <tableColumn id="2" xr3:uid="{00000000-0010-0000-0100-000002000000}" name="H_GF" dataDxfId="20"/>
    <tableColumn id="3" xr3:uid="{00000000-0010-0000-0100-000003000000}" name="H_GA" dataDxfId="19"/>
    <tableColumn id="4" xr3:uid="{00000000-0010-0000-0100-000004000000}" name="A_GF" dataDxfId="18"/>
    <tableColumn id="5" xr3:uid="{00000000-0010-0000-0100-000005000000}" name="A_GA" dataDxfId="17"/>
    <tableColumn id="6" xr3:uid="{00000000-0010-0000-0100-000006000000}" name="GF" dataDxfId="16"/>
    <tableColumn id="7" xr3:uid="{00000000-0010-0000-0100-000007000000}" name="GA" dataDxfId="15"/>
    <tableColumn id="8" xr3:uid="{00000000-0010-0000-0100-000008000000}" name="H_Games" dataDxfId="14"/>
    <tableColumn id="9" xr3:uid="{00000000-0010-0000-0100-000009000000}" name="A_Games" dataDxfId="13"/>
    <tableColumn id="10" xr3:uid="{00000000-0010-0000-0100-00000A000000}" name="Games" dataDxfId="12"/>
    <tableColumn id="11" xr3:uid="{00000000-0010-0000-0100-00000B000000}" name="H_Avg.GF" dataDxfId="11"/>
    <tableColumn id="12" xr3:uid="{00000000-0010-0000-0100-00000C000000}" name="H_Avg.GA" dataDxfId="10"/>
    <tableColumn id="13" xr3:uid="{00000000-0010-0000-0100-00000D000000}" name="A_Avg.GF" dataDxfId="9"/>
    <tableColumn id="14" xr3:uid="{00000000-0010-0000-0100-00000E000000}" name="A_Avg.GA" dataDxfId="8"/>
    <tableColumn id="15" xr3:uid="{00000000-0010-0000-0100-00000F000000}" name="Avg.GF" dataDxfId="7"/>
    <tableColumn id="16" xr3:uid="{00000000-0010-0000-0100-000010000000}" name="Avg.GA" dataDxfId="6"/>
    <tableColumn id="17" xr3:uid="{00000000-0010-0000-0100-000011000000}" name="H_Oi" dataDxfId="5"/>
    <tableColumn id="18" xr3:uid="{00000000-0010-0000-0100-000012000000}" name="H_Di" dataDxfId="4"/>
    <tableColumn id="19" xr3:uid="{00000000-0010-0000-0100-000013000000}" name="A_Oi" dataDxfId="3"/>
    <tableColumn id="20" xr3:uid="{00000000-0010-0000-0100-000014000000}" name="A_Di" dataDxfId="2"/>
    <tableColumn id="21" xr3:uid="{00000000-0010-0000-0100-000015000000}" name="Oi" dataDxfId="1"/>
    <tableColumn id="22" xr3:uid="{00000000-0010-0000-0100-000016000000}" name="D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workbookViewId="0">
      <selection activeCell="F17" sqref="F17"/>
    </sheetView>
  </sheetViews>
  <sheetFormatPr baseColWidth="10" defaultColWidth="9.1640625" defaultRowHeight="21" x14ac:dyDescent="0.25"/>
  <cols>
    <col min="1" max="1" width="17.83203125" style="2" bestFit="1" customWidth="1"/>
    <col min="2" max="2" width="23" style="2" bestFit="1" customWidth="1"/>
    <col min="3" max="3" width="9.33203125" style="2" bestFit="1" customWidth="1"/>
    <col min="4" max="4" width="7.6640625" style="2" bestFit="1" customWidth="1"/>
    <col min="5" max="5" width="9.5" style="2" hidden="1" customWidth="1"/>
    <col min="6" max="6" width="10.33203125" style="2" bestFit="1" customWidth="1"/>
    <col min="7" max="7" width="14" style="2" hidden="1" customWidth="1"/>
    <col min="8" max="9" width="13.83203125" style="2" hidden="1" customWidth="1"/>
    <col min="10" max="11" width="13.6640625" style="2" hidden="1" customWidth="1"/>
    <col min="12" max="12" width="10.6640625" style="2" customWidth="1"/>
    <col min="13" max="14" width="16.33203125" style="2" hidden="1" customWidth="1"/>
    <col min="15" max="15" width="13.1640625" style="2" customWidth="1"/>
    <col min="16" max="16" width="8.1640625" style="2" hidden="1" customWidth="1"/>
    <col min="17" max="17" width="9.33203125" style="2" hidden="1" customWidth="1"/>
    <col min="18" max="18" width="13.33203125" style="2" hidden="1" customWidth="1"/>
    <col min="19" max="19" width="8.1640625" style="2" hidden="1" customWidth="1"/>
    <col min="20" max="20" width="9.33203125" style="2" hidden="1" customWidth="1"/>
    <col min="21" max="21" width="13.33203125" style="2" hidden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9.33203125" style="2" hidden="1" customWidth="1"/>
    <col min="30" max="30" width="13.33203125" style="2" hidden="1" customWidth="1"/>
    <col min="31" max="31" width="10.5" style="2" bestFit="1" customWidth="1"/>
    <col min="32" max="32" width="10.1640625" style="2" hidden="1" customWidth="1"/>
    <col min="33" max="33" width="14" style="2" hidden="1" customWidth="1"/>
    <col min="34" max="34" width="14.1640625" style="2" hidden="1" customWidth="1"/>
    <col min="35" max="35" width="10.1640625" style="2" hidden="1" customWidth="1"/>
    <col min="36" max="36" width="14" style="2" hidden="1" customWidth="1"/>
    <col min="37" max="37" width="14.1640625" style="2" hidden="1" customWidth="1"/>
    <col min="38" max="38" width="13.83203125" style="2" hidden="1" customWidth="1"/>
    <col min="39" max="39" width="14" style="2" hidden="1" customWidth="1"/>
    <col min="40" max="40" width="11.1640625" style="2" bestFit="1" customWidth="1"/>
    <col min="41" max="44" width="13.6640625" style="2" hidden="1" customWidth="1"/>
    <col min="45" max="45" width="10.6640625" style="2" bestFit="1" customWidth="1"/>
    <col min="46" max="47" width="9.33203125" style="2" hidden="1" customWidth="1"/>
    <col min="48" max="48" width="6.33203125" style="2" bestFit="1" customWidth="1"/>
    <col min="49" max="49" width="25" style="2" hidden="1" customWidth="1"/>
    <col min="50" max="50" width="21.5" style="2" hidden="1" customWidth="1"/>
    <col min="51" max="51" width="22.1640625" style="2" hidden="1" customWidth="1"/>
    <col min="52" max="52" width="26.1640625" style="2" hidden="1" customWidth="1"/>
    <col min="53" max="53" width="25" style="2" hidden="1" customWidth="1"/>
    <col min="54" max="54" width="21.5" style="2" hidden="1" customWidth="1"/>
    <col min="55" max="55" width="22.1640625" style="2" hidden="1" customWidth="1"/>
    <col min="56" max="56" width="26.1640625" style="2" hidden="1" customWidth="1"/>
    <col min="57" max="57" width="21.5" style="2" customWidth="1"/>
    <col min="58" max="58" width="23" style="2" bestFit="1" customWidth="1"/>
    <col min="59" max="59" width="19.1640625" style="2" bestFit="1" customWidth="1"/>
    <col min="60" max="60" width="23" style="2" bestFit="1" customWidth="1"/>
    <col min="61" max="61" width="12.83203125" style="2" hidden="1" customWidth="1"/>
    <col min="62" max="62" width="12.33203125" style="2" hidden="1" customWidth="1"/>
    <col min="63" max="63" width="9.5" style="2" customWidth="1"/>
    <col min="64" max="87" width="9.1640625" style="2" customWidth="1"/>
    <col min="88" max="16384" width="9.1640625" style="2"/>
  </cols>
  <sheetData>
    <row r="1" spans="1:63" ht="22" customHeight="1" thickBot="1" x14ac:dyDescent="0.3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13</v>
      </c>
      <c r="O1" s="97" t="s">
        <v>14</v>
      </c>
      <c r="P1" s="97" t="s">
        <v>15</v>
      </c>
      <c r="Q1" s="97" t="s">
        <v>16</v>
      </c>
      <c r="R1" s="97" t="s">
        <v>17</v>
      </c>
      <c r="S1" s="97" t="s">
        <v>18</v>
      </c>
      <c r="T1" s="97" t="s">
        <v>19</v>
      </c>
      <c r="U1" s="97" t="s">
        <v>20</v>
      </c>
      <c r="V1" s="97" t="s">
        <v>21</v>
      </c>
      <c r="W1" s="97" t="s">
        <v>22</v>
      </c>
      <c r="X1" s="97" t="s">
        <v>23</v>
      </c>
      <c r="Y1" s="97" t="s">
        <v>24</v>
      </c>
      <c r="Z1" s="97" t="s">
        <v>25</v>
      </c>
      <c r="AA1" s="97" t="s">
        <v>26</v>
      </c>
      <c r="AB1" s="97" t="s">
        <v>27</v>
      </c>
      <c r="AC1" s="97" t="s">
        <v>28</v>
      </c>
      <c r="AD1" s="97" t="s">
        <v>29</v>
      </c>
      <c r="AE1" s="97" t="s">
        <v>30</v>
      </c>
      <c r="AF1" s="97" t="s">
        <v>31</v>
      </c>
      <c r="AG1" s="97" t="s">
        <v>32</v>
      </c>
      <c r="AH1" s="97" t="s">
        <v>33</v>
      </c>
      <c r="AI1" s="97" t="s">
        <v>34</v>
      </c>
      <c r="AJ1" s="97" t="s">
        <v>35</v>
      </c>
      <c r="AK1" s="97" t="s">
        <v>36</v>
      </c>
      <c r="AL1" s="97" t="s">
        <v>37</v>
      </c>
      <c r="AM1" s="97" t="s">
        <v>38</v>
      </c>
      <c r="AN1" s="97" t="s">
        <v>39</v>
      </c>
      <c r="AO1" s="97" t="s">
        <v>40</v>
      </c>
      <c r="AP1" s="97" t="s">
        <v>41</v>
      </c>
      <c r="AQ1" s="97" t="s">
        <v>42</v>
      </c>
      <c r="AR1" s="97" t="s">
        <v>43</v>
      </c>
      <c r="AS1" s="97" t="s">
        <v>44</v>
      </c>
      <c r="AT1" s="97" t="s">
        <v>45</v>
      </c>
      <c r="AU1" s="97" t="s">
        <v>46</v>
      </c>
      <c r="AV1" s="97" t="s">
        <v>47</v>
      </c>
      <c r="AW1" s="97" t="s">
        <v>48</v>
      </c>
      <c r="AX1" s="97" t="s">
        <v>49</v>
      </c>
      <c r="AY1" s="97" t="s">
        <v>50</v>
      </c>
      <c r="AZ1" s="97" t="s">
        <v>51</v>
      </c>
      <c r="BA1" s="97" t="s">
        <v>52</v>
      </c>
      <c r="BB1" s="97" t="s">
        <v>53</v>
      </c>
      <c r="BC1" s="97" t="s">
        <v>54</v>
      </c>
      <c r="BD1" s="97" t="s">
        <v>55</v>
      </c>
      <c r="BE1" s="97" t="s">
        <v>56</v>
      </c>
      <c r="BF1" s="97" t="s">
        <v>57</v>
      </c>
      <c r="BG1" s="97" t="s">
        <v>58</v>
      </c>
      <c r="BH1" s="97" t="s">
        <v>59</v>
      </c>
      <c r="BI1" s="97" t="s">
        <v>60</v>
      </c>
      <c r="BJ1" s="50" t="s">
        <v>61</v>
      </c>
      <c r="BK1" s="50" t="s">
        <v>62</v>
      </c>
    </row>
    <row r="2" spans="1:63" ht="22" customHeight="1" thickTop="1" x14ac:dyDescent="0.25">
      <c r="A2" s="98" t="s">
        <v>63</v>
      </c>
      <c r="B2" s="99" t="s">
        <v>64</v>
      </c>
      <c r="C2" s="99">
        <v>7.1</v>
      </c>
      <c r="D2" s="99" t="s">
        <v>65</v>
      </c>
      <c r="E2" s="99">
        <v>8.6</v>
      </c>
      <c r="F2" s="99">
        <v>21</v>
      </c>
      <c r="G2" s="99">
        <v>11</v>
      </c>
      <c r="H2" s="99">
        <v>11</v>
      </c>
      <c r="I2" s="99">
        <v>22</v>
      </c>
      <c r="J2" s="99">
        <v>70</v>
      </c>
      <c r="K2" s="99">
        <v>65</v>
      </c>
      <c r="L2" s="99">
        <v>135</v>
      </c>
      <c r="M2" s="99">
        <v>9.86</v>
      </c>
      <c r="N2" s="99">
        <v>9.15</v>
      </c>
      <c r="O2" s="99">
        <v>19.010000000000002</v>
      </c>
      <c r="P2" s="99">
        <v>7</v>
      </c>
      <c r="Q2" s="99">
        <v>4.5299999999999994</v>
      </c>
      <c r="R2" s="99">
        <v>-2.4700000000000011</v>
      </c>
      <c r="S2" s="99">
        <v>7</v>
      </c>
      <c r="T2" s="99">
        <v>3.48</v>
      </c>
      <c r="U2" s="99">
        <v>-3.52</v>
      </c>
      <c r="V2" s="99">
        <v>14</v>
      </c>
      <c r="W2" s="99">
        <v>8.01</v>
      </c>
      <c r="X2" s="99">
        <v>-5.99</v>
      </c>
      <c r="Y2" s="99">
        <v>1</v>
      </c>
      <c r="Z2" s="99">
        <v>0.13</v>
      </c>
      <c r="AA2" s="99">
        <v>-0.87</v>
      </c>
      <c r="AB2" s="99">
        <v>1</v>
      </c>
      <c r="AC2" s="99">
        <v>0.21</v>
      </c>
      <c r="AD2" s="99">
        <v>-0.79</v>
      </c>
      <c r="AE2" s="99">
        <v>2</v>
      </c>
      <c r="AF2" s="99">
        <v>0.34</v>
      </c>
      <c r="AG2" s="99">
        <v>-1.66</v>
      </c>
      <c r="AH2" s="99">
        <v>4.66</v>
      </c>
      <c r="AI2" s="99">
        <v>0.68</v>
      </c>
      <c r="AJ2" s="99">
        <v>-3.34</v>
      </c>
      <c r="AK2" s="99">
        <v>3.69</v>
      </c>
      <c r="AL2" s="99">
        <v>0.53</v>
      </c>
      <c r="AM2" s="99">
        <v>-4.3099999999999996</v>
      </c>
      <c r="AN2" s="99">
        <v>8.35</v>
      </c>
      <c r="AO2" s="99">
        <v>1.21</v>
      </c>
      <c r="AP2" s="99">
        <v>-7.6499999999999986</v>
      </c>
      <c r="AQ2" s="99">
        <v>17</v>
      </c>
      <c r="AR2" s="99">
        <v>14</v>
      </c>
      <c r="AS2" s="99">
        <v>31</v>
      </c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50"/>
      <c r="BK2" s="50"/>
    </row>
    <row r="3" spans="1:63" x14ac:dyDescent="0.25">
      <c r="A3" s="100" t="s">
        <v>66</v>
      </c>
      <c r="B3" s="101" t="s">
        <v>67</v>
      </c>
      <c r="C3" s="101">
        <v>5.6</v>
      </c>
      <c r="D3" s="101" t="s">
        <v>68</v>
      </c>
      <c r="E3" s="101">
        <v>7</v>
      </c>
      <c r="F3" s="101">
        <v>15</v>
      </c>
      <c r="G3" s="101">
        <v>11</v>
      </c>
      <c r="H3" s="101">
        <v>9</v>
      </c>
      <c r="I3" s="101">
        <v>20</v>
      </c>
      <c r="J3" s="101">
        <v>53</v>
      </c>
      <c r="K3" s="101">
        <v>49</v>
      </c>
      <c r="L3" s="101">
        <v>102</v>
      </c>
      <c r="M3" s="101">
        <v>9.4600000000000009</v>
      </c>
      <c r="N3" s="101">
        <v>8.75</v>
      </c>
      <c r="O3" s="101">
        <v>18.21</v>
      </c>
      <c r="P3" s="101">
        <v>3</v>
      </c>
      <c r="Q3" s="101">
        <v>2.65</v>
      </c>
      <c r="R3" s="101">
        <v>-0.35000000000000009</v>
      </c>
      <c r="S3" s="101">
        <v>3</v>
      </c>
      <c r="T3" s="101">
        <v>1.38</v>
      </c>
      <c r="U3" s="101">
        <v>-1.62</v>
      </c>
      <c r="V3" s="101">
        <v>6</v>
      </c>
      <c r="W3" s="101">
        <v>4.0299999999999994</v>
      </c>
      <c r="X3" s="101">
        <v>-1.97</v>
      </c>
      <c r="Y3" s="101">
        <v>4</v>
      </c>
      <c r="Z3" s="101">
        <v>1.68</v>
      </c>
      <c r="AA3" s="101">
        <v>-2.3199999999999998</v>
      </c>
      <c r="AB3" s="101">
        <v>3</v>
      </c>
      <c r="AC3" s="101">
        <v>1.1499999999999999</v>
      </c>
      <c r="AD3" s="101">
        <v>-1.85</v>
      </c>
      <c r="AE3" s="101">
        <v>7</v>
      </c>
      <c r="AF3" s="101">
        <v>2.83</v>
      </c>
      <c r="AG3" s="101">
        <v>-4.17</v>
      </c>
      <c r="AH3" s="101">
        <v>4.33</v>
      </c>
      <c r="AI3" s="101">
        <v>0.79</v>
      </c>
      <c r="AJ3" s="101">
        <v>-2.67</v>
      </c>
      <c r="AK3" s="101">
        <v>2.5299999999999998</v>
      </c>
      <c r="AL3" s="101">
        <v>0.46</v>
      </c>
      <c r="AM3" s="101">
        <v>-3.47</v>
      </c>
      <c r="AN3" s="101">
        <v>6.8599999999999994</v>
      </c>
      <c r="AO3" s="101">
        <v>1.25</v>
      </c>
      <c r="AP3" s="101">
        <v>-6.1400000000000006</v>
      </c>
      <c r="AQ3" s="101">
        <v>5</v>
      </c>
      <c r="AR3" s="101">
        <v>9</v>
      </c>
      <c r="AS3" s="101">
        <v>14</v>
      </c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50"/>
      <c r="BK3" s="50"/>
    </row>
    <row r="4" spans="1:63" x14ac:dyDescent="0.25">
      <c r="A4" s="102" t="s">
        <v>69</v>
      </c>
      <c r="B4" s="103" t="s">
        <v>70</v>
      </c>
      <c r="C4" s="103">
        <v>5.5</v>
      </c>
      <c r="D4" s="103" t="s">
        <v>68</v>
      </c>
      <c r="E4" s="103">
        <v>4</v>
      </c>
      <c r="F4" s="103">
        <v>21</v>
      </c>
      <c r="G4" s="103">
        <v>10</v>
      </c>
      <c r="H4" s="103">
        <v>11</v>
      </c>
      <c r="I4" s="103">
        <v>21</v>
      </c>
      <c r="J4" s="103">
        <v>55</v>
      </c>
      <c r="K4" s="103">
        <v>40</v>
      </c>
      <c r="L4" s="103">
        <v>95</v>
      </c>
      <c r="M4" s="103">
        <v>10</v>
      </c>
      <c r="N4" s="103">
        <v>7.27</v>
      </c>
      <c r="O4" s="103">
        <v>17.27</v>
      </c>
      <c r="P4" s="103">
        <v>3</v>
      </c>
      <c r="Q4" s="103">
        <v>1.5</v>
      </c>
      <c r="R4" s="103">
        <v>-1.5</v>
      </c>
      <c r="S4" s="103">
        <v>3</v>
      </c>
      <c r="T4" s="103">
        <v>2.13</v>
      </c>
      <c r="U4" s="103">
        <v>-0.87000000000000011</v>
      </c>
      <c r="V4" s="103">
        <v>6</v>
      </c>
      <c r="W4" s="103">
        <v>3.63</v>
      </c>
      <c r="X4" s="103">
        <v>-2.37</v>
      </c>
      <c r="Y4" s="103">
        <v>4</v>
      </c>
      <c r="Z4" s="103">
        <v>2.15</v>
      </c>
      <c r="AA4" s="103">
        <v>-1.85</v>
      </c>
      <c r="AB4" s="103">
        <v>1</v>
      </c>
      <c r="AC4" s="103">
        <v>0.81</v>
      </c>
      <c r="AD4" s="103">
        <v>-0.18999999999999989</v>
      </c>
      <c r="AE4" s="103">
        <v>5</v>
      </c>
      <c r="AF4" s="103">
        <v>2.96</v>
      </c>
      <c r="AG4" s="103">
        <v>-2.04</v>
      </c>
      <c r="AH4" s="103">
        <v>3.65</v>
      </c>
      <c r="AI4" s="103">
        <v>0.66</v>
      </c>
      <c r="AJ4" s="103">
        <v>-3.35</v>
      </c>
      <c r="AK4" s="103">
        <v>2.94</v>
      </c>
      <c r="AL4" s="103">
        <v>0.53</v>
      </c>
      <c r="AM4" s="103">
        <v>-1.06</v>
      </c>
      <c r="AN4" s="103">
        <v>6.59</v>
      </c>
      <c r="AO4" s="103">
        <v>1.19</v>
      </c>
      <c r="AP4" s="103">
        <v>-4.41</v>
      </c>
      <c r="AQ4" s="103">
        <v>9</v>
      </c>
      <c r="AR4" s="103">
        <v>2</v>
      </c>
      <c r="AS4" s="103">
        <v>11</v>
      </c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50"/>
      <c r="BK4" s="50"/>
    </row>
    <row r="5" spans="1:63" x14ac:dyDescent="0.25">
      <c r="A5" s="102" t="s">
        <v>71</v>
      </c>
      <c r="B5" s="103" t="s">
        <v>72</v>
      </c>
      <c r="C5" s="103">
        <v>5.0999999999999996</v>
      </c>
      <c r="D5" s="103" t="s">
        <v>73</v>
      </c>
      <c r="E5" s="103">
        <v>4.2</v>
      </c>
      <c r="F5" s="103">
        <v>22</v>
      </c>
      <c r="G5" s="103">
        <v>11</v>
      </c>
      <c r="H5" s="103">
        <v>11</v>
      </c>
      <c r="I5" s="103">
        <v>22</v>
      </c>
      <c r="J5" s="103">
        <v>36</v>
      </c>
      <c r="K5" s="103">
        <v>46</v>
      </c>
      <c r="L5" s="103">
        <v>82</v>
      </c>
      <c r="M5" s="103">
        <v>7.06</v>
      </c>
      <c r="N5" s="103">
        <v>9.02</v>
      </c>
      <c r="O5" s="103">
        <v>16.079999999999998</v>
      </c>
      <c r="P5" s="103">
        <v>0</v>
      </c>
      <c r="Q5" s="103">
        <v>0.12</v>
      </c>
      <c r="R5" s="103">
        <v>0.12</v>
      </c>
      <c r="S5" s="103">
        <v>0</v>
      </c>
      <c r="T5" s="103">
        <v>0.52</v>
      </c>
      <c r="U5" s="103">
        <v>0.52</v>
      </c>
      <c r="V5" s="103">
        <v>0</v>
      </c>
      <c r="W5" s="103">
        <v>0.64</v>
      </c>
      <c r="X5" s="103">
        <v>0.64</v>
      </c>
      <c r="Y5" s="103">
        <v>4</v>
      </c>
      <c r="Z5" s="103">
        <v>1.55</v>
      </c>
      <c r="AA5" s="103">
        <v>-2.4500000000000002</v>
      </c>
      <c r="AB5" s="103">
        <v>5</v>
      </c>
      <c r="AC5" s="103">
        <v>1.32</v>
      </c>
      <c r="AD5" s="103">
        <v>-3.68</v>
      </c>
      <c r="AE5" s="103">
        <v>9</v>
      </c>
      <c r="AF5" s="103">
        <v>2.87</v>
      </c>
      <c r="AG5" s="103">
        <v>-6.13</v>
      </c>
      <c r="AH5" s="103">
        <v>1.67</v>
      </c>
      <c r="AI5" s="103">
        <v>0.33</v>
      </c>
      <c r="AJ5" s="103">
        <v>-2.33</v>
      </c>
      <c r="AK5" s="103">
        <v>1.84</v>
      </c>
      <c r="AL5" s="103">
        <v>0.37</v>
      </c>
      <c r="AM5" s="103">
        <v>-3.16</v>
      </c>
      <c r="AN5" s="103">
        <v>3.51</v>
      </c>
      <c r="AO5" s="103">
        <v>0.7</v>
      </c>
      <c r="AP5" s="103">
        <v>-5.49</v>
      </c>
      <c r="AQ5" s="103">
        <v>4</v>
      </c>
      <c r="AR5" s="103">
        <v>3</v>
      </c>
      <c r="AS5" s="103">
        <v>7</v>
      </c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50"/>
      <c r="BK5" s="50"/>
    </row>
    <row r="6" spans="1:63" x14ac:dyDescent="0.25">
      <c r="A6" s="102" t="s">
        <v>74</v>
      </c>
      <c r="B6" s="103" t="s">
        <v>75</v>
      </c>
      <c r="C6" s="103">
        <v>13.7</v>
      </c>
      <c r="D6" s="103" t="s">
        <v>68</v>
      </c>
      <c r="E6" s="103">
        <v>7.4</v>
      </c>
      <c r="F6" s="103">
        <v>21</v>
      </c>
      <c r="G6" s="103">
        <v>10</v>
      </c>
      <c r="H6" s="103">
        <v>11</v>
      </c>
      <c r="I6" s="103">
        <v>21</v>
      </c>
      <c r="J6" s="103">
        <v>87</v>
      </c>
      <c r="K6" s="103">
        <v>127</v>
      </c>
      <c r="L6" s="103">
        <v>214</v>
      </c>
      <c r="M6" s="103">
        <v>6.35</v>
      </c>
      <c r="N6" s="103">
        <v>9.27</v>
      </c>
      <c r="O6" s="103">
        <v>15.62</v>
      </c>
      <c r="P6" s="103">
        <v>7</v>
      </c>
      <c r="Q6" s="103">
        <v>6.46</v>
      </c>
      <c r="R6" s="103">
        <v>-0.54</v>
      </c>
      <c r="S6" s="103">
        <v>11</v>
      </c>
      <c r="T6" s="103">
        <v>9.9899999999999984</v>
      </c>
      <c r="U6" s="103">
        <v>-1.010000000000002</v>
      </c>
      <c r="V6" s="103">
        <v>18</v>
      </c>
      <c r="W6" s="103">
        <v>16.45</v>
      </c>
      <c r="X6" s="103">
        <v>-1.550000000000002</v>
      </c>
      <c r="Y6" s="103">
        <v>5</v>
      </c>
      <c r="Z6" s="103">
        <v>2.74</v>
      </c>
      <c r="AA6" s="103">
        <v>-2.2599999999999998</v>
      </c>
      <c r="AB6" s="103">
        <v>8</v>
      </c>
      <c r="AC6" s="103">
        <v>2.5299999999999998</v>
      </c>
      <c r="AD6" s="103">
        <v>-5.47</v>
      </c>
      <c r="AE6" s="103">
        <v>13</v>
      </c>
      <c r="AF6" s="103">
        <v>5.27</v>
      </c>
      <c r="AG6" s="103">
        <v>-7.73</v>
      </c>
      <c r="AH6" s="103">
        <v>9.1999999999999993</v>
      </c>
      <c r="AI6" s="103">
        <v>0.67</v>
      </c>
      <c r="AJ6" s="103">
        <v>-2.8000000000000012</v>
      </c>
      <c r="AK6" s="103">
        <v>12.52</v>
      </c>
      <c r="AL6" s="103">
        <v>0.91</v>
      </c>
      <c r="AM6" s="103">
        <v>-6.48</v>
      </c>
      <c r="AN6" s="103">
        <v>21.72</v>
      </c>
      <c r="AO6" s="103">
        <v>1.58</v>
      </c>
      <c r="AP6" s="103">
        <v>-9.2800000000000011</v>
      </c>
      <c r="AQ6" s="103">
        <v>13</v>
      </c>
      <c r="AR6" s="103">
        <v>22</v>
      </c>
      <c r="AS6" s="103">
        <v>35</v>
      </c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50"/>
      <c r="BK6" s="50"/>
    </row>
    <row r="7" spans="1:63" x14ac:dyDescent="0.25">
      <c r="A7" s="100" t="s">
        <v>76</v>
      </c>
      <c r="B7" s="101" t="s">
        <v>77</v>
      </c>
      <c r="C7" s="101">
        <v>4.8</v>
      </c>
      <c r="D7" s="101" t="s">
        <v>73</v>
      </c>
      <c r="E7" s="101">
        <v>4.4000000000000004</v>
      </c>
      <c r="F7" s="101">
        <v>21</v>
      </c>
      <c r="G7" s="101">
        <v>10</v>
      </c>
      <c r="H7" s="101">
        <v>11</v>
      </c>
      <c r="I7" s="101">
        <v>21</v>
      </c>
      <c r="J7" s="101">
        <v>37</v>
      </c>
      <c r="K7" s="101">
        <v>36</v>
      </c>
      <c r="L7" s="101">
        <v>73</v>
      </c>
      <c r="M7" s="101">
        <v>7.71</v>
      </c>
      <c r="N7" s="101">
        <v>7.5</v>
      </c>
      <c r="O7" s="101">
        <v>15.21</v>
      </c>
      <c r="P7" s="101">
        <v>2</v>
      </c>
      <c r="Q7" s="101">
        <v>2.2599999999999998</v>
      </c>
      <c r="R7" s="101">
        <v>0.25999999999999979</v>
      </c>
      <c r="S7" s="101">
        <v>0</v>
      </c>
      <c r="T7" s="101">
        <v>1.0900000000000001</v>
      </c>
      <c r="U7" s="101">
        <v>1.0900000000000001</v>
      </c>
      <c r="V7" s="101">
        <v>2</v>
      </c>
      <c r="W7" s="101">
        <v>3.35</v>
      </c>
      <c r="X7" s="101">
        <v>1.35</v>
      </c>
      <c r="Y7" s="101">
        <v>0</v>
      </c>
      <c r="Z7" s="101">
        <v>0.52</v>
      </c>
      <c r="AA7" s="101">
        <v>0.52</v>
      </c>
      <c r="AB7" s="101">
        <v>2</v>
      </c>
      <c r="AC7" s="101">
        <v>0.84</v>
      </c>
      <c r="AD7" s="101">
        <v>-1.1599999999999999</v>
      </c>
      <c r="AE7" s="101">
        <v>2</v>
      </c>
      <c r="AF7" s="101">
        <v>1.36</v>
      </c>
      <c r="AG7" s="101">
        <v>-0.64000000000000012</v>
      </c>
      <c r="AH7" s="101">
        <v>2.78</v>
      </c>
      <c r="AI7" s="101">
        <v>0.57999999999999996</v>
      </c>
      <c r="AJ7" s="101">
        <v>0.78000000000000025</v>
      </c>
      <c r="AK7" s="101">
        <v>1.93</v>
      </c>
      <c r="AL7" s="101">
        <v>0.4</v>
      </c>
      <c r="AM7" s="101">
        <v>-6.999999999999984E-2</v>
      </c>
      <c r="AN7" s="101">
        <v>4.71</v>
      </c>
      <c r="AO7" s="101">
        <v>0.98</v>
      </c>
      <c r="AP7" s="101">
        <v>0.71000000000000041</v>
      </c>
      <c r="AQ7" s="101">
        <v>3</v>
      </c>
      <c r="AR7" s="101">
        <v>0</v>
      </c>
      <c r="AS7" s="101">
        <v>3</v>
      </c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50"/>
      <c r="BK7" s="50"/>
    </row>
    <row r="8" spans="1:63" x14ac:dyDescent="0.25">
      <c r="A8" s="102" t="s">
        <v>78</v>
      </c>
      <c r="B8" s="103" t="s">
        <v>79</v>
      </c>
      <c r="C8" s="103">
        <v>11.4</v>
      </c>
      <c r="D8" s="103" t="s">
        <v>68</v>
      </c>
      <c r="E8" s="103">
        <v>6.8</v>
      </c>
      <c r="F8" s="103">
        <v>22</v>
      </c>
      <c r="G8" s="103">
        <v>11</v>
      </c>
      <c r="H8" s="103">
        <v>11</v>
      </c>
      <c r="I8" s="103">
        <v>22</v>
      </c>
      <c r="J8" s="103">
        <v>90</v>
      </c>
      <c r="K8" s="103">
        <v>75</v>
      </c>
      <c r="L8" s="103">
        <v>165</v>
      </c>
      <c r="M8" s="103">
        <v>7.89</v>
      </c>
      <c r="N8" s="103">
        <v>6.58</v>
      </c>
      <c r="O8" s="103">
        <v>14.47</v>
      </c>
      <c r="P8" s="103">
        <v>8</v>
      </c>
      <c r="Q8" s="103">
        <v>4.8800000000000008</v>
      </c>
      <c r="R8" s="103">
        <v>-3.1199999999999992</v>
      </c>
      <c r="S8" s="103">
        <v>6</v>
      </c>
      <c r="T8" s="103">
        <v>6.58</v>
      </c>
      <c r="U8" s="103">
        <v>0.58000000000000007</v>
      </c>
      <c r="V8" s="103">
        <v>14</v>
      </c>
      <c r="W8" s="103">
        <v>11.46</v>
      </c>
      <c r="X8" s="103">
        <v>-2.5399999999999991</v>
      </c>
      <c r="Y8" s="103">
        <v>3</v>
      </c>
      <c r="Z8" s="103">
        <v>3.21</v>
      </c>
      <c r="AA8" s="103">
        <v>0.21000000000000041</v>
      </c>
      <c r="AB8" s="103">
        <v>4</v>
      </c>
      <c r="AC8" s="103">
        <v>3.06</v>
      </c>
      <c r="AD8" s="103">
        <v>-0.94</v>
      </c>
      <c r="AE8" s="103">
        <v>7</v>
      </c>
      <c r="AF8" s="103">
        <v>6.27</v>
      </c>
      <c r="AG8" s="103">
        <v>-0.72999999999999954</v>
      </c>
      <c r="AH8" s="103">
        <v>8.0899999999999981</v>
      </c>
      <c r="AI8" s="103">
        <v>0.71</v>
      </c>
      <c r="AJ8" s="103">
        <v>-2.9100000000000019</v>
      </c>
      <c r="AK8" s="103">
        <v>9.64</v>
      </c>
      <c r="AL8" s="103">
        <v>0.85</v>
      </c>
      <c r="AM8" s="103">
        <v>-0.35999999999999938</v>
      </c>
      <c r="AN8" s="103">
        <v>17.73</v>
      </c>
      <c r="AO8" s="103">
        <v>1.56</v>
      </c>
      <c r="AP8" s="103">
        <v>-3.2700000000000009</v>
      </c>
      <c r="AQ8" s="103">
        <v>20</v>
      </c>
      <c r="AR8" s="103">
        <v>9</v>
      </c>
      <c r="AS8" s="103">
        <v>29</v>
      </c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50"/>
      <c r="BK8" s="50"/>
    </row>
    <row r="9" spans="1:63" x14ac:dyDescent="0.25">
      <c r="A9" s="100" t="s">
        <v>80</v>
      </c>
      <c r="B9" s="101" t="s">
        <v>81</v>
      </c>
      <c r="C9" s="101">
        <v>5.6</v>
      </c>
      <c r="D9" s="101" t="s">
        <v>82</v>
      </c>
      <c r="E9" s="101"/>
      <c r="F9" s="101">
        <v>22</v>
      </c>
      <c r="G9" s="101">
        <v>11</v>
      </c>
      <c r="H9" s="101">
        <v>11</v>
      </c>
      <c r="I9" s="101">
        <v>22</v>
      </c>
      <c r="J9" s="101">
        <v>40</v>
      </c>
      <c r="K9" s="101">
        <v>41</v>
      </c>
      <c r="L9" s="101">
        <v>81</v>
      </c>
      <c r="M9" s="101">
        <v>7.14</v>
      </c>
      <c r="N9" s="101">
        <v>7.32</v>
      </c>
      <c r="O9" s="101">
        <v>14.46</v>
      </c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>
        <v>1</v>
      </c>
      <c r="AR9" s="101">
        <v>5</v>
      </c>
      <c r="AS9" s="101">
        <v>6</v>
      </c>
      <c r="AT9" s="101">
        <v>5</v>
      </c>
      <c r="AU9" s="101">
        <v>2</v>
      </c>
      <c r="AV9" s="101">
        <v>7</v>
      </c>
      <c r="AW9" s="101">
        <v>9</v>
      </c>
      <c r="AX9" s="101">
        <v>6.74</v>
      </c>
      <c r="AY9" s="101">
        <v>-2.2599999999999998</v>
      </c>
      <c r="AZ9" s="101">
        <v>-0.4</v>
      </c>
      <c r="BA9" s="101">
        <v>12</v>
      </c>
      <c r="BB9" s="101">
        <v>12.91</v>
      </c>
      <c r="BC9" s="101">
        <v>0.91000000000000014</v>
      </c>
      <c r="BD9" s="101">
        <v>0.16</v>
      </c>
      <c r="BE9" s="101">
        <v>21</v>
      </c>
      <c r="BF9" s="101">
        <v>19.649999999999999</v>
      </c>
      <c r="BG9" s="101">
        <v>-1.35</v>
      </c>
      <c r="BH9" s="101">
        <v>-0.24</v>
      </c>
      <c r="BI9" s="101">
        <v>15</v>
      </c>
      <c r="BJ9" s="50">
        <v>37</v>
      </c>
      <c r="BK9" s="50">
        <v>52</v>
      </c>
    </row>
    <row r="10" spans="1:63" x14ac:dyDescent="0.25">
      <c r="A10" s="102" t="s">
        <v>83</v>
      </c>
      <c r="B10" s="103" t="s">
        <v>84</v>
      </c>
      <c r="C10" s="103">
        <v>9.5</v>
      </c>
      <c r="D10" s="103" t="s">
        <v>65</v>
      </c>
      <c r="E10" s="103">
        <v>8</v>
      </c>
      <c r="F10" s="103">
        <v>20</v>
      </c>
      <c r="G10" s="103">
        <v>10</v>
      </c>
      <c r="H10" s="103">
        <v>10</v>
      </c>
      <c r="I10" s="103">
        <v>20</v>
      </c>
      <c r="J10" s="103">
        <v>75</v>
      </c>
      <c r="K10" s="103">
        <v>62</v>
      </c>
      <c r="L10" s="103">
        <v>137</v>
      </c>
      <c r="M10" s="103">
        <v>7.89</v>
      </c>
      <c r="N10" s="103">
        <v>6.53</v>
      </c>
      <c r="O10" s="103">
        <v>14.42</v>
      </c>
      <c r="P10" s="103">
        <v>7</v>
      </c>
      <c r="Q10" s="103">
        <v>6.1099999999999994</v>
      </c>
      <c r="R10" s="103">
        <v>-0.89000000000000146</v>
      </c>
      <c r="S10" s="103">
        <v>8</v>
      </c>
      <c r="T10" s="103">
        <v>6.43</v>
      </c>
      <c r="U10" s="103">
        <v>-1.57</v>
      </c>
      <c r="V10" s="103">
        <v>15</v>
      </c>
      <c r="W10" s="103">
        <v>12.54</v>
      </c>
      <c r="X10" s="103">
        <v>-2.4600000000000022</v>
      </c>
      <c r="Y10" s="103">
        <v>4</v>
      </c>
      <c r="Z10" s="103">
        <v>1.31</v>
      </c>
      <c r="AA10" s="103">
        <v>-2.69</v>
      </c>
      <c r="AB10" s="103">
        <v>1</v>
      </c>
      <c r="AC10" s="103">
        <v>1.35</v>
      </c>
      <c r="AD10" s="103">
        <v>0.35000000000000009</v>
      </c>
      <c r="AE10" s="103">
        <v>5</v>
      </c>
      <c r="AF10" s="103">
        <v>2.66</v>
      </c>
      <c r="AG10" s="103">
        <v>-2.34</v>
      </c>
      <c r="AH10" s="103">
        <v>7.42</v>
      </c>
      <c r="AI10" s="103">
        <v>0.79</v>
      </c>
      <c r="AJ10" s="103">
        <v>-3.58</v>
      </c>
      <c r="AK10" s="103">
        <v>7.7799999999999994</v>
      </c>
      <c r="AL10" s="103">
        <v>0.83</v>
      </c>
      <c r="AM10" s="103">
        <v>-1.2200000000000011</v>
      </c>
      <c r="AN10" s="103">
        <v>15.2</v>
      </c>
      <c r="AO10" s="103">
        <v>1.62</v>
      </c>
      <c r="AP10" s="103">
        <v>-4.8000000000000007</v>
      </c>
      <c r="AQ10" s="103">
        <v>15</v>
      </c>
      <c r="AR10" s="103">
        <v>10</v>
      </c>
      <c r="AS10" s="103">
        <v>25</v>
      </c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50"/>
      <c r="BK10" s="50"/>
    </row>
    <row r="11" spans="1:63" x14ac:dyDescent="0.25">
      <c r="A11" s="100" t="s">
        <v>85</v>
      </c>
      <c r="B11" s="101" t="s">
        <v>86</v>
      </c>
      <c r="C11" s="101">
        <v>5.6</v>
      </c>
      <c r="D11" s="101" t="s">
        <v>65</v>
      </c>
      <c r="E11" s="101">
        <v>4.5999999999999996</v>
      </c>
      <c r="F11" s="101">
        <v>14</v>
      </c>
      <c r="G11" s="101">
        <v>7</v>
      </c>
      <c r="H11" s="101">
        <v>9</v>
      </c>
      <c r="I11" s="101">
        <v>16</v>
      </c>
      <c r="J11" s="101">
        <v>35</v>
      </c>
      <c r="K11" s="101">
        <v>43</v>
      </c>
      <c r="L11" s="101">
        <v>78</v>
      </c>
      <c r="M11" s="101">
        <v>6.25</v>
      </c>
      <c r="N11" s="101">
        <v>7.68</v>
      </c>
      <c r="O11" s="101">
        <v>13.93</v>
      </c>
      <c r="P11" s="101">
        <v>3</v>
      </c>
      <c r="Q11" s="101">
        <v>2.19</v>
      </c>
      <c r="R11" s="101">
        <v>-0.81</v>
      </c>
      <c r="S11" s="101">
        <v>2</v>
      </c>
      <c r="T11" s="101">
        <v>1.59</v>
      </c>
      <c r="U11" s="101">
        <v>-0.40999999999999992</v>
      </c>
      <c r="V11" s="101">
        <v>5</v>
      </c>
      <c r="W11" s="101">
        <v>3.78</v>
      </c>
      <c r="X11" s="101">
        <v>-1.22</v>
      </c>
      <c r="Y11" s="101">
        <v>1</v>
      </c>
      <c r="Z11" s="101">
        <v>0.80999999999999994</v>
      </c>
      <c r="AA11" s="101">
        <v>-0.19000000000000011</v>
      </c>
      <c r="AB11" s="101">
        <v>4</v>
      </c>
      <c r="AC11" s="101">
        <v>1.1200000000000001</v>
      </c>
      <c r="AD11" s="101">
        <v>-2.88</v>
      </c>
      <c r="AE11" s="101">
        <v>5</v>
      </c>
      <c r="AF11" s="101">
        <v>1.93</v>
      </c>
      <c r="AG11" s="101">
        <v>-3.07</v>
      </c>
      <c r="AH11" s="101">
        <v>3</v>
      </c>
      <c r="AI11" s="101">
        <v>0.53</v>
      </c>
      <c r="AJ11" s="101">
        <v>-1</v>
      </c>
      <c r="AK11" s="101">
        <v>2.71</v>
      </c>
      <c r="AL11" s="101">
        <v>0.48</v>
      </c>
      <c r="AM11" s="101">
        <v>-3.29</v>
      </c>
      <c r="AN11" s="101">
        <v>5.71</v>
      </c>
      <c r="AO11" s="101">
        <v>1.01</v>
      </c>
      <c r="AP11" s="101">
        <v>-4.29</v>
      </c>
      <c r="AQ11" s="101">
        <v>8</v>
      </c>
      <c r="AR11" s="101">
        <v>7</v>
      </c>
      <c r="AS11" s="101">
        <v>15</v>
      </c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50"/>
      <c r="BK11" s="50"/>
    </row>
    <row r="12" spans="1:63" x14ac:dyDescent="0.25">
      <c r="A12" s="102" t="s">
        <v>87</v>
      </c>
      <c r="B12" s="103" t="s">
        <v>88</v>
      </c>
      <c r="C12" s="103">
        <v>6</v>
      </c>
      <c r="D12" s="103" t="s">
        <v>73</v>
      </c>
      <c r="E12" s="103">
        <v>3.4</v>
      </c>
      <c r="F12" s="103">
        <v>20</v>
      </c>
      <c r="G12" s="103">
        <v>10</v>
      </c>
      <c r="H12" s="103">
        <v>11</v>
      </c>
      <c r="I12" s="103">
        <v>21</v>
      </c>
      <c r="J12" s="103">
        <v>31</v>
      </c>
      <c r="K12" s="103">
        <v>50</v>
      </c>
      <c r="L12" s="103">
        <v>81</v>
      </c>
      <c r="M12" s="103">
        <v>5.17</v>
      </c>
      <c r="N12" s="103">
        <v>8.33</v>
      </c>
      <c r="O12" s="103">
        <v>13.5</v>
      </c>
      <c r="P12" s="103">
        <v>1</v>
      </c>
      <c r="Q12" s="103">
        <v>1.84</v>
      </c>
      <c r="R12" s="103">
        <v>0.84000000000000008</v>
      </c>
      <c r="S12" s="103">
        <v>3</v>
      </c>
      <c r="T12" s="103">
        <v>1.07</v>
      </c>
      <c r="U12" s="103">
        <v>-1.93</v>
      </c>
      <c r="V12" s="103">
        <v>4</v>
      </c>
      <c r="W12" s="103">
        <v>2.91</v>
      </c>
      <c r="X12" s="103">
        <v>-1.0900000000000001</v>
      </c>
      <c r="Y12" s="103">
        <v>0</v>
      </c>
      <c r="Z12" s="103">
        <v>1.21</v>
      </c>
      <c r="AA12" s="103">
        <v>1.21</v>
      </c>
      <c r="AB12" s="103">
        <v>0</v>
      </c>
      <c r="AC12" s="103">
        <v>0.90000000000000013</v>
      </c>
      <c r="AD12" s="103">
        <v>0.90000000000000013</v>
      </c>
      <c r="AE12" s="103">
        <v>0</v>
      </c>
      <c r="AF12" s="103">
        <v>2.11</v>
      </c>
      <c r="AG12" s="103">
        <v>2.11</v>
      </c>
      <c r="AH12" s="103">
        <v>3.05</v>
      </c>
      <c r="AI12" s="103">
        <v>0.51</v>
      </c>
      <c r="AJ12" s="103">
        <v>2.0499999999999998</v>
      </c>
      <c r="AK12" s="103">
        <v>1.97</v>
      </c>
      <c r="AL12" s="103">
        <v>0.33</v>
      </c>
      <c r="AM12" s="103">
        <v>-1.03</v>
      </c>
      <c r="AN12" s="103">
        <v>5.0199999999999996</v>
      </c>
      <c r="AO12" s="103">
        <v>0.84000000000000008</v>
      </c>
      <c r="AP12" s="103">
        <v>1.02</v>
      </c>
      <c r="AQ12" s="103">
        <v>3</v>
      </c>
      <c r="AR12" s="103">
        <v>4</v>
      </c>
      <c r="AS12" s="103">
        <v>7</v>
      </c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50"/>
      <c r="BK12" s="50"/>
    </row>
    <row r="13" spans="1:63" x14ac:dyDescent="0.25">
      <c r="A13" s="100" t="s">
        <v>89</v>
      </c>
      <c r="B13" s="101" t="s">
        <v>75</v>
      </c>
      <c r="C13" s="101">
        <v>7.2</v>
      </c>
      <c r="D13" s="101" t="s">
        <v>73</v>
      </c>
      <c r="E13" s="101">
        <v>6</v>
      </c>
      <c r="F13" s="101">
        <v>19</v>
      </c>
      <c r="G13" s="101">
        <v>10</v>
      </c>
      <c r="H13" s="101">
        <v>10</v>
      </c>
      <c r="I13" s="101">
        <v>20</v>
      </c>
      <c r="J13" s="101">
        <v>34</v>
      </c>
      <c r="K13" s="101">
        <v>62</v>
      </c>
      <c r="L13" s="101">
        <v>96</v>
      </c>
      <c r="M13" s="101">
        <v>4.72</v>
      </c>
      <c r="N13" s="101">
        <v>8.61</v>
      </c>
      <c r="O13" s="101">
        <v>13.33</v>
      </c>
      <c r="P13" s="101">
        <v>0</v>
      </c>
      <c r="Q13" s="101">
        <v>0.35</v>
      </c>
      <c r="R13" s="101">
        <v>0.35</v>
      </c>
      <c r="S13" s="101">
        <v>1</v>
      </c>
      <c r="T13" s="101">
        <v>0.45</v>
      </c>
      <c r="U13" s="101">
        <v>-0.55000000000000004</v>
      </c>
      <c r="V13" s="101">
        <v>1</v>
      </c>
      <c r="W13" s="101">
        <v>0.79999999999999993</v>
      </c>
      <c r="X13" s="101">
        <v>-0.20000000000000009</v>
      </c>
      <c r="Y13" s="101">
        <v>1</v>
      </c>
      <c r="Z13" s="101">
        <v>1.84</v>
      </c>
      <c r="AA13" s="101">
        <v>0.84000000000000008</v>
      </c>
      <c r="AB13" s="101">
        <v>4</v>
      </c>
      <c r="AC13" s="101">
        <v>3.87</v>
      </c>
      <c r="AD13" s="101">
        <v>-0.12999999999999989</v>
      </c>
      <c r="AE13" s="101">
        <v>5</v>
      </c>
      <c r="AF13" s="101">
        <v>5.71</v>
      </c>
      <c r="AG13" s="101">
        <v>0.71000000000000019</v>
      </c>
      <c r="AH13" s="101">
        <v>2.19</v>
      </c>
      <c r="AI13" s="101">
        <v>0.3</v>
      </c>
      <c r="AJ13" s="101">
        <v>1.19</v>
      </c>
      <c r="AK13" s="101">
        <v>4.32</v>
      </c>
      <c r="AL13" s="101">
        <v>0.6</v>
      </c>
      <c r="AM13" s="101">
        <v>-0.67999999999999972</v>
      </c>
      <c r="AN13" s="101">
        <v>6.51</v>
      </c>
      <c r="AO13" s="101">
        <v>0.89999999999999991</v>
      </c>
      <c r="AP13" s="101">
        <v>0.51000000000000023</v>
      </c>
      <c r="AQ13" s="101">
        <v>4</v>
      </c>
      <c r="AR13" s="101">
        <v>9</v>
      </c>
      <c r="AS13" s="101">
        <v>13</v>
      </c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50"/>
      <c r="BK13" s="50"/>
    </row>
    <row r="14" spans="1:63" x14ac:dyDescent="0.25">
      <c r="A14" s="102" t="s">
        <v>90</v>
      </c>
      <c r="B14" s="103" t="s">
        <v>84</v>
      </c>
      <c r="C14" s="103">
        <v>7.7</v>
      </c>
      <c r="D14" s="103" t="s">
        <v>68</v>
      </c>
      <c r="E14" s="103">
        <v>6.8</v>
      </c>
      <c r="F14" s="103">
        <v>20</v>
      </c>
      <c r="G14" s="103">
        <v>11</v>
      </c>
      <c r="H14" s="103">
        <v>10</v>
      </c>
      <c r="I14" s="103">
        <v>21</v>
      </c>
      <c r="J14" s="103">
        <v>59</v>
      </c>
      <c r="K14" s="103">
        <v>42</v>
      </c>
      <c r="L14" s="103">
        <v>101</v>
      </c>
      <c r="M14" s="103">
        <v>7.66</v>
      </c>
      <c r="N14" s="103">
        <v>5.45</v>
      </c>
      <c r="O14" s="103">
        <v>13.12</v>
      </c>
      <c r="P14" s="103">
        <v>4</v>
      </c>
      <c r="Q14" s="103">
        <v>3.68</v>
      </c>
      <c r="R14" s="103">
        <v>-0.31999999999999978</v>
      </c>
      <c r="S14" s="103">
        <v>2</v>
      </c>
      <c r="T14" s="103">
        <v>3.68</v>
      </c>
      <c r="U14" s="103">
        <v>1.68</v>
      </c>
      <c r="V14" s="103">
        <v>6</v>
      </c>
      <c r="W14" s="103">
        <v>7.36</v>
      </c>
      <c r="X14" s="103">
        <v>1.36</v>
      </c>
      <c r="Y14" s="103">
        <v>2</v>
      </c>
      <c r="Z14" s="103">
        <v>1.89</v>
      </c>
      <c r="AA14" s="103">
        <v>-0.1100000000000001</v>
      </c>
      <c r="AB14" s="103">
        <v>3</v>
      </c>
      <c r="AC14" s="103">
        <v>2.09</v>
      </c>
      <c r="AD14" s="103">
        <v>-0.91000000000000014</v>
      </c>
      <c r="AE14" s="103">
        <v>5</v>
      </c>
      <c r="AF14" s="103">
        <v>3.98</v>
      </c>
      <c r="AG14" s="103">
        <v>-1.02</v>
      </c>
      <c r="AH14" s="103">
        <v>5.57</v>
      </c>
      <c r="AI14" s="103">
        <v>0.72</v>
      </c>
      <c r="AJ14" s="103">
        <v>-0.42999999999999972</v>
      </c>
      <c r="AK14" s="103">
        <v>5.7700000000000014</v>
      </c>
      <c r="AL14" s="103">
        <v>0.75</v>
      </c>
      <c r="AM14" s="103">
        <v>0.77000000000000135</v>
      </c>
      <c r="AN14" s="103">
        <v>11.34</v>
      </c>
      <c r="AO14" s="103">
        <v>1.47</v>
      </c>
      <c r="AP14" s="103">
        <v>0.34000000000000158</v>
      </c>
      <c r="AQ14" s="103">
        <v>6</v>
      </c>
      <c r="AR14" s="103">
        <v>3</v>
      </c>
      <c r="AS14" s="103">
        <v>9</v>
      </c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50"/>
      <c r="BK14" s="50"/>
    </row>
    <row r="15" spans="1:63" x14ac:dyDescent="0.25">
      <c r="A15" s="100" t="s">
        <v>91</v>
      </c>
      <c r="B15" s="101" t="s">
        <v>92</v>
      </c>
      <c r="C15" s="101">
        <v>4.0999999999999996</v>
      </c>
      <c r="D15" s="101" t="s">
        <v>82</v>
      </c>
      <c r="E15" s="101"/>
      <c r="F15" s="101">
        <v>12</v>
      </c>
      <c r="G15" s="101">
        <v>7</v>
      </c>
      <c r="H15" s="101">
        <v>5</v>
      </c>
      <c r="I15" s="101">
        <v>12</v>
      </c>
      <c r="J15" s="101">
        <v>19</v>
      </c>
      <c r="K15" s="101">
        <v>16</v>
      </c>
      <c r="L15" s="101">
        <v>35</v>
      </c>
      <c r="M15" s="101">
        <v>4.63</v>
      </c>
      <c r="N15" s="101">
        <v>3.9</v>
      </c>
      <c r="O15" s="101">
        <v>8.5399999999999991</v>
      </c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>
        <v>2</v>
      </c>
      <c r="AR15" s="101">
        <v>0</v>
      </c>
      <c r="AS15" s="101">
        <v>2</v>
      </c>
      <c r="AT15" s="101">
        <v>1</v>
      </c>
      <c r="AU15" s="101">
        <v>1</v>
      </c>
      <c r="AV15" s="101">
        <v>2</v>
      </c>
      <c r="AW15" s="101">
        <v>12</v>
      </c>
      <c r="AX15" s="101">
        <v>12.62</v>
      </c>
      <c r="AY15" s="101">
        <v>0.62000000000000099</v>
      </c>
      <c r="AZ15" s="101">
        <v>0.15</v>
      </c>
      <c r="BA15" s="101">
        <v>7</v>
      </c>
      <c r="BB15" s="101">
        <v>8.08</v>
      </c>
      <c r="BC15" s="101">
        <v>1.08</v>
      </c>
      <c r="BD15" s="101">
        <v>0.26</v>
      </c>
      <c r="BE15" s="101">
        <v>19</v>
      </c>
      <c r="BF15" s="101">
        <v>20.7</v>
      </c>
      <c r="BG15" s="101">
        <v>1.7000000000000011</v>
      </c>
      <c r="BH15" s="101">
        <v>0.41</v>
      </c>
      <c r="BI15" s="101">
        <v>26</v>
      </c>
      <c r="BJ15" s="50">
        <v>19</v>
      </c>
      <c r="BK15" s="50">
        <v>45</v>
      </c>
    </row>
    <row r="16" spans="1:63" x14ac:dyDescent="0.25">
      <c r="A16" s="100" t="s">
        <v>93</v>
      </c>
      <c r="B16" s="101" t="s">
        <v>94</v>
      </c>
      <c r="C16" s="101">
        <v>3.9</v>
      </c>
      <c r="D16" s="101" t="s">
        <v>73</v>
      </c>
      <c r="E16" s="101">
        <v>2</v>
      </c>
      <c r="F16" s="101">
        <v>12</v>
      </c>
      <c r="G16" s="101">
        <v>6</v>
      </c>
      <c r="H16" s="101">
        <v>6</v>
      </c>
      <c r="I16" s="101">
        <v>12</v>
      </c>
      <c r="J16" s="101">
        <v>11</v>
      </c>
      <c r="K16" s="101">
        <v>11</v>
      </c>
      <c r="L16" s="101">
        <v>22</v>
      </c>
      <c r="M16" s="101">
        <v>2.82</v>
      </c>
      <c r="N16" s="101">
        <v>2.82</v>
      </c>
      <c r="O16" s="101">
        <v>5.64</v>
      </c>
      <c r="P16" s="101">
        <v>0</v>
      </c>
      <c r="Q16" s="101">
        <v>0.13</v>
      </c>
      <c r="R16" s="101">
        <v>0.13</v>
      </c>
      <c r="S16" s="101">
        <v>0</v>
      </c>
      <c r="T16" s="101">
        <v>0.3</v>
      </c>
      <c r="U16" s="101">
        <v>0.3</v>
      </c>
      <c r="V16" s="101">
        <v>0</v>
      </c>
      <c r="W16" s="101">
        <v>0.43</v>
      </c>
      <c r="X16" s="101">
        <v>0.43</v>
      </c>
      <c r="Y16" s="101">
        <v>0</v>
      </c>
      <c r="Z16" s="101">
        <v>0.02</v>
      </c>
      <c r="AA16" s="101">
        <v>0.02</v>
      </c>
      <c r="AB16" s="101">
        <v>0</v>
      </c>
      <c r="AC16" s="101">
        <v>0.02</v>
      </c>
      <c r="AD16" s="101">
        <v>0.02</v>
      </c>
      <c r="AE16" s="101">
        <v>0</v>
      </c>
      <c r="AF16" s="101">
        <v>0.04</v>
      </c>
      <c r="AG16" s="101">
        <v>0.04</v>
      </c>
      <c r="AH16" s="101">
        <v>0.15</v>
      </c>
      <c r="AI16" s="101">
        <v>0.04</v>
      </c>
      <c r="AJ16" s="101">
        <v>0.15</v>
      </c>
      <c r="AK16" s="101">
        <v>0.32</v>
      </c>
      <c r="AL16" s="101">
        <v>0.08</v>
      </c>
      <c r="AM16" s="101">
        <v>0.32</v>
      </c>
      <c r="AN16" s="101">
        <v>0.47</v>
      </c>
      <c r="AO16" s="101">
        <v>0.12</v>
      </c>
      <c r="AP16" s="101">
        <v>0.47</v>
      </c>
      <c r="AQ16" s="101">
        <v>0</v>
      </c>
      <c r="AR16" s="101">
        <v>0</v>
      </c>
      <c r="AS16" s="101">
        <v>0</v>
      </c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50"/>
      <c r="BK16" s="5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abSelected="1" workbookViewId="0">
      <pane xSplit="1" topLeftCell="B1" activePane="topRight" state="frozen"/>
      <selection pane="topRight" activeCell="H26" sqref="H26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customWidth="1"/>
    <col min="9" max="9" width="14.1640625" style="2" customWidth="1"/>
    <col min="10" max="10" width="15.83203125" style="2" bestFit="1" customWidth="1"/>
    <col min="11" max="11" width="15.33203125" style="2" customWidth="1"/>
    <col min="12" max="12" width="15.6640625" style="2" customWidth="1"/>
    <col min="13" max="13" width="14.5" style="2" bestFit="1" customWidth="1"/>
    <col min="14" max="14" width="15" style="2" bestFit="1" customWidth="1"/>
    <col min="15" max="15" width="13.83203125" style="2" customWidth="1"/>
    <col min="16" max="16" width="12" style="2" bestFit="1" customWidth="1"/>
    <col min="17" max="20" width="9.83203125" style="2" bestFit="1" customWidth="1"/>
    <col min="21" max="22" width="13" style="2" bestFit="1" customWidth="1"/>
    <col min="23" max="53" width="9.1640625" style="2" customWidth="1"/>
    <col min="54" max="16384" width="9.1640625" style="2"/>
  </cols>
  <sheetData>
    <row r="1" spans="1:22" ht="21" customHeight="1" x14ac:dyDescent="0.25">
      <c r="A1" s="7" t="s">
        <v>1</v>
      </c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  <c r="G1" s="8" t="s">
        <v>100</v>
      </c>
      <c r="H1" s="8" t="s">
        <v>6</v>
      </c>
      <c r="I1" s="8" t="s">
        <v>7</v>
      </c>
      <c r="J1" s="8" t="s">
        <v>8</v>
      </c>
      <c r="K1" s="8" t="s">
        <v>101</v>
      </c>
      <c r="L1" s="8" t="s">
        <v>102</v>
      </c>
      <c r="M1" s="8" t="s">
        <v>103</v>
      </c>
      <c r="N1" s="8" t="s">
        <v>104</v>
      </c>
      <c r="O1" s="8" t="s">
        <v>105</v>
      </c>
      <c r="P1" s="9" t="s">
        <v>106</v>
      </c>
      <c r="Q1" s="9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10" t="s">
        <v>112</v>
      </c>
    </row>
    <row r="2" spans="1:22" ht="21" customHeight="1" x14ac:dyDescent="0.25">
      <c r="A2" s="28" t="s">
        <v>81</v>
      </c>
      <c r="B2" s="11">
        <v>35</v>
      </c>
      <c r="C2" s="12">
        <v>17</v>
      </c>
      <c r="D2" s="11">
        <v>32</v>
      </c>
      <c r="E2" s="12">
        <v>16</v>
      </c>
      <c r="F2" s="12">
        <f>Table89[[#This Row],[H_GF]]+Table89[[#This Row],[A_GF]]</f>
        <v>67</v>
      </c>
      <c r="G2" s="12">
        <f>Table89[[#This Row],[H_GA]]+Table89[[#This Row],[A_GA]]</f>
        <v>33</v>
      </c>
      <c r="H2" s="12">
        <v>19</v>
      </c>
      <c r="I2" s="12">
        <v>18</v>
      </c>
      <c r="J2" s="12">
        <v>37</v>
      </c>
      <c r="K2" s="105">
        <f>Table89[[#This Row],[H_GF]]/Table89[[#This Row],[H_Games]]</f>
        <v>1.8421052631578947</v>
      </c>
      <c r="L2" s="105">
        <f>Table89[[#This Row],[H_GA]]/Table89[[#This Row],[H_Games]]</f>
        <v>0.89473684210526316</v>
      </c>
      <c r="M2" s="105">
        <f>Table89[[#This Row],[A_GF]]/Table89[[#This Row],[A_Games]]</f>
        <v>1.7777777777777777</v>
      </c>
      <c r="N2" s="105">
        <f>Table89[[#This Row],[A_GA]]/Table89[[#This Row],[A_Games]]</f>
        <v>0.88888888888888884</v>
      </c>
      <c r="O2" s="13">
        <f>Table89[[#This Row],[GF]]/Table89[[#This Row],[Games]]</f>
        <v>1.8108108108108107</v>
      </c>
      <c r="P2" s="13">
        <f>Table89[[#This Row],[GA]]/Table89[[#This Row],[Games]]</f>
        <v>0.89189189189189189</v>
      </c>
      <c r="Q2" s="104">
        <f>Table89[[#This Row],[H_Avg.GF]]/$B$24</f>
        <v>1.2494572820685996</v>
      </c>
      <c r="R2" s="104">
        <f>Table89[[#This Row],[H_Avg.GA]]/$B$24</f>
        <v>0.60687925129046272</v>
      </c>
      <c r="S2" s="104">
        <f>Table89[[#This Row],[A_Avg.GF]]/$B$24</f>
        <v>1.2058254404725532</v>
      </c>
      <c r="T2" s="104">
        <f>Table89[[#This Row],[A_Avg.GA]]/$B$24</f>
        <v>0.60291272023627662</v>
      </c>
      <c r="U2" s="106">
        <f>Table89[[#This Row],[Avg.GF]]/$B$24</f>
        <v>1.2282309807516041</v>
      </c>
      <c r="V2" s="111">
        <f>Table89[[#This Row],[Avg.GA]]/$B$24</f>
        <v>0.60494958753437211</v>
      </c>
    </row>
    <row r="3" spans="1:22" ht="21" customHeight="1" x14ac:dyDescent="0.25">
      <c r="A3" s="30" t="s">
        <v>70</v>
      </c>
      <c r="B3" s="11">
        <v>34</v>
      </c>
      <c r="C3" s="12">
        <v>20</v>
      </c>
      <c r="D3" s="11">
        <v>24</v>
      </c>
      <c r="E3" s="12">
        <v>29</v>
      </c>
      <c r="F3" s="12">
        <f>Table89[[#This Row],[H_GF]]+Table89[[#This Row],[A_GF]]</f>
        <v>58</v>
      </c>
      <c r="G3" s="12">
        <f>Table89[[#This Row],[H_GA]]+Table89[[#This Row],[A_GA]]</f>
        <v>49</v>
      </c>
      <c r="H3" s="12">
        <v>19</v>
      </c>
      <c r="I3" s="12">
        <v>18</v>
      </c>
      <c r="J3" s="12">
        <v>37</v>
      </c>
      <c r="K3" s="105">
        <f>Table89[[#This Row],[H_GF]]/Table89[[#This Row],[H_Games]]</f>
        <v>1.7894736842105263</v>
      </c>
      <c r="L3" s="105">
        <f>Table89[[#This Row],[H_GA]]/Table89[[#This Row],[H_Games]]</f>
        <v>1.0526315789473684</v>
      </c>
      <c r="M3" s="105">
        <f>Table89[[#This Row],[A_GF]]/Table89[[#This Row],[A_Games]]</f>
        <v>1.3333333333333333</v>
      </c>
      <c r="N3" s="105">
        <f>Table89[[#This Row],[A_GA]]/Table89[[#This Row],[A_Games]]</f>
        <v>1.6111111111111112</v>
      </c>
      <c r="O3" s="13">
        <f>Table89[[#This Row],[GF]]/Table89[[#This Row],[Games]]</f>
        <v>1.5675675675675675</v>
      </c>
      <c r="P3" s="13">
        <f>Table89[[#This Row],[GA]]/Table89[[#This Row],[Games]]</f>
        <v>1.3243243243243243</v>
      </c>
      <c r="Q3" s="104">
        <f>Table89[[#This Row],[H_Avg.GF]]/$B$24</f>
        <v>1.2137585025809254</v>
      </c>
      <c r="R3" s="104">
        <f>Table89[[#This Row],[H_Avg.GA]]/$B$24</f>
        <v>0.71397558975348541</v>
      </c>
      <c r="S3" s="104">
        <f>Table89[[#This Row],[A_Avg.GF]]/$B$24</f>
        <v>0.90436908035441488</v>
      </c>
      <c r="T3" s="104">
        <f>Table89[[#This Row],[A_Avg.GA]]/$B$24</f>
        <v>1.0927793054282515</v>
      </c>
      <c r="U3" s="107">
        <f>Table89[[#This Row],[Avg.GF]]/$B$24</f>
        <v>1.0632447296058662</v>
      </c>
      <c r="V3" s="112">
        <f>Table89[[#This Row],[Avg.GA]]/$B$24</f>
        <v>0.89825847846012841</v>
      </c>
    </row>
    <row r="4" spans="1:22" ht="21" customHeight="1" x14ac:dyDescent="0.25">
      <c r="A4" s="35" t="s">
        <v>113</v>
      </c>
      <c r="B4" s="11">
        <v>21</v>
      </c>
      <c r="C4" s="12">
        <v>16</v>
      </c>
      <c r="D4" s="11">
        <v>35</v>
      </c>
      <c r="E4" s="12">
        <v>30</v>
      </c>
      <c r="F4" s="12">
        <f>Table89[[#This Row],[H_GF]]+Table89[[#This Row],[A_GF]]</f>
        <v>56</v>
      </c>
      <c r="G4" s="12">
        <f>Table89[[#This Row],[H_GA]]+Table89[[#This Row],[A_GA]]</f>
        <v>46</v>
      </c>
      <c r="H4" s="12">
        <v>18</v>
      </c>
      <c r="I4" s="12">
        <v>19</v>
      </c>
      <c r="J4" s="12">
        <v>37</v>
      </c>
      <c r="K4" s="105">
        <f>Table89[[#This Row],[H_GF]]/Table89[[#This Row],[H_Games]]</f>
        <v>1.1666666666666667</v>
      </c>
      <c r="L4" s="105">
        <f>Table89[[#This Row],[H_GA]]/Table89[[#This Row],[H_Games]]</f>
        <v>0.88888888888888884</v>
      </c>
      <c r="M4" s="105">
        <f>Table89[[#This Row],[A_GF]]/Table89[[#This Row],[A_Games]]</f>
        <v>1.8421052631578947</v>
      </c>
      <c r="N4" s="105">
        <f>Table89[[#This Row],[A_GA]]/Table89[[#This Row],[A_Games]]</f>
        <v>1.5789473684210527</v>
      </c>
      <c r="O4" s="13">
        <f>Table89[[#This Row],[GF]]/Table89[[#This Row],[Games]]</f>
        <v>1.5135135135135136</v>
      </c>
      <c r="P4" s="13">
        <f>Table89[[#This Row],[GA]]/Table89[[#This Row],[Games]]</f>
        <v>1.2432432432432432</v>
      </c>
      <c r="Q4" s="104">
        <f>Table89[[#This Row],[H_Avg.GF]]/$B$24</f>
        <v>0.79132294531011316</v>
      </c>
      <c r="R4" s="104">
        <f>Table89[[#This Row],[H_Avg.GA]]/$B$24</f>
        <v>0.60291272023627662</v>
      </c>
      <c r="S4" s="104">
        <f>Table89[[#This Row],[A_Avg.GF]]/$B$24</f>
        <v>1.2494572820685996</v>
      </c>
      <c r="T4" s="104">
        <f>Table89[[#This Row],[A_Avg.GA]]/$B$24</f>
        <v>1.0709633846302282</v>
      </c>
      <c r="U4" s="108">
        <f>Table89[[#This Row],[Avg.GF]]/$B$24</f>
        <v>1.0265811182401468</v>
      </c>
      <c r="V4" s="111">
        <f>Table89[[#This Row],[Avg.GA]]/$B$24</f>
        <v>0.84326306141154905</v>
      </c>
    </row>
    <row r="5" spans="1:22" ht="21" customHeight="1" x14ac:dyDescent="0.25">
      <c r="A5" s="34" t="s">
        <v>116</v>
      </c>
      <c r="B5" s="11">
        <v>40</v>
      </c>
      <c r="C5" s="12">
        <v>35</v>
      </c>
      <c r="D5" s="11">
        <v>25</v>
      </c>
      <c r="E5" s="12">
        <v>21</v>
      </c>
      <c r="F5" s="12">
        <f>Table89[[#This Row],[H_GF]]+Table89[[#This Row],[A_GF]]</f>
        <v>65</v>
      </c>
      <c r="G5" s="12">
        <f>Table89[[#This Row],[H_GA]]+Table89[[#This Row],[A_GA]]</f>
        <v>56</v>
      </c>
      <c r="H5" s="12">
        <v>19</v>
      </c>
      <c r="I5" s="12">
        <v>18</v>
      </c>
      <c r="J5" s="12">
        <v>37</v>
      </c>
      <c r="K5" s="105">
        <f>Table89[[#This Row],[H_GF]]/Table89[[#This Row],[H_Games]]</f>
        <v>2.1052631578947367</v>
      </c>
      <c r="L5" s="105">
        <f>Table89[[#This Row],[H_GA]]/Table89[[#This Row],[H_Games]]</f>
        <v>1.8421052631578947</v>
      </c>
      <c r="M5" s="105">
        <f>Table89[[#This Row],[A_GF]]/Table89[[#This Row],[A_Games]]</f>
        <v>1.3888888888888888</v>
      </c>
      <c r="N5" s="105">
        <f>Table89[[#This Row],[A_GA]]/Table89[[#This Row],[A_Games]]</f>
        <v>1.1666666666666667</v>
      </c>
      <c r="O5" s="13">
        <f>Table89[[#This Row],[GF]]/Table89[[#This Row],[Games]]</f>
        <v>1.7567567567567568</v>
      </c>
      <c r="P5" s="13">
        <f>Table89[[#This Row],[GA]]/Table89[[#This Row],[Games]]</f>
        <v>1.5135135135135136</v>
      </c>
      <c r="Q5" s="104">
        <f>Table89[[#This Row],[H_Avg.GF]]/$B$24</f>
        <v>1.4279511795069708</v>
      </c>
      <c r="R5" s="104">
        <f>Table89[[#This Row],[H_Avg.GA]]/$B$24</f>
        <v>1.2494572820685996</v>
      </c>
      <c r="S5" s="104">
        <f>Table89[[#This Row],[A_Avg.GF]]/$B$24</f>
        <v>0.94205112536918223</v>
      </c>
      <c r="T5" s="104">
        <f>Table89[[#This Row],[A_Avg.GA]]/$B$24</f>
        <v>0.79132294531011316</v>
      </c>
      <c r="U5" s="109">
        <f>Table89[[#This Row],[Avg.GF]]/$B$24</f>
        <v>1.1915673693858846</v>
      </c>
      <c r="V5" s="113">
        <f>Table89[[#This Row],[Avg.GA]]/$B$24</f>
        <v>1.0265811182401468</v>
      </c>
    </row>
    <row r="6" spans="1:22" ht="21" customHeight="1" x14ac:dyDescent="0.25">
      <c r="A6" s="27" t="s">
        <v>86</v>
      </c>
      <c r="B6" s="11">
        <v>30</v>
      </c>
      <c r="C6" s="12">
        <v>26</v>
      </c>
      <c r="D6" s="11">
        <v>32</v>
      </c>
      <c r="E6" s="12">
        <v>32</v>
      </c>
      <c r="F6" s="12">
        <f>Table89[[#This Row],[H_GF]]+Table89[[#This Row],[A_GF]]</f>
        <v>62</v>
      </c>
      <c r="G6" s="12">
        <f>Table89[[#This Row],[H_GA]]+Table89[[#This Row],[A_GA]]</f>
        <v>58</v>
      </c>
      <c r="H6" s="12">
        <v>19</v>
      </c>
      <c r="I6" s="12">
        <v>18</v>
      </c>
      <c r="J6" s="12">
        <v>37</v>
      </c>
      <c r="K6" s="105">
        <f>Table89[[#This Row],[H_GF]]/Table89[[#This Row],[H_Games]]</f>
        <v>1.5789473684210527</v>
      </c>
      <c r="L6" s="105">
        <f>Table89[[#This Row],[H_GA]]/Table89[[#This Row],[H_Games]]</f>
        <v>1.368421052631579</v>
      </c>
      <c r="M6" s="105">
        <f>Table89[[#This Row],[A_GF]]/Table89[[#This Row],[A_Games]]</f>
        <v>1.7777777777777777</v>
      </c>
      <c r="N6" s="105">
        <f>Table89[[#This Row],[A_GA]]/Table89[[#This Row],[A_Games]]</f>
        <v>1.7777777777777777</v>
      </c>
      <c r="O6" s="13">
        <f>Table89[[#This Row],[GF]]/Table89[[#This Row],[Games]]</f>
        <v>1.6756756756756757</v>
      </c>
      <c r="P6" s="13">
        <f>Table89[[#This Row],[GA]]/Table89[[#This Row],[Games]]</f>
        <v>1.5675675675675675</v>
      </c>
      <c r="Q6" s="104">
        <f>Table89[[#This Row],[H_Avg.GF]]/$B$24</f>
        <v>1.0709633846302282</v>
      </c>
      <c r="R6" s="104">
        <f>Table89[[#This Row],[H_Avg.GA]]/$B$24</f>
        <v>0.92816826667953112</v>
      </c>
      <c r="S6" s="104">
        <f>Table89[[#This Row],[A_Avg.GF]]/$B$24</f>
        <v>1.2058254404725532</v>
      </c>
      <c r="T6" s="104">
        <f>Table89[[#This Row],[A_Avg.GA]]/$B$24</f>
        <v>1.2058254404725532</v>
      </c>
      <c r="U6" s="110">
        <f>Table89[[#This Row],[Avg.GF]]/$B$24</f>
        <v>1.1365719523373052</v>
      </c>
      <c r="V6" s="114">
        <f>Table89[[#This Row],[Avg.GA]]/$B$24</f>
        <v>1.0632447296058662</v>
      </c>
    </row>
    <row r="7" spans="1:22" ht="21" customHeight="1" x14ac:dyDescent="0.25">
      <c r="A7" s="36" t="s">
        <v>79</v>
      </c>
      <c r="B7" s="11">
        <v>35</v>
      </c>
      <c r="C7" s="12">
        <v>18</v>
      </c>
      <c r="D7" s="11">
        <v>28</v>
      </c>
      <c r="E7" s="12">
        <v>25</v>
      </c>
      <c r="F7" s="12">
        <f>Table89[[#This Row],[H_GF]]+Table89[[#This Row],[A_GF]]</f>
        <v>63</v>
      </c>
      <c r="G7" s="12">
        <f>Table89[[#This Row],[H_GA]]+Table89[[#This Row],[A_GA]]</f>
        <v>43</v>
      </c>
      <c r="H7" s="12">
        <v>19</v>
      </c>
      <c r="I7" s="12">
        <v>18</v>
      </c>
      <c r="J7" s="12">
        <v>37</v>
      </c>
      <c r="K7" s="105">
        <f>Table89[[#This Row],[H_GF]]/Table89[[#This Row],[H_Games]]</f>
        <v>1.8421052631578947</v>
      </c>
      <c r="L7" s="105">
        <f>Table89[[#This Row],[H_GA]]/Table89[[#This Row],[H_Games]]</f>
        <v>0.94736842105263153</v>
      </c>
      <c r="M7" s="105">
        <f>Table89[[#This Row],[A_GF]]/Table89[[#This Row],[A_Games]]</f>
        <v>1.5555555555555556</v>
      </c>
      <c r="N7" s="105">
        <f>Table89[[#This Row],[A_GA]]/Table89[[#This Row],[A_Games]]</f>
        <v>1.3888888888888888</v>
      </c>
      <c r="O7" s="13">
        <f>Table89[[#This Row],[GF]]/Table89[[#This Row],[Games]]</f>
        <v>1.7027027027027026</v>
      </c>
      <c r="P7" s="13">
        <f>Table89[[#This Row],[GA]]/Table89[[#This Row],[Games]]</f>
        <v>1.1621621621621621</v>
      </c>
      <c r="Q7" s="104">
        <f>Table89[[#This Row],[H_Avg.GF]]/$B$24</f>
        <v>1.2494572820685996</v>
      </c>
      <c r="R7" s="104">
        <f>Table89[[#This Row],[H_Avg.GA]]/$B$24</f>
        <v>0.64257803077813691</v>
      </c>
      <c r="S7" s="104">
        <f>Table89[[#This Row],[A_Avg.GF]]/$B$24</f>
        <v>1.0550972604134841</v>
      </c>
      <c r="T7" s="104">
        <f>Table89[[#This Row],[A_Avg.GA]]/$B$24</f>
        <v>0.94205112536918223</v>
      </c>
      <c r="U7" s="106">
        <f>Table89[[#This Row],[Avg.GF]]/$B$24</f>
        <v>1.1549037580201651</v>
      </c>
      <c r="V7" s="115">
        <f>Table89[[#This Row],[Avg.GA]]/$B$24</f>
        <v>0.7882676443629697</v>
      </c>
    </row>
    <row r="8" spans="1:22" ht="21" customHeight="1" x14ac:dyDescent="0.25">
      <c r="A8" s="15" t="s">
        <v>77</v>
      </c>
      <c r="B8" s="11">
        <v>24</v>
      </c>
      <c r="C8" s="12">
        <v>26</v>
      </c>
      <c r="D8" s="11">
        <v>26</v>
      </c>
      <c r="E8" s="12">
        <v>24</v>
      </c>
      <c r="F8" s="12">
        <f>Table89[[#This Row],[H_GF]]+Table89[[#This Row],[A_GF]]</f>
        <v>50</v>
      </c>
      <c r="G8" s="12">
        <f>Table89[[#This Row],[H_GA]]+Table89[[#This Row],[A_GA]]</f>
        <v>50</v>
      </c>
      <c r="H8" s="12">
        <v>19</v>
      </c>
      <c r="I8" s="12">
        <v>18</v>
      </c>
      <c r="J8" s="12">
        <v>37</v>
      </c>
      <c r="K8" s="105">
        <f>Table89[[#This Row],[H_GF]]/Table89[[#This Row],[H_Games]]</f>
        <v>1.263157894736842</v>
      </c>
      <c r="L8" s="105">
        <f>Table89[[#This Row],[H_GA]]/Table89[[#This Row],[H_Games]]</f>
        <v>1.368421052631579</v>
      </c>
      <c r="M8" s="105">
        <f>Table89[[#This Row],[A_GF]]/Table89[[#This Row],[A_Games]]</f>
        <v>1.4444444444444444</v>
      </c>
      <c r="N8" s="105">
        <f>Table89[[#This Row],[A_GA]]/Table89[[#This Row],[A_Games]]</f>
        <v>1.3333333333333333</v>
      </c>
      <c r="O8" s="13">
        <f>Table89[[#This Row],[GF]]/Table89[[#This Row],[Games]]</f>
        <v>1.3513513513513513</v>
      </c>
      <c r="P8" s="13">
        <f>Table89[[#This Row],[GA]]/Table89[[#This Row],[Games]]</f>
        <v>1.3513513513513513</v>
      </c>
      <c r="Q8" s="104">
        <f>Table89[[#This Row],[H_Avg.GF]]/$B$24</f>
        <v>0.85677070770418251</v>
      </c>
      <c r="R8" s="104">
        <f>Table89[[#This Row],[H_Avg.GA]]/$B$24</f>
        <v>0.92816826667953112</v>
      </c>
      <c r="S8" s="104">
        <f>Table89[[#This Row],[A_Avg.GF]]/$B$24</f>
        <v>0.97973317038394947</v>
      </c>
      <c r="T8" s="104">
        <f>Table89[[#This Row],[A_Avg.GA]]/$B$24</f>
        <v>0.90436908035441488</v>
      </c>
      <c r="U8" s="108">
        <f>Table89[[#This Row],[Avg.GF]]/$B$24</f>
        <v>0.91659028414298815</v>
      </c>
      <c r="V8" s="113">
        <f>Table89[[#This Row],[Avg.GA]]/$B$24</f>
        <v>0.91659028414298815</v>
      </c>
    </row>
    <row r="9" spans="1:22" ht="21" customHeight="1" x14ac:dyDescent="0.25">
      <c r="A9" s="15" t="s">
        <v>114</v>
      </c>
      <c r="B9" s="11">
        <v>26</v>
      </c>
      <c r="C9" s="12">
        <v>23</v>
      </c>
      <c r="D9" s="11">
        <v>15</v>
      </c>
      <c r="E9" s="12">
        <v>21</v>
      </c>
      <c r="F9" s="12">
        <f>Table89[[#This Row],[H_GF]]+Table89[[#This Row],[A_GF]]</f>
        <v>41</v>
      </c>
      <c r="G9" s="12">
        <f>Table89[[#This Row],[H_GA]]+Table89[[#This Row],[A_GA]]</f>
        <v>44</v>
      </c>
      <c r="H9" s="12">
        <v>19</v>
      </c>
      <c r="I9" s="12">
        <v>18</v>
      </c>
      <c r="J9" s="12">
        <v>37</v>
      </c>
      <c r="K9" s="105">
        <f>Table89[[#This Row],[H_GF]]/Table89[[#This Row],[H_Games]]</f>
        <v>1.368421052631579</v>
      </c>
      <c r="L9" s="105">
        <f>Table89[[#This Row],[H_GA]]/Table89[[#This Row],[H_Games]]</f>
        <v>1.2105263157894737</v>
      </c>
      <c r="M9" s="105">
        <f>Table89[[#This Row],[A_GF]]/Table89[[#This Row],[A_Games]]</f>
        <v>0.83333333333333337</v>
      </c>
      <c r="N9" s="105">
        <f>Table89[[#This Row],[A_GA]]/Table89[[#This Row],[A_Games]]</f>
        <v>1.1666666666666667</v>
      </c>
      <c r="O9" s="13">
        <f>Table89[[#This Row],[GF]]/Table89[[#This Row],[Games]]</f>
        <v>1.1081081081081081</v>
      </c>
      <c r="P9" s="13">
        <f>Table89[[#This Row],[GA]]/Table89[[#This Row],[Games]]</f>
        <v>1.1891891891891893</v>
      </c>
      <c r="Q9" s="104">
        <f>Table89[[#This Row],[H_Avg.GF]]/$B$24</f>
        <v>0.92816826667953112</v>
      </c>
      <c r="R9" s="104">
        <f>Table89[[#This Row],[H_Avg.GA]]/$B$24</f>
        <v>0.82107192821650832</v>
      </c>
      <c r="S9" s="104">
        <f>Table89[[#This Row],[A_Avg.GF]]/$B$24</f>
        <v>0.56523067522150938</v>
      </c>
      <c r="T9" s="104">
        <f>Table89[[#This Row],[A_Avg.GA]]/$B$24</f>
        <v>0.79132294531011316</v>
      </c>
      <c r="U9" s="108">
        <f>Table89[[#This Row],[Avg.GF]]/$B$24</f>
        <v>0.75160403299725032</v>
      </c>
      <c r="V9" s="113">
        <f>Table89[[#This Row],[Avg.GA]]/$B$24</f>
        <v>0.80659945004582956</v>
      </c>
    </row>
    <row r="10" spans="1:22" ht="21" customHeight="1" x14ac:dyDescent="0.25">
      <c r="A10" s="29" t="s">
        <v>72</v>
      </c>
      <c r="B10" s="11">
        <v>27</v>
      </c>
      <c r="C10" s="12">
        <v>28</v>
      </c>
      <c r="D10" s="11">
        <v>27</v>
      </c>
      <c r="E10" s="12">
        <v>24</v>
      </c>
      <c r="F10" s="12">
        <f>Table89[[#This Row],[H_GF]]+Table89[[#This Row],[A_GF]]</f>
        <v>54</v>
      </c>
      <c r="G10" s="12">
        <f>Table89[[#This Row],[H_GA]]+Table89[[#This Row],[A_GA]]</f>
        <v>52</v>
      </c>
      <c r="H10" s="12">
        <v>18</v>
      </c>
      <c r="I10" s="12">
        <v>19</v>
      </c>
      <c r="J10" s="12">
        <v>37</v>
      </c>
      <c r="K10" s="105">
        <f>Table89[[#This Row],[H_GF]]/Table89[[#This Row],[H_Games]]</f>
        <v>1.5</v>
      </c>
      <c r="L10" s="105">
        <f>Table89[[#This Row],[H_GA]]/Table89[[#This Row],[H_Games]]</f>
        <v>1.5555555555555556</v>
      </c>
      <c r="M10" s="105">
        <f>Table89[[#This Row],[A_GF]]/Table89[[#This Row],[A_Games]]</f>
        <v>1.4210526315789473</v>
      </c>
      <c r="N10" s="105">
        <f>Table89[[#This Row],[A_GA]]/Table89[[#This Row],[A_Games]]</f>
        <v>1.263157894736842</v>
      </c>
      <c r="O10" s="13">
        <f>Table89[[#This Row],[GF]]/Table89[[#This Row],[Games]]</f>
        <v>1.4594594594594594</v>
      </c>
      <c r="P10" s="13">
        <f>Table89[[#This Row],[GA]]/Table89[[#This Row],[Games]]</f>
        <v>1.4054054054054055</v>
      </c>
      <c r="Q10" s="104">
        <f>Table89[[#This Row],[H_Avg.GF]]/$B$24</f>
        <v>1.0174152153987168</v>
      </c>
      <c r="R10" s="104">
        <f>Table89[[#This Row],[H_Avg.GA]]/$B$24</f>
        <v>1.0550972604134841</v>
      </c>
      <c r="S10" s="104">
        <f>Table89[[#This Row],[A_Avg.GF]]/$B$24</f>
        <v>0.96386704616720542</v>
      </c>
      <c r="T10" s="104">
        <f>Table89[[#This Row],[A_Avg.GA]]/$B$24</f>
        <v>0.85677070770418251</v>
      </c>
      <c r="U10" s="108">
        <f>Table89[[#This Row],[Avg.GF]]/$B$24</f>
        <v>0.98991750687442714</v>
      </c>
      <c r="V10" s="116">
        <f>Table89[[#This Row],[Avg.GA]]/$B$24</f>
        <v>0.95325389550870776</v>
      </c>
    </row>
    <row r="11" spans="1:22" ht="21" customHeight="1" x14ac:dyDescent="0.25">
      <c r="A11" s="15" t="s">
        <v>94</v>
      </c>
      <c r="B11" s="11">
        <v>13</v>
      </c>
      <c r="C11" s="12">
        <v>41</v>
      </c>
      <c r="D11" s="11">
        <v>22</v>
      </c>
      <c r="E11" s="12">
        <v>38</v>
      </c>
      <c r="F11" s="12">
        <f>Table89[[#This Row],[H_GF]]+Table89[[#This Row],[A_GF]]</f>
        <v>35</v>
      </c>
      <c r="G11" s="12">
        <f>Table89[[#This Row],[H_GA]]+Table89[[#This Row],[A_GA]]</f>
        <v>79</v>
      </c>
      <c r="H11" s="12">
        <v>18</v>
      </c>
      <c r="I11" s="12">
        <v>19</v>
      </c>
      <c r="J11" s="12">
        <v>37</v>
      </c>
      <c r="K11" s="105">
        <f>Table89[[#This Row],[H_GF]]/Table89[[#This Row],[H_Games]]</f>
        <v>0.72222222222222221</v>
      </c>
      <c r="L11" s="105">
        <f>Table89[[#This Row],[H_GA]]/Table89[[#This Row],[H_Games]]</f>
        <v>2.2777777777777777</v>
      </c>
      <c r="M11" s="105">
        <f>Table89[[#This Row],[A_GF]]/Table89[[#This Row],[A_Games]]</f>
        <v>1.1578947368421053</v>
      </c>
      <c r="N11" s="105">
        <f>Table89[[#This Row],[A_GA]]/Table89[[#This Row],[A_Games]]</f>
        <v>2</v>
      </c>
      <c r="O11" s="13">
        <f>Table89[[#This Row],[GF]]/Table89[[#This Row],[Games]]</f>
        <v>0.94594594594594594</v>
      </c>
      <c r="P11" s="13">
        <f>Table89[[#This Row],[GA]]/Table89[[#This Row],[Games]]</f>
        <v>2.1351351351351351</v>
      </c>
      <c r="Q11" s="104">
        <f>Table89[[#This Row],[H_Avg.GF]]/$B$24</f>
        <v>0.48986658519197473</v>
      </c>
      <c r="R11" s="104">
        <f>Table89[[#This Row],[H_Avg.GA]]/$B$24</f>
        <v>1.5449638456054589</v>
      </c>
      <c r="S11" s="104">
        <f>Table89[[#This Row],[A_Avg.GF]]/$B$24</f>
        <v>0.78537314872883413</v>
      </c>
      <c r="T11" s="104">
        <f>Table89[[#This Row],[A_Avg.GA]]/$B$24</f>
        <v>1.3565536205316224</v>
      </c>
      <c r="U11" s="108">
        <f>Table89[[#This Row],[Avg.GF]]/$B$24</f>
        <v>0.64161319890009172</v>
      </c>
      <c r="V11" s="113">
        <f>Table89[[#This Row],[Avg.GA]]/$B$24</f>
        <v>1.4482126489459213</v>
      </c>
    </row>
    <row r="12" spans="1:22" ht="21" customHeight="1" x14ac:dyDescent="0.25">
      <c r="A12" s="15" t="s">
        <v>117</v>
      </c>
      <c r="B12" s="11">
        <v>15</v>
      </c>
      <c r="C12" s="12">
        <v>34</v>
      </c>
      <c r="D12" s="11">
        <v>18</v>
      </c>
      <c r="E12" s="12">
        <v>44</v>
      </c>
      <c r="F12" s="12">
        <f>Table89[[#This Row],[H_GF]]+Table89[[#This Row],[A_GF]]</f>
        <v>33</v>
      </c>
      <c r="G12" s="12">
        <f>Table89[[#This Row],[H_GA]]+Table89[[#This Row],[A_GA]]</f>
        <v>78</v>
      </c>
      <c r="H12" s="12">
        <v>19</v>
      </c>
      <c r="I12" s="12">
        <v>18</v>
      </c>
      <c r="J12" s="12">
        <v>37</v>
      </c>
      <c r="K12" s="105">
        <f>Table89[[#This Row],[H_GF]]/Table89[[#This Row],[H_Games]]</f>
        <v>0.78947368421052633</v>
      </c>
      <c r="L12" s="105">
        <f>Table89[[#This Row],[H_GA]]/Table89[[#This Row],[H_Games]]</f>
        <v>1.7894736842105263</v>
      </c>
      <c r="M12" s="105">
        <f>Table89[[#This Row],[A_GF]]/Table89[[#This Row],[A_Games]]</f>
        <v>1</v>
      </c>
      <c r="N12" s="105">
        <f>Table89[[#This Row],[A_GA]]/Table89[[#This Row],[A_Games]]</f>
        <v>2.4444444444444446</v>
      </c>
      <c r="O12" s="13">
        <f>Table89[[#This Row],[GF]]/Table89[[#This Row],[Games]]</f>
        <v>0.89189189189189189</v>
      </c>
      <c r="P12" s="13">
        <f>Table89[[#This Row],[GA]]/Table89[[#This Row],[Games]]</f>
        <v>2.1081081081081079</v>
      </c>
      <c r="Q12" s="104">
        <f>Table89[[#This Row],[H_Avg.GF]]/$B$24</f>
        <v>0.53548169231511411</v>
      </c>
      <c r="R12" s="104">
        <f>Table89[[#This Row],[H_Avg.GA]]/$B$24</f>
        <v>1.2137585025809254</v>
      </c>
      <c r="S12" s="104">
        <f>Table89[[#This Row],[A_Avg.GF]]/$B$24</f>
        <v>0.67827681026581121</v>
      </c>
      <c r="T12" s="104">
        <f>Table89[[#This Row],[A_Avg.GA]]/$B$24</f>
        <v>1.6580099806497608</v>
      </c>
      <c r="U12" s="108">
        <f>Table89[[#This Row],[Avg.GF]]/$B$24</f>
        <v>0.60494958753437211</v>
      </c>
      <c r="V12" s="113">
        <f>Table89[[#This Row],[Avg.GA]]/$B$24</f>
        <v>1.4298808432630614</v>
      </c>
    </row>
    <row r="13" spans="1:22" ht="21" customHeight="1" x14ac:dyDescent="0.25">
      <c r="A13" s="28" t="s">
        <v>75</v>
      </c>
      <c r="B13" s="11">
        <v>41</v>
      </c>
      <c r="C13" s="12">
        <v>15</v>
      </c>
      <c r="D13" s="11">
        <v>44</v>
      </c>
      <c r="E13" s="12">
        <v>25</v>
      </c>
      <c r="F13" s="12">
        <f>Table89[[#This Row],[H_GF]]+Table89[[#This Row],[A_GF]]</f>
        <v>85</v>
      </c>
      <c r="G13" s="12">
        <f>Table89[[#This Row],[H_GA]]+Table89[[#This Row],[A_GA]]</f>
        <v>40</v>
      </c>
      <c r="H13" s="12">
        <v>18</v>
      </c>
      <c r="I13" s="12">
        <v>19</v>
      </c>
      <c r="J13" s="12">
        <v>37</v>
      </c>
      <c r="K13" s="105">
        <f>Table89[[#This Row],[H_GF]]/Table89[[#This Row],[H_Games]]</f>
        <v>2.2777777777777777</v>
      </c>
      <c r="L13" s="105">
        <f>Table89[[#This Row],[H_GA]]/Table89[[#This Row],[H_Games]]</f>
        <v>0.83333333333333337</v>
      </c>
      <c r="M13" s="105">
        <f>Table89[[#This Row],[A_GF]]/Table89[[#This Row],[A_Games]]</f>
        <v>2.3157894736842106</v>
      </c>
      <c r="N13" s="105">
        <f>Table89[[#This Row],[A_GA]]/Table89[[#This Row],[A_Games]]</f>
        <v>1.3157894736842106</v>
      </c>
      <c r="O13" s="13">
        <f>Table89[[#This Row],[GF]]/Table89[[#This Row],[Games]]</f>
        <v>2.2972972972972974</v>
      </c>
      <c r="P13" s="13">
        <f>Table89[[#This Row],[GA]]/Table89[[#This Row],[Games]]</f>
        <v>1.0810810810810811</v>
      </c>
      <c r="Q13" s="104">
        <f>Table89[[#This Row],[H_Avg.GF]]/$B$24</f>
        <v>1.5449638456054589</v>
      </c>
      <c r="R13" s="104">
        <f>Table89[[#This Row],[H_Avg.GA]]/$B$24</f>
        <v>0.56523067522150938</v>
      </c>
      <c r="S13" s="104">
        <f>Table89[[#This Row],[A_Avg.GF]]/$B$24</f>
        <v>1.5707462974576683</v>
      </c>
      <c r="T13" s="104">
        <f>Table89[[#This Row],[A_Avg.GA]]/$B$24</f>
        <v>0.89246948719185693</v>
      </c>
      <c r="U13" s="106">
        <f>Table89[[#This Row],[Avg.GF]]/$B$24</f>
        <v>1.5582034830430798</v>
      </c>
      <c r="V13" s="111">
        <f>Table89[[#This Row],[Avg.GA]]/$B$24</f>
        <v>0.73327222731439057</v>
      </c>
    </row>
    <row r="14" spans="1:22" ht="21" customHeight="1" x14ac:dyDescent="0.25">
      <c r="A14" s="36" t="s">
        <v>88</v>
      </c>
      <c r="B14" s="11">
        <v>43</v>
      </c>
      <c r="C14" s="12">
        <v>23</v>
      </c>
      <c r="D14" s="11">
        <v>27</v>
      </c>
      <c r="E14" s="12">
        <v>21</v>
      </c>
      <c r="F14" s="12">
        <f>Table89[[#This Row],[H_GF]]+Table89[[#This Row],[A_GF]]</f>
        <v>70</v>
      </c>
      <c r="G14" s="12">
        <f>Table89[[#This Row],[H_GA]]+Table89[[#This Row],[A_GA]]</f>
        <v>44</v>
      </c>
      <c r="H14" s="12">
        <v>19</v>
      </c>
      <c r="I14" s="12">
        <v>18</v>
      </c>
      <c r="J14" s="12">
        <v>37</v>
      </c>
      <c r="K14" s="105">
        <f>Table89[[#This Row],[H_GF]]/Table89[[#This Row],[H_Games]]</f>
        <v>2.263157894736842</v>
      </c>
      <c r="L14" s="105">
        <f>Table89[[#This Row],[H_GA]]/Table89[[#This Row],[H_Games]]</f>
        <v>1.2105263157894737</v>
      </c>
      <c r="M14" s="105">
        <f>Table89[[#This Row],[A_GF]]/Table89[[#This Row],[A_Games]]</f>
        <v>1.5</v>
      </c>
      <c r="N14" s="105">
        <f>Table89[[#This Row],[A_GA]]/Table89[[#This Row],[A_Games]]</f>
        <v>1.1666666666666667</v>
      </c>
      <c r="O14" s="13">
        <f>Table89[[#This Row],[GF]]/Table89[[#This Row],[Games]]</f>
        <v>1.8918918918918919</v>
      </c>
      <c r="P14" s="13">
        <f>Table89[[#This Row],[GA]]/Table89[[#This Row],[Games]]</f>
        <v>1.1891891891891893</v>
      </c>
      <c r="Q14" s="104">
        <f>Table89[[#This Row],[H_Avg.GF]]/$B$24</f>
        <v>1.5350475179699938</v>
      </c>
      <c r="R14" s="104">
        <f>Table89[[#This Row],[H_Avg.GA]]/$B$24</f>
        <v>0.82107192821650832</v>
      </c>
      <c r="S14" s="104">
        <f>Table89[[#This Row],[A_Avg.GF]]/$B$24</f>
        <v>1.0174152153987168</v>
      </c>
      <c r="T14" s="104">
        <f>Table89[[#This Row],[A_Avg.GA]]/$B$24</f>
        <v>0.79132294531011316</v>
      </c>
      <c r="U14" s="106">
        <f>Table89[[#This Row],[Avg.GF]]/$B$24</f>
        <v>1.2832263978001834</v>
      </c>
      <c r="V14" s="117">
        <f>Table89[[#This Row],[Avg.GA]]/$B$24</f>
        <v>0.80659945004582956</v>
      </c>
    </row>
    <row r="15" spans="1:22" ht="21" customHeight="1" x14ac:dyDescent="0.25">
      <c r="A15" s="33" t="s">
        <v>67</v>
      </c>
      <c r="B15" s="11">
        <v>21</v>
      </c>
      <c r="C15" s="12">
        <v>28</v>
      </c>
      <c r="D15" s="11">
        <v>21</v>
      </c>
      <c r="E15" s="12">
        <v>26</v>
      </c>
      <c r="F15" s="12">
        <f>Table89[[#This Row],[H_GF]]+Table89[[#This Row],[A_GF]]</f>
        <v>42</v>
      </c>
      <c r="G15" s="12">
        <f>Table89[[#This Row],[H_GA]]+Table89[[#This Row],[A_GA]]</f>
        <v>54</v>
      </c>
      <c r="H15" s="12">
        <v>18</v>
      </c>
      <c r="I15" s="12">
        <v>19</v>
      </c>
      <c r="J15" s="12">
        <v>37</v>
      </c>
      <c r="K15" s="105">
        <f>Table89[[#This Row],[H_GF]]/Table89[[#This Row],[H_Games]]</f>
        <v>1.1666666666666667</v>
      </c>
      <c r="L15" s="105">
        <f>Table89[[#This Row],[H_GA]]/Table89[[#This Row],[H_Games]]</f>
        <v>1.5555555555555556</v>
      </c>
      <c r="M15" s="105">
        <f>Table89[[#This Row],[A_GF]]/Table89[[#This Row],[A_Games]]</f>
        <v>1.1052631578947369</v>
      </c>
      <c r="N15" s="105">
        <f>Table89[[#This Row],[A_GA]]/Table89[[#This Row],[A_Games]]</f>
        <v>1.368421052631579</v>
      </c>
      <c r="O15" s="13">
        <f>Table89[[#This Row],[GF]]/Table89[[#This Row],[Games]]</f>
        <v>1.1351351351351351</v>
      </c>
      <c r="P15" s="13">
        <f>Table89[[#This Row],[GA]]/Table89[[#This Row],[Games]]</f>
        <v>1.4594594594594594</v>
      </c>
      <c r="Q15" s="104">
        <f>Table89[[#This Row],[H_Avg.GF]]/$B$24</f>
        <v>0.79132294531011316</v>
      </c>
      <c r="R15" s="104">
        <f>Table89[[#This Row],[H_Avg.GA]]/$B$24</f>
        <v>1.0550972604134841</v>
      </c>
      <c r="S15" s="104">
        <f>Table89[[#This Row],[A_Avg.GF]]/$B$24</f>
        <v>0.74967436924115982</v>
      </c>
      <c r="T15" s="104">
        <f>Table89[[#This Row],[A_Avg.GA]]/$B$24</f>
        <v>0.92816826667953112</v>
      </c>
      <c r="U15" s="108">
        <f>Table89[[#This Row],[Avg.GF]]/$B$24</f>
        <v>0.76993583868010995</v>
      </c>
      <c r="V15" s="118">
        <f>Table89[[#This Row],[Avg.GA]]/$B$24</f>
        <v>0.98991750687442714</v>
      </c>
    </row>
    <row r="16" spans="1:22" ht="21" customHeight="1" x14ac:dyDescent="0.25">
      <c r="A16" s="35" t="s">
        <v>84</v>
      </c>
      <c r="B16" s="11">
        <v>40</v>
      </c>
      <c r="C16" s="12">
        <v>19</v>
      </c>
      <c r="D16" s="11">
        <v>28</v>
      </c>
      <c r="E16" s="12">
        <v>27</v>
      </c>
      <c r="F16" s="12">
        <f>Table89[[#This Row],[H_GF]]+Table89[[#This Row],[A_GF]]</f>
        <v>68</v>
      </c>
      <c r="G16" s="12">
        <f>Table89[[#This Row],[H_GA]]+Table89[[#This Row],[A_GA]]</f>
        <v>46</v>
      </c>
      <c r="H16" s="12">
        <v>18</v>
      </c>
      <c r="I16" s="12">
        <v>19</v>
      </c>
      <c r="J16" s="12">
        <v>37</v>
      </c>
      <c r="K16" s="105">
        <f>Table89[[#This Row],[H_GF]]/Table89[[#This Row],[H_Games]]</f>
        <v>2.2222222222222223</v>
      </c>
      <c r="L16" s="105">
        <f>Table89[[#This Row],[H_GA]]/Table89[[#This Row],[H_Games]]</f>
        <v>1.0555555555555556</v>
      </c>
      <c r="M16" s="105">
        <f>Table89[[#This Row],[A_GF]]/Table89[[#This Row],[A_Games]]</f>
        <v>1.4736842105263157</v>
      </c>
      <c r="N16" s="105">
        <f>Table89[[#This Row],[A_GA]]/Table89[[#This Row],[A_Games]]</f>
        <v>1.4210526315789473</v>
      </c>
      <c r="O16" s="13">
        <f>Table89[[#This Row],[GF]]/Table89[[#This Row],[Games]]</f>
        <v>1.8378378378378379</v>
      </c>
      <c r="P16" s="13">
        <f>Table89[[#This Row],[GA]]/Table89[[#This Row],[Games]]</f>
        <v>1.2432432432432432</v>
      </c>
      <c r="Q16" s="104">
        <f>Table89[[#This Row],[H_Avg.GF]]/$B$24</f>
        <v>1.5072818005906916</v>
      </c>
      <c r="R16" s="104">
        <f>Table89[[#This Row],[H_Avg.GA]]/$B$24</f>
        <v>0.71595885528057857</v>
      </c>
      <c r="S16" s="104">
        <f>Table89[[#This Row],[A_Avg.GF]]/$B$24</f>
        <v>0.99956582565487961</v>
      </c>
      <c r="T16" s="104">
        <f>Table89[[#This Row],[A_Avg.GA]]/$B$24</f>
        <v>0.96386704616720542</v>
      </c>
      <c r="U16" s="108">
        <f>Table89[[#This Row],[Avg.GF]]/$B$24</f>
        <v>1.2465627864344639</v>
      </c>
      <c r="V16" s="111">
        <f>Table89[[#This Row],[Avg.GA]]/$B$24</f>
        <v>0.84326306141154905</v>
      </c>
    </row>
    <row r="17" spans="1:22" ht="21" customHeight="1" x14ac:dyDescent="0.25">
      <c r="A17" s="35" t="s">
        <v>64</v>
      </c>
      <c r="B17" s="11">
        <v>26</v>
      </c>
      <c r="C17" s="12">
        <v>15</v>
      </c>
      <c r="D17" s="11">
        <v>32</v>
      </c>
      <c r="E17" s="12">
        <v>30</v>
      </c>
      <c r="F17" s="12">
        <f>Table89[[#This Row],[H_GF]]+Table89[[#This Row],[A_GF]]</f>
        <v>58</v>
      </c>
      <c r="G17" s="12">
        <f>Table89[[#This Row],[H_GA]]+Table89[[#This Row],[A_GA]]</f>
        <v>45</v>
      </c>
      <c r="H17" s="12">
        <v>18</v>
      </c>
      <c r="I17" s="12">
        <v>19</v>
      </c>
      <c r="J17" s="12">
        <v>37</v>
      </c>
      <c r="K17" s="105">
        <f>Table89[[#This Row],[H_GF]]/Table89[[#This Row],[H_Games]]</f>
        <v>1.4444444444444444</v>
      </c>
      <c r="L17" s="105">
        <f>Table89[[#This Row],[H_GA]]/Table89[[#This Row],[H_Games]]</f>
        <v>0.83333333333333337</v>
      </c>
      <c r="M17" s="105">
        <f>Table89[[#This Row],[A_GF]]/Table89[[#This Row],[A_Games]]</f>
        <v>1.6842105263157894</v>
      </c>
      <c r="N17" s="105">
        <f>Table89[[#This Row],[A_GA]]/Table89[[#This Row],[A_Games]]</f>
        <v>1.5789473684210527</v>
      </c>
      <c r="O17" s="13">
        <f>Table89[[#This Row],[GF]]/Table89[[#This Row],[Games]]</f>
        <v>1.5675675675675675</v>
      </c>
      <c r="P17" s="13">
        <f>Table89[[#This Row],[GA]]/Table89[[#This Row],[Games]]</f>
        <v>1.2162162162162162</v>
      </c>
      <c r="Q17" s="104">
        <f>Table89[[#This Row],[H_Avg.GF]]/$B$24</f>
        <v>0.97973317038394947</v>
      </c>
      <c r="R17" s="104">
        <f>Table89[[#This Row],[H_Avg.GA]]/$B$24</f>
        <v>0.56523067522150938</v>
      </c>
      <c r="S17" s="104">
        <f>Table89[[#This Row],[A_Avg.GF]]/$B$24</f>
        <v>1.1423609436055768</v>
      </c>
      <c r="T17" s="104">
        <f>Table89[[#This Row],[A_Avg.GA]]/$B$24</f>
        <v>1.0709633846302282</v>
      </c>
      <c r="U17" s="108">
        <f>Table89[[#This Row],[Avg.GF]]/$B$24</f>
        <v>1.0632447296058662</v>
      </c>
      <c r="V17" s="111">
        <f>Table89[[#This Row],[Avg.GA]]/$B$24</f>
        <v>0.82493125572868931</v>
      </c>
    </row>
    <row r="18" spans="1:22" ht="21" customHeight="1" x14ac:dyDescent="0.25">
      <c r="A18" s="15" t="s">
        <v>118</v>
      </c>
      <c r="B18" s="11">
        <v>12</v>
      </c>
      <c r="C18" s="12">
        <v>45</v>
      </c>
      <c r="D18" s="11">
        <v>13</v>
      </c>
      <c r="E18" s="12">
        <v>39</v>
      </c>
      <c r="F18" s="12">
        <f>Table89[[#This Row],[H_GF]]+Table89[[#This Row],[A_GF]]</f>
        <v>25</v>
      </c>
      <c r="G18" s="12">
        <f>Table89[[#This Row],[H_GA]]+Table89[[#This Row],[A_GA]]</f>
        <v>84</v>
      </c>
      <c r="H18" s="12">
        <v>18</v>
      </c>
      <c r="I18" s="12">
        <v>19</v>
      </c>
      <c r="J18" s="12">
        <v>37</v>
      </c>
      <c r="K18" s="105">
        <f>Table89[[#This Row],[H_GF]]/Table89[[#This Row],[H_Games]]</f>
        <v>0.66666666666666663</v>
      </c>
      <c r="L18" s="105">
        <f>Table89[[#This Row],[H_GA]]/Table89[[#This Row],[H_Games]]</f>
        <v>2.5</v>
      </c>
      <c r="M18" s="105">
        <f>Table89[[#This Row],[A_GF]]/Table89[[#This Row],[A_Games]]</f>
        <v>0.68421052631578949</v>
      </c>
      <c r="N18" s="105">
        <f>Table89[[#This Row],[A_GA]]/Table89[[#This Row],[A_Games]]</f>
        <v>2.0526315789473686</v>
      </c>
      <c r="O18" s="13">
        <f>Table89[[#This Row],[GF]]/Table89[[#This Row],[Games]]</f>
        <v>0.67567567567567566</v>
      </c>
      <c r="P18" s="13">
        <f>Table89[[#This Row],[GA]]/Table89[[#This Row],[Games]]</f>
        <v>2.2702702702702702</v>
      </c>
      <c r="Q18" s="104">
        <f>Table89[[#This Row],[H_Avg.GF]]/$B$24</f>
        <v>0.45218454017720744</v>
      </c>
      <c r="R18" s="104">
        <f>Table89[[#This Row],[H_Avg.GA]]/$B$24</f>
        <v>1.695692025664528</v>
      </c>
      <c r="S18" s="104">
        <f>Table89[[#This Row],[A_Avg.GF]]/$B$24</f>
        <v>0.46408413333976556</v>
      </c>
      <c r="T18" s="104">
        <f>Table89[[#This Row],[A_Avg.GA]]/$B$24</f>
        <v>1.3922524000192968</v>
      </c>
      <c r="U18" s="108">
        <f>Table89[[#This Row],[Avg.GF]]/$B$24</f>
        <v>0.45829514207149408</v>
      </c>
      <c r="V18" s="113">
        <f>Table89[[#This Row],[Avg.GA]]/$B$24</f>
        <v>1.5398716773602199</v>
      </c>
    </row>
    <row r="19" spans="1:22" ht="21" customHeight="1" x14ac:dyDescent="0.25">
      <c r="A19" s="36" t="s">
        <v>115</v>
      </c>
      <c r="B19" s="11">
        <v>34</v>
      </c>
      <c r="C19" s="12">
        <v>31</v>
      </c>
      <c r="D19" s="11">
        <v>29</v>
      </c>
      <c r="E19" s="12">
        <v>30</v>
      </c>
      <c r="F19" s="12">
        <f>Table89[[#This Row],[H_GF]]+Table89[[#This Row],[A_GF]]</f>
        <v>63</v>
      </c>
      <c r="G19" s="12">
        <f>Table89[[#This Row],[H_GA]]+Table89[[#This Row],[A_GA]]</f>
        <v>61</v>
      </c>
      <c r="H19" s="12">
        <v>18</v>
      </c>
      <c r="I19" s="12">
        <v>19</v>
      </c>
      <c r="J19" s="12">
        <v>37</v>
      </c>
      <c r="K19" s="105">
        <f>Table89[[#This Row],[H_GF]]/Table89[[#This Row],[H_Games]]</f>
        <v>1.8888888888888888</v>
      </c>
      <c r="L19" s="105">
        <f>Table89[[#This Row],[H_GA]]/Table89[[#This Row],[H_Games]]</f>
        <v>1.7222222222222223</v>
      </c>
      <c r="M19" s="105">
        <f>Table89[[#This Row],[A_GF]]/Table89[[#This Row],[A_Games]]</f>
        <v>1.5263157894736843</v>
      </c>
      <c r="N19" s="105">
        <f>Table89[[#This Row],[A_GA]]/Table89[[#This Row],[A_Games]]</f>
        <v>1.5789473684210527</v>
      </c>
      <c r="O19" s="13">
        <f>Table89[[#This Row],[GF]]/Table89[[#This Row],[Games]]</f>
        <v>1.7027027027027026</v>
      </c>
      <c r="P19" s="13">
        <f>Table89[[#This Row],[GA]]/Table89[[#This Row],[Games]]</f>
        <v>1.6486486486486487</v>
      </c>
      <c r="Q19" s="104">
        <f>Table89[[#This Row],[H_Avg.GF]]/$B$24</f>
        <v>1.2811895305020877</v>
      </c>
      <c r="R19" s="104">
        <f>Table89[[#This Row],[H_Avg.GA]]/$B$24</f>
        <v>1.168143395457786</v>
      </c>
      <c r="S19" s="104">
        <f>Table89[[#This Row],[A_Avg.GF]]/$B$24</f>
        <v>1.035264605142554</v>
      </c>
      <c r="T19" s="104">
        <f>Table89[[#This Row],[A_Avg.GA]]/$B$24</f>
        <v>1.0709633846302282</v>
      </c>
      <c r="U19" s="106">
        <f>Table89[[#This Row],[Avg.GF]]/$B$24</f>
        <v>1.1549037580201651</v>
      </c>
      <c r="V19" s="119">
        <f>Table89[[#This Row],[Avg.GA]]/$B$24</f>
        <v>1.1182401466544456</v>
      </c>
    </row>
    <row r="20" spans="1:22" ht="21" customHeight="1" x14ac:dyDescent="0.25">
      <c r="A20" s="14" t="s">
        <v>92</v>
      </c>
      <c r="B20" s="11">
        <v>23</v>
      </c>
      <c r="C20" s="12">
        <v>34</v>
      </c>
      <c r="D20" s="11">
        <v>20</v>
      </c>
      <c r="E20" s="12">
        <v>27</v>
      </c>
      <c r="F20" s="12">
        <f>Table89[[#This Row],[H_GF]]+Table89[[#This Row],[A_GF]]</f>
        <v>43</v>
      </c>
      <c r="G20" s="12">
        <f>Table89[[#This Row],[H_GA]]+Table89[[#This Row],[A_GA]]</f>
        <v>61</v>
      </c>
      <c r="H20" s="12">
        <v>19</v>
      </c>
      <c r="I20" s="12">
        <v>18</v>
      </c>
      <c r="J20" s="12">
        <v>37</v>
      </c>
      <c r="K20" s="105">
        <f>Table89[[#This Row],[H_GF]]/Table89[[#This Row],[H_Games]]</f>
        <v>1.2105263157894737</v>
      </c>
      <c r="L20" s="105">
        <f>Table89[[#This Row],[H_GA]]/Table89[[#This Row],[H_Games]]</f>
        <v>1.7894736842105263</v>
      </c>
      <c r="M20" s="105">
        <f>Table89[[#This Row],[A_GF]]/Table89[[#This Row],[A_Games]]</f>
        <v>1.1111111111111112</v>
      </c>
      <c r="N20" s="105">
        <f>Table89[[#This Row],[A_GA]]/Table89[[#This Row],[A_Games]]</f>
        <v>1.5</v>
      </c>
      <c r="O20" s="13">
        <f>Table89[[#This Row],[GF]]/Table89[[#This Row],[Games]]</f>
        <v>1.1621621621621621</v>
      </c>
      <c r="P20" s="13">
        <f>Table89[[#This Row],[GA]]/Table89[[#This Row],[Games]]</f>
        <v>1.6486486486486487</v>
      </c>
      <c r="Q20" s="104">
        <f>Table89[[#This Row],[H_Avg.GF]]/$B$24</f>
        <v>0.82107192821650832</v>
      </c>
      <c r="R20" s="104">
        <f>Table89[[#This Row],[H_Avg.GA]]/$B$24</f>
        <v>1.2137585025809254</v>
      </c>
      <c r="S20" s="104">
        <f>Table89[[#This Row],[A_Avg.GF]]/$B$24</f>
        <v>0.75364090029534581</v>
      </c>
      <c r="T20" s="104">
        <f>Table89[[#This Row],[A_Avg.GA]]/$B$24</f>
        <v>1.0174152153987168</v>
      </c>
      <c r="U20" s="104">
        <f>Table89[[#This Row],[Avg.GF]]/$B$24</f>
        <v>0.7882676443629697</v>
      </c>
      <c r="V20" s="113">
        <f>Table89[[#This Row],[Avg.GA]]/$B$24</f>
        <v>1.1182401466544456</v>
      </c>
    </row>
    <row r="21" spans="1:22" ht="21" customHeight="1" x14ac:dyDescent="0.25">
      <c r="A21" s="121" t="s">
        <v>119</v>
      </c>
      <c r="B21" s="16">
        <v>26</v>
      </c>
      <c r="C21" s="17">
        <v>31</v>
      </c>
      <c r="D21" s="16">
        <v>27</v>
      </c>
      <c r="E21" s="17">
        <v>37</v>
      </c>
      <c r="F21" s="12">
        <f>Table89[[#This Row],[H_GF]]+Table89[[#This Row],[A_GF]]</f>
        <v>53</v>
      </c>
      <c r="G21" s="12">
        <f>Table89[[#This Row],[H_GA]]+Table89[[#This Row],[A_GA]]</f>
        <v>68</v>
      </c>
      <c r="H21" s="12">
        <v>18</v>
      </c>
      <c r="I21" s="12">
        <v>19</v>
      </c>
      <c r="J21" s="12">
        <v>37</v>
      </c>
      <c r="K21" s="105">
        <f>Table89[[#This Row],[H_GF]]/Table89[[#This Row],[H_Games]]</f>
        <v>1.4444444444444444</v>
      </c>
      <c r="L21" s="105">
        <f>Table89[[#This Row],[H_GA]]/Table89[[#This Row],[H_Games]]</f>
        <v>1.7222222222222223</v>
      </c>
      <c r="M21" s="105">
        <f>Table89[[#This Row],[A_GF]]/Table89[[#This Row],[A_Games]]</f>
        <v>1.4210526315789473</v>
      </c>
      <c r="N21" s="105">
        <f>Table89[[#This Row],[A_GA]]/Table89[[#This Row],[A_Games]]</f>
        <v>1.9473684210526316</v>
      </c>
      <c r="O21" s="13">
        <f>Table89[[#This Row],[GF]]/Table89[[#This Row],[Games]]</f>
        <v>1.4324324324324325</v>
      </c>
      <c r="P21" s="13">
        <f>Table89[[#This Row],[GA]]/Table89[[#This Row],[Games]]</f>
        <v>1.8378378378378379</v>
      </c>
      <c r="Q21" s="104">
        <f>Table89[[#This Row],[H_Avg.GF]]/$B$24</f>
        <v>0.97973317038394947</v>
      </c>
      <c r="R21" s="104">
        <f>Table89[[#This Row],[H_Avg.GA]]/$B$24</f>
        <v>1.168143395457786</v>
      </c>
      <c r="S21" s="104">
        <f>Table89[[#This Row],[A_Avg.GF]]/$B$24</f>
        <v>0.96386704616720542</v>
      </c>
      <c r="T21" s="104">
        <f>Table89[[#This Row],[A_Avg.GA]]/$B$24</f>
        <v>1.3208548410439482</v>
      </c>
      <c r="U21" s="122">
        <f>Table89[[#This Row],[Avg.GF]]/$B$24</f>
        <v>0.9715857011915674</v>
      </c>
      <c r="V21" s="120">
        <f>Table89[[#This Row],[Avg.GA]]/$B$24</f>
        <v>1.2465627864344639</v>
      </c>
    </row>
    <row r="22" spans="1:22" ht="21" customHeight="1" x14ac:dyDescent="0.25">
      <c r="B22" s="16"/>
      <c r="D22" s="16"/>
      <c r="U22" s="18"/>
      <c r="V22" s="18"/>
    </row>
    <row r="23" spans="1:22" ht="21" customHeight="1" x14ac:dyDescent="0.25">
      <c r="A23" s="1" t="s">
        <v>120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1" customHeight="1" x14ac:dyDescent="0.25">
      <c r="A24" s="19" t="s">
        <v>121</v>
      </c>
      <c r="B24" s="19">
        <f>SUM(F2:F21)/SUM(J2:J21)</f>
        <v>1.4743243243243243</v>
      </c>
      <c r="C24" s="20"/>
      <c r="D24" s="19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21" customHeight="1" x14ac:dyDescent="0.25"/>
    <row r="26" spans="1:22" ht="21" customHeight="1" x14ac:dyDescent="0.25">
      <c r="A26" s="21" t="s">
        <v>122</v>
      </c>
      <c r="B26" s="21" t="s">
        <v>116</v>
      </c>
      <c r="C26" s="21" t="s">
        <v>115</v>
      </c>
      <c r="D26" s="21" t="s">
        <v>88</v>
      </c>
      <c r="E26" s="21" t="s">
        <v>81</v>
      </c>
      <c r="F26" s="21" t="s">
        <v>75</v>
      </c>
    </row>
    <row r="27" spans="1:22" ht="21" customHeight="1" x14ac:dyDescent="0.25">
      <c r="A27" s="21" t="s">
        <v>123</v>
      </c>
      <c r="B27" s="21" t="s">
        <v>75</v>
      </c>
      <c r="C27" s="21" t="s">
        <v>79</v>
      </c>
      <c r="D27" s="21" t="s">
        <v>113</v>
      </c>
      <c r="E27" s="21" t="s">
        <v>81</v>
      </c>
      <c r="F27" s="21" t="s">
        <v>88</v>
      </c>
    </row>
    <row r="28" spans="1:22" ht="21" customHeight="1" x14ac:dyDescent="0.25">
      <c r="A28" s="3" t="s">
        <v>124</v>
      </c>
      <c r="B28" s="3" t="s">
        <v>75</v>
      </c>
      <c r="C28" s="3" t="s">
        <v>115</v>
      </c>
      <c r="D28" s="3" t="s">
        <v>79</v>
      </c>
      <c r="E28" s="3" t="s">
        <v>88</v>
      </c>
      <c r="F28" s="3" t="s">
        <v>81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2" t="s">
        <v>125</v>
      </c>
      <c r="B30" s="22" t="s">
        <v>113</v>
      </c>
      <c r="C30" s="22" t="s">
        <v>75</v>
      </c>
      <c r="D30" s="22" t="s">
        <v>81</v>
      </c>
      <c r="E30" s="22" t="s">
        <v>64</v>
      </c>
      <c r="F30" s="22" t="s">
        <v>84</v>
      </c>
    </row>
    <row r="31" spans="1:22" ht="21" customHeight="1" x14ac:dyDescent="0.25">
      <c r="A31" s="22" t="s">
        <v>126</v>
      </c>
      <c r="B31" s="22" t="s">
        <v>77</v>
      </c>
      <c r="C31" s="22" t="s">
        <v>81</v>
      </c>
      <c r="D31" s="22" t="s">
        <v>64</v>
      </c>
      <c r="E31" s="22" t="s">
        <v>75</v>
      </c>
      <c r="F31" s="22" t="s">
        <v>79</v>
      </c>
    </row>
    <row r="32" spans="1:22" x14ac:dyDescent="0.25">
      <c r="A32" s="23" t="s">
        <v>127</v>
      </c>
      <c r="B32" s="23" t="s">
        <v>81</v>
      </c>
      <c r="C32" s="23" t="s">
        <v>75</v>
      </c>
      <c r="D32" s="23" t="s">
        <v>64</v>
      </c>
      <c r="E32" s="23" t="s">
        <v>84</v>
      </c>
      <c r="F32" s="23" t="s">
        <v>113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7"/>
  <sheetViews>
    <sheetView zoomScale="101" workbookViewId="0">
      <selection activeCell="A77" sqref="A77:D77"/>
    </sheetView>
  </sheetViews>
  <sheetFormatPr baseColWidth="10" defaultColWidth="10.832031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hidden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hidden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hidden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63" width="10.83203125" style="5" customWidth="1"/>
    <col min="64" max="16384" width="10.83203125" style="5"/>
  </cols>
  <sheetData>
    <row r="1" spans="1:35" s="26" customFormat="1" ht="22" customHeight="1" thickBot="1" x14ac:dyDescent="0.3">
      <c r="A1" s="37" t="s">
        <v>0</v>
      </c>
      <c r="B1" s="38" t="s">
        <v>1</v>
      </c>
      <c r="C1" s="38" t="s">
        <v>2</v>
      </c>
      <c r="D1" s="38" t="s">
        <v>3</v>
      </c>
      <c r="E1" s="38" t="s">
        <v>5</v>
      </c>
      <c r="F1" s="38" t="s">
        <v>6</v>
      </c>
      <c r="G1" s="38" t="s">
        <v>7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8" t="s">
        <v>14</v>
      </c>
      <c r="O1" s="38" t="s">
        <v>45</v>
      </c>
      <c r="P1" s="38" t="s">
        <v>46</v>
      </c>
      <c r="Q1" s="38" t="s">
        <v>47</v>
      </c>
      <c r="R1" s="38" t="s">
        <v>48</v>
      </c>
      <c r="S1" s="38" t="s">
        <v>49</v>
      </c>
      <c r="T1" s="38" t="s">
        <v>50</v>
      </c>
      <c r="U1" s="38" t="s">
        <v>51</v>
      </c>
      <c r="V1" s="38" t="s">
        <v>52</v>
      </c>
      <c r="W1" s="38" t="s">
        <v>53</v>
      </c>
      <c r="X1" s="38" t="s">
        <v>54</v>
      </c>
      <c r="Y1" s="38" t="s">
        <v>55</v>
      </c>
      <c r="Z1" s="38" t="s">
        <v>56</v>
      </c>
      <c r="AA1" s="38" t="s">
        <v>57</v>
      </c>
      <c r="AB1" s="38" t="s">
        <v>58</v>
      </c>
      <c r="AC1" s="38" t="s">
        <v>59</v>
      </c>
      <c r="AD1" s="38" t="s">
        <v>60</v>
      </c>
      <c r="AE1" s="38" t="s">
        <v>61</v>
      </c>
      <c r="AF1" s="38" t="s">
        <v>62</v>
      </c>
      <c r="AG1" s="38" t="s">
        <v>42</v>
      </c>
      <c r="AH1" s="38" t="s">
        <v>43</v>
      </c>
      <c r="AI1" s="38" t="s">
        <v>44</v>
      </c>
    </row>
    <row r="2" spans="1:35" ht="22" customHeight="1" thickTop="1" thickBot="1" x14ac:dyDescent="0.3">
      <c r="A2" s="39" t="s">
        <v>128</v>
      </c>
      <c r="B2" s="40" t="s">
        <v>64</v>
      </c>
      <c r="C2" s="40">
        <v>5</v>
      </c>
      <c r="D2" s="40" t="s">
        <v>82</v>
      </c>
      <c r="E2" s="40">
        <v>22</v>
      </c>
      <c r="F2" s="40">
        <v>11</v>
      </c>
      <c r="G2" s="40">
        <v>11</v>
      </c>
      <c r="H2" s="40">
        <v>22</v>
      </c>
      <c r="I2" s="40">
        <v>46</v>
      </c>
      <c r="J2" s="40">
        <v>52</v>
      </c>
      <c r="K2" s="40">
        <v>98</v>
      </c>
      <c r="L2" s="40">
        <v>9.1999999999999993</v>
      </c>
      <c r="M2" s="40">
        <v>10.4</v>
      </c>
      <c r="N2" s="40">
        <v>19.600000000000001</v>
      </c>
      <c r="O2" s="40">
        <v>4</v>
      </c>
      <c r="P2" s="40">
        <v>5</v>
      </c>
      <c r="Q2" s="40">
        <v>9</v>
      </c>
      <c r="R2" s="40">
        <v>10</v>
      </c>
      <c r="S2" s="40">
        <v>11.03</v>
      </c>
      <c r="T2" s="40">
        <v>1.0300000000000009</v>
      </c>
      <c r="U2" s="40">
        <v>0.21</v>
      </c>
      <c r="V2" s="40">
        <v>12</v>
      </c>
      <c r="W2" s="40">
        <v>13.43</v>
      </c>
      <c r="X2" s="40">
        <v>1.43</v>
      </c>
      <c r="Y2" s="40">
        <v>0.28999999999999998</v>
      </c>
      <c r="Z2" s="40">
        <v>22</v>
      </c>
      <c r="AA2" s="40">
        <v>24.46</v>
      </c>
      <c r="AB2" s="40">
        <v>2.4600000000000009</v>
      </c>
      <c r="AC2" s="40">
        <v>0.5</v>
      </c>
      <c r="AD2" s="40">
        <v>29</v>
      </c>
      <c r="AE2" s="40">
        <v>35</v>
      </c>
      <c r="AF2" s="40">
        <v>64</v>
      </c>
      <c r="AG2" s="40">
        <v>4</v>
      </c>
      <c r="AH2" s="40">
        <v>5</v>
      </c>
      <c r="AI2" s="40">
        <v>9</v>
      </c>
    </row>
    <row r="3" spans="1:35" ht="23" customHeight="1" thickTop="1" thickBot="1" x14ac:dyDescent="0.3">
      <c r="A3" s="41" t="s">
        <v>129</v>
      </c>
      <c r="B3" s="42" t="s">
        <v>114</v>
      </c>
      <c r="C3" s="42">
        <v>5</v>
      </c>
      <c r="D3" s="42" t="s">
        <v>82</v>
      </c>
      <c r="E3" s="42">
        <v>21</v>
      </c>
      <c r="F3" s="40">
        <v>10</v>
      </c>
      <c r="G3" s="40">
        <v>11</v>
      </c>
      <c r="H3" s="42">
        <v>21</v>
      </c>
      <c r="I3" s="42">
        <v>45</v>
      </c>
      <c r="J3" s="42">
        <v>45</v>
      </c>
      <c r="K3" s="42">
        <v>90</v>
      </c>
      <c r="L3" s="42">
        <v>9</v>
      </c>
      <c r="M3" s="42">
        <v>9</v>
      </c>
      <c r="N3" s="42">
        <v>18</v>
      </c>
      <c r="O3" s="42">
        <v>4</v>
      </c>
      <c r="P3" s="42">
        <v>3</v>
      </c>
      <c r="Q3" s="42">
        <v>7</v>
      </c>
      <c r="R3" s="42">
        <v>13</v>
      </c>
      <c r="S3" s="42">
        <v>14.46</v>
      </c>
      <c r="T3" s="42">
        <v>1.4600000000000011</v>
      </c>
      <c r="U3" s="42">
        <v>0.28999999999999998</v>
      </c>
      <c r="V3" s="42">
        <v>15</v>
      </c>
      <c r="W3" s="42">
        <v>13.91</v>
      </c>
      <c r="X3" s="42">
        <v>-1.0900000000000001</v>
      </c>
      <c r="Y3" s="42">
        <v>-0.22</v>
      </c>
      <c r="Z3" s="42">
        <v>28</v>
      </c>
      <c r="AA3" s="42">
        <v>28.37</v>
      </c>
      <c r="AB3" s="42">
        <v>0.37000000000000077</v>
      </c>
      <c r="AC3" s="42">
        <v>6.9999999999999979E-2</v>
      </c>
      <c r="AD3" s="42">
        <v>32</v>
      </c>
      <c r="AE3" s="42">
        <v>34</v>
      </c>
      <c r="AF3" s="42">
        <v>66</v>
      </c>
      <c r="AG3" s="42">
        <v>4</v>
      </c>
      <c r="AH3" s="42">
        <v>6</v>
      </c>
      <c r="AI3" s="42">
        <v>10</v>
      </c>
    </row>
    <row r="4" spans="1:35" ht="23" customHeight="1" thickTop="1" thickBot="1" x14ac:dyDescent="0.3">
      <c r="A4" s="41" t="s">
        <v>130</v>
      </c>
      <c r="B4" s="42" t="s">
        <v>77</v>
      </c>
      <c r="C4" s="42">
        <v>4.5</v>
      </c>
      <c r="D4" s="42" t="s">
        <v>82</v>
      </c>
      <c r="E4" s="42">
        <v>22</v>
      </c>
      <c r="F4" s="40">
        <v>11</v>
      </c>
      <c r="G4" s="40">
        <v>11</v>
      </c>
      <c r="H4" s="42">
        <v>22</v>
      </c>
      <c r="I4" s="42">
        <v>31</v>
      </c>
      <c r="J4" s="42">
        <v>48</v>
      </c>
      <c r="K4" s="42">
        <v>79</v>
      </c>
      <c r="L4" s="42">
        <v>6.89</v>
      </c>
      <c r="M4" s="42">
        <v>10.67</v>
      </c>
      <c r="N4" s="42">
        <v>17.559999999999999</v>
      </c>
      <c r="O4" s="42">
        <v>2</v>
      </c>
      <c r="P4" s="42">
        <v>4</v>
      </c>
      <c r="Q4" s="42">
        <v>6</v>
      </c>
      <c r="R4" s="42">
        <v>17</v>
      </c>
      <c r="S4" s="42">
        <v>14.81</v>
      </c>
      <c r="T4" s="42">
        <v>-2.19</v>
      </c>
      <c r="U4" s="42">
        <v>-0.49</v>
      </c>
      <c r="V4" s="42">
        <v>11</v>
      </c>
      <c r="W4" s="42">
        <v>15.95</v>
      </c>
      <c r="X4" s="42">
        <v>4.9499999999999993</v>
      </c>
      <c r="Y4" s="42">
        <v>1.1000000000000001</v>
      </c>
      <c r="Z4" s="42">
        <v>28</v>
      </c>
      <c r="AA4" s="42">
        <v>30.76</v>
      </c>
      <c r="AB4" s="42">
        <v>2.7599999999999989</v>
      </c>
      <c r="AC4" s="42">
        <v>0.6100000000000001</v>
      </c>
      <c r="AD4" s="42">
        <v>26</v>
      </c>
      <c r="AE4" s="42">
        <v>35</v>
      </c>
      <c r="AF4" s="42">
        <v>61</v>
      </c>
      <c r="AG4" s="42">
        <v>3</v>
      </c>
      <c r="AH4" s="42">
        <v>1</v>
      </c>
      <c r="AI4" s="42">
        <v>4</v>
      </c>
    </row>
    <row r="5" spans="1:35" ht="23" customHeight="1" thickTop="1" thickBot="1" x14ac:dyDescent="0.3">
      <c r="A5" s="43" t="s">
        <v>131</v>
      </c>
      <c r="B5" s="44" t="s">
        <v>116</v>
      </c>
      <c r="C5" s="44">
        <v>4.4000000000000004</v>
      </c>
      <c r="D5" s="44" t="s">
        <v>82</v>
      </c>
      <c r="E5" s="44">
        <v>22</v>
      </c>
      <c r="F5" s="40">
        <v>12</v>
      </c>
      <c r="G5" s="40">
        <v>10</v>
      </c>
      <c r="H5" s="44">
        <v>22</v>
      </c>
      <c r="I5" s="44">
        <v>27</v>
      </c>
      <c r="J5" s="44">
        <v>40</v>
      </c>
      <c r="K5" s="44">
        <v>67</v>
      </c>
      <c r="L5" s="44">
        <v>6.14</v>
      </c>
      <c r="M5" s="44">
        <v>9.09</v>
      </c>
      <c r="N5" s="44">
        <v>15.23</v>
      </c>
      <c r="O5" s="44">
        <v>0</v>
      </c>
      <c r="P5" s="44">
        <v>2</v>
      </c>
      <c r="Q5" s="44">
        <v>2</v>
      </c>
      <c r="R5" s="44">
        <v>23</v>
      </c>
      <c r="S5" s="44">
        <v>19.71</v>
      </c>
      <c r="T5" s="44">
        <v>-3.2899999999999991</v>
      </c>
      <c r="U5" s="44">
        <v>-0.75</v>
      </c>
      <c r="V5" s="44">
        <v>16</v>
      </c>
      <c r="W5" s="44">
        <v>17.850000000000001</v>
      </c>
      <c r="X5" s="44">
        <v>1.8499999999999981</v>
      </c>
      <c r="Y5" s="44">
        <v>0.42</v>
      </c>
      <c r="Z5" s="44">
        <v>39</v>
      </c>
      <c r="AA5" s="44">
        <v>37.56</v>
      </c>
      <c r="AB5" s="44">
        <v>-1.4400000000000011</v>
      </c>
      <c r="AC5" s="44">
        <v>-0.33</v>
      </c>
      <c r="AD5" s="44">
        <v>40</v>
      </c>
      <c r="AE5" s="44">
        <v>61</v>
      </c>
      <c r="AF5" s="44">
        <v>101</v>
      </c>
      <c r="AG5" s="44">
        <v>0</v>
      </c>
      <c r="AH5" s="44">
        <v>2</v>
      </c>
      <c r="AI5" s="44">
        <v>2</v>
      </c>
    </row>
    <row r="6" spans="1:35" ht="23" customHeight="1" thickTop="1" thickBot="1" x14ac:dyDescent="0.3">
      <c r="A6" s="43" t="s">
        <v>132</v>
      </c>
      <c r="B6" s="44" t="s">
        <v>79</v>
      </c>
      <c r="C6" s="44">
        <v>4.8</v>
      </c>
      <c r="D6" s="44" t="s">
        <v>82</v>
      </c>
      <c r="E6" s="44">
        <v>20</v>
      </c>
      <c r="F6" s="40">
        <v>11</v>
      </c>
      <c r="G6" s="40">
        <v>9</v>
      </c>
      <c r="H6" s="44">
        <v>20</v>
      </c>
      <c r="I6" s="44">
        <v>28</v>
      </c>
      <c r="J6" s="44">
        <v>44</v>
      </c>
      <c r="K6" s="44">
        <v>72</v>
      </c>
      <c r="L6" s="44">
        <v>5.83</v>
      </c>
      <c r="M6" s="44">
        <v>9.17</v>
      </c>
      <c r="N6" s="44">
        <v>15</v>
      </c>
      <c r="O6" s="44">
        <v>1</v>
      </c>
      <c r="P6" s="44">
        <v>3</v>
      </c>
      <c r="Q6" s="44">
        <v>4</v>
      </c>
      <c r="R6" s="44">
        <v>14</v>
      </c>
      <c r="S6" s="44">
        <v>12.66</v>
      </c>
      <c r="T6" s="44">
        <v>-1.34</v>
      </c>
      <c r="U6" s="44">
        <v>-0.28000000000000003</v>
      </c>
      <c r="V6" s="44">
        <v>10</v>
      </c>
      <c r="W6" s="44">
        <v>14.59</v>
      </c>
      <c r="X6" s="44">
        <v>4.59</v>
      </c>
      <c r="Y6" s="44">
        <v>0.96</v>
      </c>
      <c r="Z6" s="44">
        <v>24</v>
      </c>
      <c r="AA6" s="44">
        <v>27.25</v>
      </c>
      <c r="AB6" s="44">
        <v>3.25</v>
      </c>
      <c r="AC6" s="44">
        <v>0.67999999999999994</v>
      </c>
      <c r="AD6" s="44">
        <v>35</v>
      </c>
      <c r="AE6" s="44">
        <v>33</v>
      </c>
      <c r="AF6" s="44">
        <v>68</v>
      </c>
      <c r="AG6" s="44">
        <v>0</v>
      </c>
      <c r="AH6" s="44">
        <v>7</v>
      </c>
      <c r="AI6" s="44">
        <v>7</v>
      </c>
    </row>
    <row r="7" spans="1:35" ht="23" customHeight="1" thickTop="1" thickBot="1" x14ac:dyDescent="0.3">
      <c r="A7" s="43" t="s">
        <v>133</v>
      </c>
      <c r="B7" s="44" t="s">
        <v>67</v>
      </c>
      <c r="C7" s="44">
        <v>5.0999999999999996</v>
      </c>
      <c r="D7" s="44" t="s">
        <v>82</v>
      </c>
      <c r="E7" s="44">
        <v>22</v>
      </c>
      <c r="F7" s="40">
        <v>12</v>
      </c>
      <c r="G7" s="40">
        <v>10</v>
      </c>
      <c r="H7" s="44">
        <v>22</v>
      </c>
      <c r="I7" s="44">
        <v>36</v>
      </c>
      <c r="J7" s="44">
        <v>40</v>
      </c>
      <c r="K7" s="44">
        <v>76</v>
      </c>
      <c r="L7" s="44">
        <v>7.06</v>
      </c>
      <c r="M7" s="44">
        <v>7.84</v>
      </c>
      <c r="N7" s="44">
        <v>14.9</v>
      </c>
      <c r="O7" s="44">
        <v>3</v>
      </c>
      <c r="P7" s="44">
        <v>3</v>
      </c>
      <c r="Q7" s="44">
        <v>6</v>
      </c>
      <c r="R7" s="44">
        <v>20</v>
      </c>
      <c r="S7" s="44">
        <v>17.59</v>
      </c>
      <c r="T7" s="44">
        <v>-2.41</v>
      </c>
      <c r="U7" s="44">
        <v>-0.47</v>
      </c>
      <c r="V7" s="44">
        <v>12</v>
      </c>
      <c r="W7" s="44">
        <v>16</v>
      </c>
      <c r="X7" s="44">
        <v>4</v>
      </c>
      <c r="Y7" s="44">
        <v>0.78</v>
      </c>
      <c r="Z7" s="44">
        <v>32</v>
      </c>
      <c r="AA7" s="44">
        <v>33.590000000000003</v>
      </c>
      <c r="AB7" s="44">
        <v>1.59</v>
      </c>
      <c r="AC7" s="44">
        <v>0.31000000000000011</v>
      </c>
      <c r="AD7" s="44">
        <v>28</v>
      </c>
      <c r="AE7" s="44">
        <v>28</v>
      </c>
      <c r="AF7" s="44">
        <v>56</v>
      </c>
      <c r="AG7" s="44">
        <v>2</v>
      </c>
      <c r="AH7" s="44">
        <v>3</v>
      </c>
      <c r="AI7" s="44">
        <v>5</v>
      </c>
    </row>
    <row r="8" spans="1:35" ht="23" customHeight="1" thickTop="1" thickBot="1" x14ac:dyDescent="0.3">
      <c r="A8" s="43" t="s">
        <v>80</v>
      </c>
      <c r="B8" s="44" t="s">
        <v>81</v>
      </c>
      <c r="C8" s="44">
        <v>5.6</v>
      </c>
      <c r="D8" s="44" t="s">
        <v>82</v>
      </c>
      <c r="E8" s="44">
        <v>22</v>
      </c>
      <c r="F8" s="40">
        <v>11</v>
      </c>
      <c r="G8" s="40">
        <v>11</v>
      </c>
      <c r="H8" s="44">
        <v>22</v>
      </c>
      <c r="I8" s="44">
        <v>40</v>
      </c>
      <c r="J8" s="44">
        <v>41</v>
      </c>
      <c r="K8" s="44">
        <v>81</v>
      </c>
      <c r="L8" s="44">
        <v>7.14</v>
      </c>
      <c r="M8" s="44">
        <v>7.32</v>
      </c>
      <c r="N8" s="44">
        <v>14.46</v>
      </c>
      <c r="O8" s="44">
        <v>5</v>
      </c>
      <c r="P8" s="44">
        <v>2</v>
      </c>
      <c r="Q8" s="44">
        <v>7</v>
      </c>
      <c r="R8" s="44">
        <v>9</v>
      </c>
      <c r="S8" s="44">
        <v>6.74</v>
      </c>
      <c r="T8" s="44">
        <v>-2.2599999999999998</v>
      </c>
      <c r="U8" s="44">
        <v>-0.4</v>
      </c>
      <c r="V8" s="44">
        <v>12</v>
      </c>
      <c r="W8" s="44">
        <v>12.91</v>
      </c>
      <c r="X8" s="44">
        <v>0.91000000000000014</v>
      </c>
      <c r="Y8" s="44">
        <v>0.16</v>
      </c>
      <c r="Z8" s="44">
        <v>21</v>
      </c>
      <c r="AA8" s="44">
        <v>19.649999999999999</v>
      </c>
      <c r="AB8" s="44">
        <v>-1.35</v>
      </c>
      <c r="AC8" s="44">
        <v>-0.24</v>
      </c>
      <c r="AD8" s="44">
        <v>15</v>
      </c>
      <c r="AE8" s="44">
        <v>37</v>
      </c>
      <c r="AF8" s="44">
        <v>52</v>
      </c>
      <c r="AG8" s="44">
        <v>1</v>
      </c>
      <c r="AH8" s="44">
        <v>5</v>
      </c>
      <c r="AI8" s="44">
        <v>6</v>
      </c>
    </row>
    <row r="9" spans="1:35" ht="23" customHeight="1" thickTop="1" thickBot="1" x14ac:dyDescent="0.3">
      <c r="A9" s="41" t="s">
        <v>134</v>
      </c>
      <c r="B9" s="42" t="s">
        <v>72</v>
      </c>
      <c r="C9" s="42">
        <v>5</v>
      </c>
      <c r="D9" s="42" t="s">
        <v>82</v>
      </c>
      <c r="E9" s="42">
        <v>22</v>
      </c>
      <c r="F9" s="40">
        <v>11</v>
      </c>
      <c r="G9" s="40">
        <v>11</v>
      </c>
      <c r="H9" s="42">
        <v>22</v>
      </c>
      <c r="I9" s="42">
        <v>29</v>
      </c>
      <c r="J9" s="42">
        <v>40</v>
      </c>
      <c r="K9" s="42">
        <v>69</v>
      </c>
      <c r="L9" s="42">
        <v>5.8</v>
      </c>
      <c r="M9" s="42">
        <v>8</v>
      </c>
      <c r="N9" s="42">
        <v>13.8</v>
      </c>
      <c r="O9" s="42">
        <v>1</v>
      </c>
      <c r="P9" s="42">
        <v>3</v>
      </c>
      <c r="Q9" s="42">
        <v>4</v>
      </c>
      <c r="R9" s="42">
        <v>17</v>
      </c>
      <c r="S9" s="42">
        <v>13.7</v>
      </c>
      <c r="T9" s="42">
        <v>-3.3000000000000012</v>
      </c>
      <c r="U9" s="42">
        <v>-0.66</v>
      </c>
      <c r="V9" s="42">
        <v>13</v>
      </c>
      <c r="W9" s="42">
        <v>12.88</v>
      </c>
      <c r="X9" s="42">
        <v>-0.1199999999999992</v>
      </c>
      <c r="Y9" s="42">
        <v>-0.02</v>
      </c>
      <c r="Z9" s="42">
        <v>30</v>
      </c>
      <c r="AA9" s="42">
        <v>26.58</v>
      </c>
      <c r="AB9" s="42">
        <v>-3.42</v>
      </c>
      <c r="AC9" s="42">
        <v>-0.68</v>
      </c>
      <c r="AD9" s="42">
        <v>28</v>
      </c>
      <c r="AE9" s="42">
        <v>36</v>
      </c>
      <c r="AF9" s="42">
        <v>64</v>
      </c>
      <c r="AG9" s="42">
        <v>0</v>
      </c>
      <c r="AH9" s="42">
        <v>2</v>
      </c>
      <c r="AI9" s="42">
        <v>2</v>
      </c>
    </row>
    <row r="10" spans="1:35" ht="23" customHeight="1" thickTop="1" thickBot="1" x14ac:dyDescent="0.3">
      <c r="A10" s="41" t="s">
        <v>135</v>
      </c>
      <c r="B10" s="42" t="s">
        <v>86</v>
      </c>
      <c r="C10" s="42">
        <v>4.5</v>
      </c>
      <c r="D10" s="42" t="s">
        <v>82</v>
      </c>
      <c r="E10" s="42">
        <v>20</v>
      </c>
      <c r="F10" s="40">
        <v>9</v>
      </c>
      <c r="G10" s="40">
        <v>11</v>
      </c>
      <c r="H10" s="42">
        <v>20</v>
      </c>
      <c r="I10" s="42">
        <v>25</v>
      </c>
      <c r="J10" s="42">
        <v>36</v>
      </c>
      <c r="K10" s="42">
        <v>61</v>
      </c>
      <c r="L10" s="42">
        <v>5.56</v>
      </c>
      <c r="M10" s="42">
        <v>8</v>
      </c>
      <c r="N10" s="42">
        <v>13.56</v>
      </c>
      <c r="O10" s="42">
        <v>2</v>
      </c>
      <c r="P10" s="42">
        <v>2</v>
      </c>
      <c r="Q10" s="42">
        <v>4</v>
      </c>
      <c r="R10" s="42">
        <v>12</v>
      </c>
      <c r="S10" s="42">
        <v>11.96</v>
      </c>
      <c r="T10" s="42">
        <v>-3.9999999999999147E-2</v>
      </c>
      <c r="U10" s="42">
        <v>-0.01</v>
      </c>
      <c r="V10" s="42">
        <v>17</v>
      </c>
      <c r="W10" s="42">
        <v>18.37</v>
      </c>
      <c r="X10" s="42">
        <v>1.370000000000001</v>
      </c>
      <c r="Y10" s="42">
        <v>0.3</v>
      </c>
      <c r="Z10" s="42">
        <v>29</v>
      </c>
      <c r="AA10" s="42">
        <v>30.33</v>
      </c>
      <c r="AB10" s="42">
        <v>1.3300000000000021</v>
      </c>
      <c r="AC10" s="42">
        <v>0.28999999999999998</v>
      </c>
      <c r="AD10" s="42">
        <v>22</v>
      </c>
      <c r="AE10" s="42">
        <v>34</v>
      </c>
      <c r="AF10" s="42">
        <v>56</v>
      </c>
      <c r="AG10" s="42">
        <v>2</v>
      </c>
      <c r="AH10" s="42">
        <v>2</v>
      </c>
      <c r="AI10" s="42">
        <v>4</v>
      </c>
    </row>
    <row r="11" spans="1:35" ht="23" customHeight="1" thickTop="1" thickBot="1" x14ac:dyDescent="0.3">
      <c r="A11" s="43" t="s">
        <v>136</v>
      </c>
      <c r="B11" s="44" t="s">
        <v>113</v>
      </c>
      <c r="C11" s="44">
        <v>4.5</v>
      </c>
      <c r="D11" s="44" t="s">
        <v>82</v>
      </c>
      <c r="E11" s="44">
        <v>15</v>
      </c>
      <c r="F11" s="40">
        <v>6</v>
      </c>
      <c r="G11" s="40">
        <v>9</v>
      </c>
      <c r="H11" s="44">
        <v>15</v>
      </c>
      <c r="I11" s="44">
        <v>26</v>
      </c>
      <c r="J11" s="44">
        <v>29</v>
      </c>
      <c r="K11" s="44">
        <v>55</v>
      </c>
      <c r="L11" s="44">
        <v>5.78</v>
      </c>
      <c r="M11" s="44">
        <v>6.44</v>
      </c>
      <c r="N11" s="44">
        <v>12.22</v>
      </c>
      <c r="O11" s="44">
        <v>3</v>
      </c>
      <c r="P11" s="44">
        <v>1</v>
      </c>
      <c r="Q11" s="44">
        <v>4</v>
      </c>
      <c r="R11" s="44">
        <v>4</v>
      </c>
      <c r="S11" s="44">
        <v>5.4300000000000006</v>
      </c>
      <c r="T11" s="44">
        <v>1.430000000000001</v>
      </c>
      <c r="U11" s="44">
        <v>0.32</v>
      </c>
      <c r="V11" s="44">
        <v>15</v>
      </c>
      <c r="W11" s="44">
        <v>12.24</v>
      </c>
      <c r="X11" s="44">
        <v>-2.760000000000002</v>
      </c>
      <c r="Y11" s="44">
        <v>-0.61</v>
      </c>
      <c r="Z11" s="44">
        <v>19</v>
      </c>
      <c r="AA11" s="44">
        <v>17.670000000000002</v>
      </c>
      <c r="AB11" s="44">
        <v>-1.330000000000001</v>
      </c>
      <c r="AC11" s="44">
        <v>-0.28999999999999998</v>
      </c>
      <c r="AD11" s="44">
        <v>15</v>
      </c>
      <c r="AE11" s="44">
        <v>38</v>
      </c>
      <c r="AF11" s="44">
        <v>53</v>
      </c>
      <c r="AG11" s="44">
        <v>2</v>
      </c>
      <c r="AH11" s="44">
        <v>2</v>
      </c>
      <c r="AI11" s="44">
        <v>4</v>
      </c>
    </row>
    <row r="12" spans="1:35" ht="23" customHeight="1" thickTop="1" thickBot="1" x14ac:dyDescent="0.3">
      <c r="A12" s="43" t="s">
        <v>137</v>
      </c>
      <c r="B12" s="44" t="s">
        <v>70</v>
      </c>
      <c r="C12" s="44">
        <v>5</v>
      </c>
      <c r="D12" s="44" t="s">
        <v>82</v>
      </c>
      <c r="E12" s="44">
        <v>22</v>
      </c>
      <c r="F12" s="40">
        <v>11</v>
      </c>
      <c r="G12" s="40">
        <v>11</v>
      </c>
      <c r="H12" s="44">
        <v>22</v>
      </c>
      <c r="I12" s="44">
        <v>31</v>
      </c>
      <c r="J12" s="44">
        <v>30</v>
      </c>
      <c r="K12" s="44">
        <v>61</v>
      </c>
      <c r="L12" s="44">
        <v>6.2</v>
      </c>
      <c r="M12" s="44">
        <v>6</v>
      </c>
      <c r="N12" s="44">
        <v>12.2</v>
      </c>
      <c r="O12" s="44">
        <v>2</v>
      </c>
      <c r="P12" s="44">
        <v>1</v>
      </c>
      <c r="Q12" s="44">
        <v>3</v>
      </c>
      <c r="R12" s="44">
        <v>13</v>
      </c>
      <c r="S12" s="44">
        <v>8.3000000000000007</v>
      </c>
      <c r="T12" s="44">
        <v>-4.6999999999999993</v>
      </c>
      <c r="U12" s="44">
        <v>-0.94</v>
      </c>
      <c r="V12" s="44">
        <v>20</v>
      </c>
      <c r="W12" s="44">
        <v>18.16</v>
      </c>
      <c r="X12" s="44">
        <v>-1.840000000000003</v>
      </c>
      <c r="Y12" s="44">
        <v>-0.37</v>
      </c>
      <c r="Z12" s="44">
        <v>33</v>
      </c>
      <c r="AA12" s="44">
        <v>26.46</v>
      </c>
      <c r="AB12" s="44">
        <v>-6.5400000000000027</v>
      </c>
      <c r="AC12" s="44">
        <v>-1.31</v>
      </c>
      <c r="AD12" s="44">
        <v>24</v>
      </c>
      <c r="AE12" s="44">
        <v>33</v>
      </c>
      <c r="AF12" s="44">
        <v>57</v>
      </c>
      <c r="AG12" s="44">
        <v>2</v>
      </c>
      <c r="AH12" s="44">
        <v>0</v>
      </c>
      <c r="AI12" s="44">
        <v>2</v>
      </c>
    </row>
    <row r="13" spans="1:35" ht="23" customHeight="1" thickTop="1" thickBot="1" x14ac:dyDescent="0.3">
      <c r="A13" s="43" t="s">
        <v>138</v>
      </c>
      <c r="B13" s="44" t="s">
        <v>94</v>
      </c>
      <c r="C13" s="44">
        <v>4.4000000000000004</v>
      </c>
      <c r="D13" s="44" t="s">
        <v>82</v>
      </c>
      <c r="E13" s="44">
        <v>17</v>
      </c>
      <c r="F13" s="40">
        <v>8</v>
      </c>
      <c r="G13" s="40">
        <v>9</v>
      </c>
      <c r="H13" s="44">
        <v>17</v>
      </c>
      <c r="I13" s="44">
        <v>17</v>
      </c>
      <c r="J13" s="44">
        <v>31</v>
      </c>
      <c r="K13" s="44">
        <v>48</v>
      </c>
      <c r="L13" s="44">
        <v>3.86</v>
      </c>
      <c r="M13" s="44">
        <v>7.05</v>
      </c>
      <c r="N13" s="44">
        <v>10.91</v>
      </c>
      <c r="O13" s="44">
        <v>0</v>
      </c>
      <c r="P13" s="44">
        <v>1</v>
      </c>
      <c r="Q13" s="44">
        <v>1</v>
      </c>
      <c r="R13" s="44">
        <v>14</v>
      </c>
      <c r="S13" s="44">
        <v>13.11</v>
      </c>
      <c r="T13" s="44">
        <v>-0.89000000000000057</v>
      </c>
      <c r="U13" s="44">
        <v>-0.2</v>
      </c>
      <c r="V13" s="44">
        <v>17</v>
      </c>
      <c r="W13" s="44">
        <v>22.1</v>
      </c>
      <c r="X13" s="44">
        <v>5.1000000000000014</v>
      </c>
      <c r="Y13" s="44">
        <v>1.1599999999999999</v>
      </c>
      <c r="Z13" s="44">
        <v>31</v>
      </c>
      <c r="AA13" s="44">
        <v>35.21</v>
      </c>
      <c r="AB13" s="44">
        <v>4.2100000000000009</v>
      </c>
      <c r="AC13" s="44">
        <v>0.96</v>
      </c>
      <c r="AD13" s="44">
        <v>26</v>
      </c>
      <c r="AE13" s="44">
        <v>42</v>
      </c>
      <c r="AF13" s="44">
        <v>68</v>
      </c>
      <c r="AG13" s="44">
        <v>0</v>
      </c>
      <c r="AH13" s="44">
        <v>5</v>
      </c>
      <c r="AI13" s="44">
        <v>5</v>
      </c>
    </row>
    <row r="14" spans="1:35" ht="23" customHeight="1" thickTop="1" thickBot="1" x14ac:dyDescent="0.3">
      <c r="A14" s="43" t="s">
        <v>139</v>
      </c>
      <c r="B14" s="44" t="s">
        <v>118</v>
      </c>
      <c r="C14" s="44">
        <v>4.4000000000000004</v>
      </c>
      <c r="D14" s="44" t="s">
        <v>82</v>
      </c>
      <c r="E14" s="44">
        <v>15</v>
      </c>
      <c r="F14" s="40">
        <v>6</v>
      </c>
      <c r="G14" s="40">
        <v>9</v>
      </c>
      <c r="H14" s="44">
        <v>15</v>
      </c>
      <c r="I14" s="44">
        <v>19</v>
      </c>
      <c r="J14" s="44">
        <v>27</v>
      </c>
      <c r="K14" s="44">
        <v>46</v>
      </c>
      <c r="L14" s="44">
        <v>4.32</v>
      </c>
      <c r="M14" s="44">
        <v>6.14</v>
      </c>
      <c r="N14" s="44">
        <v>10.45</v>
      </c>
      <c r="O14" s="44">
        <v>1</v>
      </c>
      <c r="P14" s="44">
        <v>1</v>
      </c>
      <c r="Q14" s="44">
        <v>2</v>
      </c>
      <c r="R14" s="44">
        <v>13</v>
      </c>
      <c r="S14" s="44">
        <v>15.4</v>
      </c>
      <c r="T14" s="44">
        <v>2.399999999999999</v>
      </c>
      <c r="U14" s="44">
        <v>0.55000000000000004</v>
      </c>
      <c r="V14" s="44">
        <v>20</v>
      </c>
      <c r="W14" s="44">
        <v>19.52</v>
      </c>
      <c r="X14" s="44">
        <v>-0.48000000000000043</v>
      </c>
      <c r="Y14" s="44">
        <v>-0.11</v>
      </c>
      <c r="Z14" s="44">
        <v>33</v>
      </c>
      <c r="AA14" s="44">
        <v>34.92</v>
      </c>
      <c r="AB14" s="44">
        <v>1.919999999999999</v>
      </c>
      <c r="AC14" s="44">
        <v>0.44000000000000011</v>
      </c>
      <c r="AD14" s="44">
        <v>24</v>
      </c>
      <c r="AE14" s="44">
        <v>38</v>
      </c>
      <c r="AF14" s="44">
        <v>62</v>
      </c>
      <c r="AG14" s="44">
        <v>2</v>
      </c>
      <c r="AH14" s="44">
        <v>3</v>
      </c>
      <c r="AI14" s="44">
        <v>5</v>
      </c>
    </row>
    <row r="15" spans="1:35" ht="23" customHeight="1" thickTop="1" thickBot="1" x14ac:dyDescent="0.3">
      <c r="A15" s="41" t="s">
        <v>140</v>
      </c>
      <c r="B15" s="42" t="s">
        <v>75</v>
      </c>
      <c r="C15" s="42">
        <v>5.5</v>
      </c>
      <c r="D15" s="42" t="s">
        <v>82</v>
      </c>
      <c r="E15" s="42">
        <v>13</v>
      </c>
      <c r="F15" s="40">
        <v>5</v>
      </c>
      <c r="G15" s="40">
        <v>8</v>
      </c>
      <c r="H15" s="42">
        <v>13</v>
      </c>
      <c r="I15" s="42">
        <v>12</v>
      </c>
      <c r="J15" s="42">
        <v>45</v>
      </c>
      <c r="K15" s="42">
        <v>57</v>
      </c>
      <c r="L15" s="42">
        <v>2.1800000000000002</v>
      </c>
      <c r="M15" s="42">
        <v>8.18</v>
      </c>
      <c r="N15" s="42">
        <v>10.36</v>
      </c>
      <c r="O15" s="42">
        <v>1</v>
      </c>
      <c r="P15" s="42">
        <v>5</v>
      </c>
      <c r="Q15" s="42">
        <v>6</v>
      </c>
      <c r="R15" s="42">
        <v>6</v>
      </c>
      <c r="S15" s="42">
        <v>3.41</v>
      </c>
      <c r="T15" s="42">
        <v>-2.59</v>
      </c>
      <c r="U15" s="42">
        <v>-0.48</v>
      </c>
      <c r="V15" s="42">
        <v>5</v>
      </c>
      <c r="W15" s="42">
        <v>5.58</v>
      </c>
      <c r="X15" s="42">
        <v>0.58000000000000007</v>
      </c>
      <c r="Y15" s="42">
        <v>0.11</v>
      </c>
      <c r="Z15" s="42">
        <v>11</v>
      </c>
      <c r="AA15" s="42">
        <v>8.99</v>
      </c>
      <c r="AB15" s="42">
        <v>-2.0099999999999998</v>
      </c>
      <c r="AC15" s="42">
        <v>-0.37</v>
      </c>
      <c r="AD15" s="42">
        <v>7</v>
      </c>
      <c r="AE15" s="42">
        <v>23</v>
      </c>
      <c r="AF15" s="42">
        <v>30</v>
      </c>
      <c r="AG15" s="42">
        <v>0</v>
      </c>
      <c r="AH15" s="42">
        <v>6</v>
      </c>
      <c r="AI15" s="42">
        <v>6</v>
      </c>
    </row>
    <row r="16" spans="1:35" ht="23" customHeight="1" thickTop="1" thickBot="1" x14ac:dyDescent="0.3">
      <c r="A16" s="41" t="s">
        <v>141</v>
      </c>
      <c r="B16" s="42" t="s">
        <v>84</v>
      </c>
      <c r="C16" s="42">
        <v>4.9000000000000004</v>
      </c>
      <c r="D16" s="42" t="s">
        <v>82</v>
      </c>
      <c r="E16" s="42">
        <v>15</v>
      </c>
      <c r="F16" s="40">
        <v>7</v>
      </c>
      <c r="G16" s="40">
        <v>8</v>
      </c>
      <c r="H16" s="42">
        <v>15</v>
      </c>
      <c r="I16" s="42">
        <v>26</v>
      </c>
      <c r="J16" s="42">
        <v>22</v>
      </c>
      <c r="K16" s="42">
        <v>48</v>
      </c>
      <c r="L16" s="42">
        <v>5.31</v>
      </c>
      <c r="M16" s="42">
        <v>4.49</v>
      </c>
      <c r="N16" s="42">
        <v>9.8000000000000007</v>
      </c>
      <c r="O16" s="42">
        <v>2</v>
      </c>
      <c r="P16" s="42">
        <v>1</v>
      </c>
      <c r="Q16" s="42">
        <v>3</v>
      </c>
      <c r="R16" s="42">
        <v>8</v>
      </c>
      <c r="S16" s="42">
        <v>9.01</v>
      </c>
      <c r="T16" s="42">
        <v>1.01</v>
      </c>
      <c r="U16" s="42">
        <v>0.21</v>
      </c>
      <c r="V16" s="42">
        <v>13</v>
      </c>
      <c r="W16" s="42">
        <v>11.44</v>
      </c>
      <c r="X16" s="42">
        <v>-1.56</v>
      </c>
      <c r="Y16" s="42">
        <v>-0.32</v>
      </c>
      <c r="Z16" s="42">
        <v>21</v>
      </c>
      <c r="AA16" s="42">
        <v>20.45</v>
      </c>
      <c r="AB16" s="42">
        <v>-0.55000000000000027</v>
      </c>
      <c r="AC16" s="42">
        <v>-0.11</v>
      </c>
      <c r="AD16" s="42">
        <v>24</v>
      </c>
      <c r="AE16" s="42">
        <v>30</v>
      </c>
      <c r="AF16" s="42">
        <v>54</v>
      </c>
      <c r="AG16" s="42">
        <v>2</v>
      </c>
      <c r="AH16" s="42">
        <v>0</v>
      </c>
      <c r="AI16" s="42">
        <v>2</v>
      </c>
    </row>
    <row r="17" spans="1:35" ht="23" customHeight="1" thickTop="1" thickBot="1" x14ac:dyDescent="0.3">
      <c r="A17" s="45" t="s">
        <v>142</v>
      </c>
      <c r="B17" s="46" t="s">
        <v>119</v>
      </c>
      <c r="C17" s="46">
        <v>4.3</v>
      </c>
      <c r="D17" s="42" t="s">
        <v>82</v>
      </c>
      <c r="E17" s="46">
        <v>15</v>
      </c>
      <c r="F17" s="40">
        <v>7</v>
      </c>
      <c r="G17" s="40">
        <v>8</v>
      </c>
      <c r="H17" s="46">
        <v>15</v>
      </c>
      <c r="I17" s="42">
        <v>18</v>
      </c>
      <c r="J17" s="42">
        <v>22</v>
      </c>
      <c r="K17" s="46">
        <v>40</v>
      </c>
      <c r="L17" s="42">
        <v>4.1900000000000004</v>
      </c>
      <c r="M17" s="42">
        <v>5.12</v>
      </c>
      <c r="N17" s="46">
        <v>9.3000000000000007</v>
      </c>
      <c r="O17" s="42">
        <v>2</v>
      </c>
      <c r="P17" s="42">
        <v>1</v>
      </c>
      <c r="Q17" s="46">
        <v>3</v>
      </c>
      <c r="R17" s="42">
        <v>17</v>
      </c>
      <c r="S17" s="42">
        <v>12.28</v>
      </c>
      <c r="T17" s="42">
        <v>-4.7199999999999989</v>
      </c>
      <c r="U17" s="46">
        <v>-1.1000000000000001</v>
      </c>
      <c r="V17" s="42">
        <v>17</v>
      </c>
      <c r="W17" s="42">
        <v>12.92</v>
      </c>
      <c r="X17" s="42">
        <v>-4.08</v>
      </c>
      <c r="Y17" s="46">
        <v>-0.95</v>
      </c>
      <c r="Z17" s="46">
        <v>34</v>
      </c>
      <c r="AA17" s="46">
        <v>25.2</v>
      </c>
      <c r="AB17" s="46">
        <v>-8.7999999999999989</v>
      </c>
      <c r="AC17" s="46">
        <v>-2.0499999999999998</v>
      </c>
      <c r="AD17" s="46">
        <v>19</v>
      </c>
      <c r="AE17" s="46">
        <v>22</v>
      </c>
      <c r="AF17" s="46">
        <v>41</v>
      </c>
      <c r="AG17" s="42">
        <v>1</v>
      </c>
      <c r="AH17" s="42">
        <v>0</v>
      </c>
      <c r="AI17" s="46">
        <v>1</v>
      </c>
    </row>
    <row r="18" spans="1:35" ht="23" customHeight="1" thickTop="1" thickBot="1" x14ac:dyDescent="0.3">
      <c r="A18" s="43" t="s">
        <v>143</v>
      </c>
      <c r="B18" s="44" t="s">
        <v>84</v>
      </c>
      <c r="C18" s="44">
        <v>4.3</v>
      </c>
      <c r="D18" s="44" t="s">
        <v>82</v>
      </c>
      <c r="E18" s="44">
        <v>7</v>
      </c>
      <c r="F18" s="40">
        <v>4</v>
      </c>
      <c r="G18" s="40">
        <v>3</v>
      </c>
      <c r="H18" s="44">
        <v>7</v>
      </c>
      <c r="I18" s="44">
        <v>24</v>
      </c>
      <c r="J18" s="44">
        <v>15</v>
      </c>
      <c r="K18" s="44">
        <v>39</v>
      </c>
      <c r="L18" s="44">
        <v>5.58</v>
      </c>
      <c r="M18" s="44">
        <v>3.49</v>
      </c>
      <c r="N18" s="44">
        <v>9.07</v>
      </c>
      <c r="O18" s="44">
        <v>3</v>
      </c>
      <c r="P18" s="44">
        <v>2</v>
      </c>
      <c r="Q18" s="44">
        <v>5</v>
      </c>
      <c r="R18" s="44">
        <v>4</v>
      </c>
      <c r="S18" s="44">
        <v>4.41</v>
      </c>
      <c r="T18" s="44">
        <v>0.41000000000000009</v>
      </c>
      <c r="U18" s="44">
        <v>0.1</v>
      </c>
      <c r="V18" s="44">
        <v>1</v>
      </c>
      <c r="W18" s="44">
        <v>2.56</v>
      </c>
      <c r="X18" s="44">
        <v>1.56</v>
      </c>
      <c r="Y18" s="44">
        <v>0.36</v>
      </c>
      <c r="Z18" s="44">
        <v>5</v>
      </c>
      <c r="AA18" s="44">
        <v>6.9700000000000006</v>
      </c>
      <c r="AB18" s="44">
        <v>1.97</v>
      </c>
      <c r="AC18" s="44">
        <v>0.46</v>
      </c>
      <c r="AD18" s="44">
        <v>15</v>
      </c>
      <c r="AE18" s="44">
        <v>5</v>
      </c>
      <c r="AF18" s="44">
        <v>20</v>
      </c>
      <c r="AG18" s="44">
        <v>2</v>
      </c>
      <c r="AH18" s="44">
        <v>0</v>
      </c>
      <c r="AI18" s="44">
        <v>2</v>
      </c>
    </row>
    <row r="19" spans="1:35" ht="23" customHeight="1" thickTop="1" thickBot="1" x14ac:dyDescent="0.3">
      <c r="A19" s="41" t="s">
        <v>144</v>
      </c>
      <c r="B19" s="42" t="s">
        <v>75</v>
      </c>
      <c r="C19" s="42">
        <v>4.0999999999999996</v>
      </c>
      <c r="D19" s="42" t="s">
        <v>82</v>
      </c>
      <c r="E19" s="42">
        <v>8</v>
      </c>
      <c r="F19" s="40">
        <v>5</v>
      </c>
      <c r="G19" s="40">
        <v>3</v>
      </c>
      <c r="H19" s="42">
        <v>8</v>
      </c>
      <c r="I19" s="42">
        <v>27</v>
      </c>
      <c r="J19" s="42">
        <v>10</v>
      </c>
      <c r="K19" s="42">
        <v>37</v>
      </c>
      <c r="L19" s="42">
        <v>6.59</v>
      </c>
      <c r="M19" s="42">
        <v>2.44</v>
      </c>
      <c r="N19" s="42">
        <v>9.02</v>
      </c>
      <c r="O19" s="42">
        <v>3</v>
      </c>
      <c r="P19" s="42">
        <v>0</v>
      </c>
      <c r="Q19" s="42">
        <v>3</v>
      </c>
      <c r="R19" s="42">
        <v>2</v>
      </c>
      <c r="S19" s="42">
        <v>5.28</v>
      </c>
      <c r="T19" s="42">
        <v>3.28</v>
      </c>
      <c r="U19" s="42">
        <v>0.8</v>
      </c>
      <c r="V19" s="42">
        <v>7</v>
      </c>
      <c r="W19" s="42">
        <v>4.4000000000000004</v>
      </c>
      <c r="X19" s="42">
        <v>-2.6</v>
      </c>
      <c r="Y19" s="42">
        <v>-0.63</v>
      </c>
      <c r="Z19" s="42">
        <v>9</v>
      </c>
      <c r="AA19" s="42">
        <v>9.68</v>
      </c>
      <c r="AB19" s="42">
        <v>0.68000000000000016</v>
      </c>
      <c r="AC19" s="42">
        <v>0.17</v>
      </c>
      <c r="AD19" s="42">
        <v>17</v>
      </c>
      <c r="AE19" s="42">
        <v>7</v>
      </c>
      <c r="AF19" s="42">
        <v>24</v>
      </c>
      <c r="AG19" s="42">
        <v>1</v>
      </c>
      <c r="AH19" s="42">
        <v>0</v>
      </c>
      <c r="AI19" s="42">
        <v>1</v>
      </c>
    </row>
    <row r="20" spans="1:35" ht="23" customHeight="1" thickTop="1" thickBot="1" x14ac:dyDescent="0.3">
      <c r="A20" s="41" t="s">
        <v>91</v>
      </c>
      <c r="B20" s="42" t="s">
        <v>92</v>
      </c>
      <c r="C20" s="42">
        <v>4.0999999999999996</v>
      </c>
      <c r="D20" s="42" t="s">
        <v>82</v>
      </c>
      <c r="E20" s="42">
        <v>12</v>
      </c>
      <c r="F20" s="40">
        <v>7</v>
      </c>
      <c r="G20" s="40">
        <v>5</v>
      </c>
      <c r="H20" s="42">
        <v>12</v>
      </c>
      <c r="I20" s="42">
        <v>19</v>
      </c>
      <c r="J20" s="42">
        <v>16</v>
      </c>
      <c r="K20" s="42">
        <v>35</v>
      </c>
      <c r="L20" s="42">
        <v>4.63</v>
      </c>
      <c r="M20" s="42">
        <v>3.9</v>
      </c>
      <c r="N20" s="42">
        <v>8.5399999999999991</v>
      </c>
      <c r="O20" s="42">
        <v>1</v>
      </c>
      <c r="P20" s="42">
        <v>1</v>
      </c>
      <c r="Q20" s="42">
        <v>2</v>
      </c>
      <c r="R20" s="42">
        <v>12</v>
      </c>
      <c r="S20" s="42">
        <v>12.62</v>
      </c>
      <c r="T20" s="42">
        <v>0.62000000000000099</v>
      </c>
      <c r="U20" s="42">
        <v>0.15</v>
      </c>
      <c r="V20" s="42">
        <v>7</v>
      </c>
      <c r="W20" s="42">
        <v>8.08</v>
      </c>
      <c r="X20" s="42">
        <v>1.08</v>
      </c>
      <c r="Y20" s="42">
        <v>0.26</v>
      </c>
      <c r="Z20" s="42">
        <v>19</v>
      </c>
      <c r="AA20" s="42">
        <v>20.7</v>
      </c>
      <c r="AB20" s="42">
        <v>1.7000000000000011</v>
      </c>
      <c r="AC20" s="42">
        <v>0.41</v>
      </c>
      <c r="AD20" s="42">
        <v>26</v>
      </c>
      <c r="AE20" s="42">
        <v>19</v>
      </c>
      <c r="AF20" s="42">
        <v>45</v>
      </c>
      <c r="AG20" s="42">
        <v>2</v>
      </c>
      <c r="AH20" s="42">
        <v>0</v>
      </c>
      <c r="AI20" s="42">
        <v>2</v>
      </c>
    </row>
    <row r="21" spans="1:35" ht="23" customHeight="1" thickTop="1" thickBot="1" x14ac:dyDescent="0.3">
      <c r="A21" s="43" t="s">
        <v>145</v>
      </c>
      <c r="B21" s="44" t="s">
        <v>117</v>
      </c>
      <c r="C21" s="44">
        <v>4.5</v>
      </c>
      <c r="D21" s="44" t="s">
        <v>82</v>
      </c>
      <c r="E21" s="44">
        <v>16</v>
      </c>
      <c r="F21" s="40">
        <v>8</v>
      </c>
      <c r="G21" s="40">
        <v>8</v>
      </c>
      <c r="H21" s="44">
        <v>16</v>
      </c>
      <c r="I21" s="44">
        <v>23</v>
      </c>
      <c r="J21" s="44">
        <v>15</v>
      </c>
      <c r="K21" s="44">
        <v>38</v>
      </c>
      <c r="L21" s="44">
        <v>5.1100000000000003</v>
      </c>
      <c r="M21" s="44">
        <v>3.33</v>
      </c>
      <c r="N21" s="44">
        <v>8.44</v>
      </c>
      <c r="O21" s="44">
        <v>1</v>
      </c>
      <c r="P21" s="44">
        <v>0</v>
      </c>
      <c r="Q21" s="44">
        <v>1</v>
      </c>
      <c r="R21" s="44">
        <v>12</v>
      </c>
      <c r="S21" s="44">
        <v>15.16</v>
      </c>
      <c r="T21" s="44">
        <v>3.16</v>
      </c>
      <c r="U21" s="44">
        <v>0.7</v>
      </c>
      <c r="V21" s="44">
        <v>19</v>
      </c>
      <c r="W21" s="44">
        <v>16.68</v>
      </c>
      <c r="X21" s="44">
        <v>-2.3199999999999998</v>
      </c>
      <c r="Y21" s="44">
        <v>-0.52</v>
      </c>
      <c r="Z21" s="44">
        <v>31</v>
      </c>
      <c r="AA21" s="44">
        <v>31.84</v>
      </c>
      <c r="AB21" s="44">
        <v>0.8400000000000003</v>
      </c>
      <c r="AC21" s="44">
        <v>0.17999999999999991</v>
      </c>
      <c r="AD21" s="44">
        <v>32</v>
      </c>
      <c r="AE21" s="44">
        <v>33</v>
      </c>
      <c r="AF21" s="44">
        <v>65</v>
      </c>
      <c r="AG21" s="44">
        <v>0</v>
      </c>
      <c r="AH21" s="44">
        <v>0</v>
      </c>
      <c r="AI21" s="44">
        <v>0</v>
      </c>
    </row>
    <row r="22" spans="1:35" ht="23" customHeight="1" thickTop="1" thickBot="1" x14ac:dyDescent="0.3">
      <c r="A22" s="41" t="s">
        <v>146</v>
      </c>
      <c r="B22" s="42" t="s">
        <v>88</v>
      </c>
      <c r="C22" s="42">
        <v>5.3</v>
      </c>
      <c r="D22" s="42" t="s">
        <v>82</v>
      </c>
      <c r="E22" s="42">
        <v>14</v>
      </c>
      <c r="F22" s="40">
        <v>7</v>
      </c>
      <c r="G22" s="40">
        <v>7</v>
      </c>
      <c r="H22" s="42">
        <v>14</v>
      </c>
      <c r="I22" s="42">
        <v>17</v>
      </c>
      <c r="J22" s="42">
        <v>24</v>
      </c>
      <c r="K22" s="42">
        <v>41</v>
      </c>
      <c r="L22" s="42">
        <v>3.21</v>
      </c>
      <c r="M22" s="42">
        <v>4.53</v>
      </c>
      <c r="N22" s="42">
        <v>7.74</v>
      </c>
      <c r="O22" s="42">
        <v>1</v>
      </c>
      <c r="P22" s="42">
        <v>2</v>
      </c>
      <c r="Q22" s="42">
        <v>3</v>
      </c>
      <c r="R22" s="42">
        <v>12</v>
      </c>
      <c r="S22" s="42">
        <v>9.3000000000000007</v>
      </c>
      <c r="T22" s="42">
        <v>-2.6999999999999988</v>
      </c>
      <c r="U22" s="42">
        <v>-0.51</v>
      </c>
      <c r="V22" s="42">
        <v>7</v>
      </c>
      <c r="W22" s="42">
        <v>9.19</v>
      </c>
      <c r="X22" s="42">
        <v>2.19</v>
      </c>
      <c r="Y22" s="42">
        <v>0.41</v>
      </c>
      <c r="Z22" s="42">
        <v>19</v>
      </c>
      <c r="AA22" s="42">
        <v>18.489999999999998</v>
      </c>
      <c r="AB22" s="42">
        <v>-0.50999999999999934</v>
      </c>
      <c r="AC22" s="42">
        <v>-0.1</v>
      </c>
      <c r="AD22" s="42">
        <v>14</v>
      </c>
      <c r="AE22" s="42">
        <v>19</v>
      </c>
      <c r="AF22" s="42">
        <v>33</v>
      </c>
      <c r="AG22" s="42">
        <v>1</v>
      </c>
      <c r="AH22" s="42">
        <v>1</v>
      </c>
      <c r="AI22" s="42">
        <v>2</v>
      </c>
    </row>
    <row r="23" spans="1:35" ht="23" customHeight="1" thickTop="1" thickBot="1" x14ac:dyDescent="0.3">
      <c r="A23" s="43" t="s">
        <v>147</v>
      </c>
      <c r="B23" s="44" t="s">
        <v>115</v>
      </c>
      <c r="C23" s="44">
        <v>4.8</v>
      </c>
      <c r="D23" s="44" t="s">
        <v>82</v>
      </c>
      <c r="E23" s="44">
        <v>12</v>
      </c>
      <c r="F23" s="40">
        <v>6</v>
      </c>
      <c r="G23" s="40">
        <v>6</v>
      </c>
      <c r="H23" s="44">
        <v>12</v>
      </c>
      <c r="I23" s="44">
        <v>16</v>
      </c>
      <c r="J23" s="44">
        <v>21</v>
      </c>
      <c r="K23" s="44">
        <v>37</v>
      </c>
      <c r="L23" s="44">
        <v>3.33</v>
      </c>
      <c r="M23" s="44">
        <v>4.38</v>
      </c>
      <c r="N23" s="44">
        <v>7.71</v>
      </c>
      <c r="O23" s="44">
        <v>1</v>
      </c>
      <c r="P23" s="44">
        <v>2</v>
      </c>
      <c r="Q23" s="44">
        <v>3</v>
      </c>
      <c r="R23" s="44">
        <v>6</v>
      </c>
      <c r="S23" s="44">
        <v>6.91</v>
      </c>
      <c r="T23" s="44">
        <v>0.91000000000000014</v>
      </c>
      <c r="U23" s="44">
        <v>0.19</v>
      </c>
      <c r="V23" s="44">
        <v>7</v>
      </c>
      <c r="W23" s="44">
        <v>8.34</v>
      </c>
      <c r="X23" s="44">
        <v>1.34</v>
      </c>
      <c r="Y23" s="44">
        <v>0.28000000000000003</v>
      </c>
      <c r="Z23" s="44">
        <v>13</v>
      </c>
      <c r="AA23" s="44">
        <v>15.25</v>
      </c>
      <c r="AB23" s="44">
        <v>2.25</v>
      </c>
      <c r="AC23" s="44">
        <v>0.47</v>
      </c>
      <c r="AD23" s="44">
        <v>13</v>
      </c>
      <c r="AE23" s="44">
        <v>16</v>
      </c>
      <c r="AF23" s="44">
        <v>29</v>
      </c>
      <c r="AG23" s="44">
        <v>0</v>
      </c>
      <c r="AH23" s="44">
        <v>1</v>
      </c>
      <c r="AI23" s="44">
        <v>1</v>
      </c>
    </row>
    <row r="24" spans="1:35" ht="23" customHeight="1" thickTop="1" thickBot="1" x14ac:dyDescent="0.3">
      <c r="A24" s="43" t="s">
        <v>148</v>
      </c>
      <c r="B24" s="44" t="s">
        <v>88</v>
      </c>
      <c r="C24" s="44">
        <v>5.2</v>
      </c>
      <c r="D24" s="44" t="s">
        <v>82</v>
      </c>
      <c r="E24" s="44">
        <v>8</v>
      </c>
      <c r="F24" s="40">
        <v>3</v>
      </c>
      <c r="G24" s="40">
        <v>5</v>
      </c>
      <c r="H24" s="44">
        <v>8</v>
      </c>
      <c r="I24" s="44">
        <v>12</v>
      </c>
      <c r="J24" s="44">
        <v>13</v>
      </c>
      <c r="K24" s="44">
        <v>25</v>
      </c>
      <c r="L24" s="44">
        <v>2.31</v>
      </c>
      <c r="M24" s="44">
        <v>2.5</v>
      </c>
      <c r="N24" s="44">
        <v>4.8099999999999996</v>
      </c>
      <c r="O24" s="44">
        <v>1</v>
      </c>
      <c r="P24" s="44">
        <v>1</v>
      </c>
      <c r="Q24" s="44">
        <v>2</v>
      </c>
      <c r="R24" s="44">
        <v>2</v>
      </c>
      <c r="S24" s="44">
        <v>3.04</v>
      </c>
      <c r="T24" s="44">
        <v>1.04</v>
      </c>
      <c r="U24" s="44">
        <v>0.2</v>
      </c>
      <c r="V24" s="44">
        <v>8</v>
      </c>
      <c r="W24" s="44">
        <v>10.24</v>
      </c>
      <c r="X24" s="44">
        <v>2.2400000000000002</v>
      </c>
      <c r="Y24" s="44">
        <v>0.43</v>
      </c>
      <c r="Z24" s="44">
        <v>10</v>
      </c>
      <c r="AA24" s="44">
        <v>13.28</v>
      </c>
      <c r="AB24" s="44">
        <v>3.28</v>
      </c>
      <c r="AC24" s="44">
        <v>0.63</v>
      </c>
      <c r="AD24" s="44">
        <v>8</v>
      </c>
      <c r="AE24" s="44">
        <v>16</v>
      </c>
      <c r="AF24" s="44">
        <v>24</v>
      </c>
      <c r="AG24" s="44">
        <v>0</v>
      </c>
      <c r="AH24" s="44">
        <v>0</v>
      </c>
      <c r="AI24" s="44">
        <v>0</v>
      </c>
    </row>
    <row r="25" spans="1:35" ht="23" customHeight="1" thickTop="1" thickBot="1" x14ac:dyDescent="0.3">
      <c r="A25" s="43" t="s">
        <v>149</v>
      </c>
      <c r="B25" s="44" t="s">
        <v>92</v>
      </c>
      <c r="C25" s="44">
        <v>4.2</v>
      </c>
      <c r="D25" s="44" t="s">
        <v>82</v>
      </c>
      <c r="E25" s="44">
        <v>10</v>
      </c>
      <c r="F25" s="40">
        <v>5</v>
      </c>
      <c r="G25" s="40">
        <v>6</v>
      </c>
      <c r="H25" s="44">
        <v>11</v>
      </c>
      <c r="I25" s="44">
        <v>7</v>
      </c>
      <c r="J25" s="44">
        <v>12</v>
      </c>
      <c r="K25" s="44">
        <v>19</v>
      </c>
      <c r="L25" s="44">
        <v>1.67</v>
      </c>
      <c r="M25" s="44">
        <v>2.86</v>
      </c>
      <c r="N25" s="44">
        <v>4.5199999999999996</v>
      </c>
      <c r="O25" s="44">
        <v>0</v>
      </c>
      <c r="P25" s="44">
        <v>1</v>
      </c>
      <c r="Q25" s="44">
        <v>1</v>
      </c>
      <c r="R25" s="44">
        <v>13</v>
      </c>
      <c r="S25" s="44">
        <v>9.73</v>
      </c>
      <c r="T25" s="44">
        <v>-3.27</v>
      </c>
      <c r="U25" s="44">
        <v>-0.78</v>
      </c>
      <c r="V25" s="44">
        <v>10</v>
      </c>
      <c r="W25" s="44">
        <v>7.8500000000000014</v>
      </c>
      <c r="X25" s="44">
        <v>-2.149999999999999</v>
      </c>
      <c r="Y25" s="44">
        <v>-0.51</v>
      </c>
      <c r="Z25" s="44">
        <v>23</v>
      </c>
      <c r="AA25" s="44">
        <v>17.579999999999998</v>
      </c>
      <c r="AB25" s="44">
        <v>-5.4199999999999982</v>
      </c>
      <c r="AC25" s="44">
        <v>-1.29</v>
      </c>
      <c r="AD25" s="44">
        <v>16</v>
      </c>
      <c r="AE25" s="44">
        <v>18</v>
      </c>
      <c r="AF25" s="44">
        <v>34</v>
      </c>
      <c r="AG25" s="44">
        <v>0</v>
      </c>
      <c r="AH25" s="44">
        <v>0</v>
      </c>
      <c r="AI25" s="44">
        <v>0</v>
      </c>
    </row>
    <row r="26" spans="1:35" ht="23" customHeight="1" thickTop="1" thickBot="1" x14ac:dyDescent="0.3">
      <c r="A26" s="41" t="s">
        <v>150</v>
      </c>
      <c r="B26" s="42" t="s">
        <v>115</v>
      </c>
      <c r="C26" s="42">
        <v>4.3</v>
      </c>
      <c r="D26" s="42" t="s">
        <v>82</v>
      </c>
      <c r="E26" s="42">
        <v>7</v>
      </c>
      <c r="F26" s="40">
        <v>4</v>
      </c>
      <c r="G26" s="40">
        <v>3</v>
      </c>
      <c r="H26" s="42">
        <v>7</v>
      </c>
      <c r="I26" s="42">
        <v>6</v>
      </c>
      <c r="J26" s="42">
        <v>13</v>
      </c>
      <c r="K26" s="42">
        <v>19</v>
      </c>
      <c r="L26" s="42">
        <v>1.4</v>
      </c>
      <c r="M26" s="42">
        <v>3.02</v>
      </c>
      <c r="N26" s="42">
        <v>4.42</v>
      </c>
      <c r="O26" s="42">
        <v>0</v>
      </c>
      <c r="P26" s="42">
        <v>1</v>
      </c>
      <c r="Q26" s="42">
        <v>1</v>
      </c>
      <c r="R26" s="42">
        <v>13</v>
      </c>
      <c r="S26" s="42">
        <v>9.5299999999999994</v>
      </c>
      <c r="T26" s="42">
        <v>-3.4700000000000011</v>
      </c>
      <c r="U26" s="42">
        <v>-0.81</v>
      </c>
      <c r="V26" s="42">
        <v>2</v>
      </c>
      <c r="W26" s="42">
        <v>5.27</v>
      </c>
      <c r="X26" s="42">
        <v>3.27</v>
      </c>
      <c r="Y26" s="42">
        <v>0.76</v>
      </c>
      <c r="Z26" s="42">
        <v>15</v>
      </c>
      <c r="AA26" s="42">
        <v>14.8</v>
      </c>
      <c r="AB26" s="42">
        <v>-0.20000000000000151</v>
      </c>
      <c r="AC26" s="42">
        <v>-5.0000000000000037E-2</v>
      </c>
      <c r="AD26" s="42">
        <v>16</v>
      </c>
      <c r="AE26" s="42">
        <v>13</v>
      </c>
      <c r="AF26" s="42">
        <v>29</v>
      </c>
      <c r="AG26" s="42">
        <v>0</v>
      </c>
      <c r="AH26" s="42">
        <v>0</v>
      </c>
      <c r="AI26" s="42">
        <v>0</v>
      </c>
    </row>
    <row r="27" spans="1:35" ht="23" customHeight="1" thickTop="1" thickBot="1" x14ac:dyDescent="0.3">
      <c r="A27" s="43" t="s">
        <v>151</v>
      </c>
      <c r="B27" s="44" t="s">
        <v>113</v>
      </c>
      <c r="C27" s="44">
        <v>4.4000000000000004</v>
      </c>
      <c r="D27" s="44" t="s">
        <v>82</v>
      </c>
      <c r="E27" s="44">
        <v>5</v>
      </c>
      <c r="F27" s="40">
        <v>3</v>
      </c>
      <c r="G27" s="40">
        <v>2</v>
      </c>
      <c r="H27" s="44">
        <v>5</v>
      </c>
      <c r="I27" s="44">
        <v>11</v>
      </c>
      <c r="J27" s="44">
        <v>8</v>
      </c>
      <c r="K27" s="44">
        <v>19</v>
      </c>
      <c r="L27" s="44">
        <v>2.5</v>
      </c>
      <c r="M27" s="44">
        <v>1.82</v>
      </c>
      <c r="N27" s="44">
        <v>4.32</v>
      </c>
      <c r="O27" s="44">
        <v>1</v>
      </c>
      <c r="P27" s="44">
        <v>0</v>
      </c>
      <c r="Q27" s="44">
        <v>1</v>
      </c>
      <c r="R27" s="44">
        <v>2</v>
      </c>
      <c r="S27" s="44">
        <v>3.05</v>
      </c>
      <c r="T27" s="44">
        <v>1.05</v>
      </c>
      <c r="U27" s="44">
        <v>0.24</v>
      </c>
      <c r="V27" s="44">
        <v>3</v>
      </c>
      <c r="W27" s="44">
        <v>4.3099999999999996</v>
      </c>
      <c r="X27" s="44">
        <v>1.31</v>
      </c>
      <c r="Y27" s="44">
        <v>0.3</v>
      </c>
      <c r="Z27" s="44">
        <v>5</v>
      </c>
      <c r="AA27" s="44">
        <v>7.3599999999999994</v>
      </c>
      <c r="AB27" s="44">
        <v>2.359999999999999</v>
      </c>
      <c r="AC27" s="44">
        <v>0.54</v>
      </c>
      <c r="AD27" s="44">
        <v>5</v>
      </c>
      <c r="AE27" s="44">
        <v>15</v>
      </c>
      <c r="AF27" s="44">
        <v>20</v>
      </c>
      <c r="AG27" s="44">
        <v>0</v>
      </c>
      <c r="AH27" s="44">
        <v>1</v>
      </c>
      <c r="AI27" s="44">
        <v>1</v>
      </c>
    </row>
    <row r="28" spans="1:35" ht="23" customHeight="1" thickTop="1" thickBot="1" x14ac:dyDescent="0.3">
      <c r="A28" s="41" t="s">
        <v>152</v>
      </c>
      <c r="B28" s="42" t="s">
        <v>94</v>
      </c>
      <c r="C28" s="42">
        <v>4.3</v>
      </c>
      <c r="D28" s="42" t="s">
        <v>82</v>
      </c>
      <c r="E28" s="42">
        <v>5</v>
      </c>
      <c r="F28" s="40">
        <v>4</v>
      </c>
      <c r="G28" s="40">
        <v>1</v>
      </c>
      <c r="H28" s="42">
        <v>5</v>
      </c>
      <c r="I28" s="42">
        <v>13</v>
      </c>
      <c r="J28" s="42">
        <v>1</v>
      </c>
      <c r="K28" s="42">
        <v>14</v>
      </c>
      <c r="L28" s="42">
        <v>3.02</v>
      </c>
      <c r="M28" s="42">
        <v>0.23</v>
      </c>
      <c r="N28" s="42">
        <v>3.26</v>
      </c>
      <c r="O28" s="42">
        <v>1</v>
      </c>
      <c r="P28" s="42">
        <v>0</v>
      </c>
      <c r="Q28" s="42">
        <v>1</v>
      </c>
      <c r="R28" s="42">
        <v>10</v>
      </c>
      <c r="S28" s="42">
        <v>8.65</v>
      </c>
      <c r="T28" s="42">
        <v>-1.35</v>
      </c>
      <c r="U28" s="42">
        <v>-0.31</v>
      </c>
      <c r="V28" s="42">
        <v>2</v>
      </c>
      <c r="W28" s="42">
        <v>2.2400000000000002</v>
      </c>
      <c r="X28" s="42">
        <v>0.24000000000000021</v>
      </c>
      <c r="Y28" s="42">
        <v>0.06</v>
      </c>
      <c r="Z28" s="42">
        <v>12</v>
      </c>
      <c r="AA28" s="42">
        <v>10.89</v>
      </c>
      <c r="AB28" s="42">
        <v>-1.109999999999999</v>
      </c>
      <c r="AC28" s="42">
        <v>-0.25</v>
      </c>
      <c r="AD28" s="42">
        <v>13</v>
      </c>
      <c r="AE28" s="42">
        <v>2</v>
      </c>
      <c r="AF28" s="42">
        <v>15</v>
      </c>
      <c r="AG28" s="42">
        <v>2</v>
      </c>
      <c r="AH28" s="42">
        <v>0</v>
      </c>
      <c r="AI28" s="42">
        <v>2</v>
      </c>
    </row>
    <row r="29" spans="1:35" ht="23" customHeight="1" thickTop="1" thickBot="1" x14ac:dyDescent="0.3">
      <c r="A29" s="43" t="s">
        <v>153</v>
      </c>
      <c r="B29" s="44" t="s">
        <v>119</v>
      </c>
      <c r="C29" s="44">
        <v>4.2</v>
      </c>
      <c r="D29" s="44" t="s">
        <v>82</v>
      </c>
      <c r="E29" s="44">
        <v>7</v>
      </c>
      <c r="F29" s="40">
        <v>3</v>
      </c>
      <c r="G29" s="40">
        <v>4</v>
      </c>
      <c r="H29" s="44">
        <v>7</v>
      </c>
      <c r="I29" s="44">
        <v>5</v>
      </c>
      <c r="J29" s="44">
        <v>7</v>
      </c>
      <c r="K29" s="44">
        <v>12</v>
      </c>
      <c r="L29" s="44">
        <v>1.19</v>
      </c>
      <c r="M29" s="44">
        <v>1.67</v>
      </c>
      <c r="N29" s="44">
        <v>2.86</v>
      </c>
      <c r="O29" s="44">
        <v>0</v>
      </c>
      <c r="P29" s="44">
        <v>0</v>
      </c>
      <c r="Q29" s="44">
        <v>0</v>
      </c>
      <c r="R29" s="44">
        <v>6</v>
      </c>
      <c r="S29" s="44">
        <v>4.95</v>
      </c>
      <c r="T29" s="44">
        <v>-1.05</v>
      </c>
      <c r="U29" s="44">
        <v>-0.25</v>
      </c>
      <c r="V29" s="44">
        <v>11</v>
      </c>
      <c r="W29" s="44">
        <v>8.0299999999999994</v>
      </c>
      <c r="X29" s="44">
        <v>-2.9700000000000011</v>
      </c>
      <c r="Y29" s="44">
        <v>-0.71</v>
      </c>
      <c r="Z29" s="44">
        <v>17</v>
      </c>
      <c r="AA29" s="44">
        <v>12.98</v>
      </c>
      <c r="AB29" s="44">
        <v>-4.0199999999999996</v>
      </c>
      <c r="AC29" s="44">
        <v>-0.96</v>
      </c>
      <c r="AD29" s="44">
        <v>10</v>
      </c>
      <c r="AE29" s="44">
        <v>13</v>
      </c>
      <c r="AF29" s="44">
        <v>23</v>
      </c>
      <c r="AG29" s="44">
        <v>0</v>
      </c>
      <c r="AH29" s="44">
        <v>0</v>
      </c>
      <c r="AI29" s="44">
        <v>0</v>
      </c>
    </row>
    <row r="30" spans="1:35" ht="23" customHeight="1" thickTop="1" thickBot="1" x14ac:dyDescent="0.3">
      <c r="A30" s="41" t="s">
        <v>154</v>
      </c>
      <c r="B30" s="42" t="s">
        <v>118</v>
      </c>
      <c r="C30" s="42">
        <v>4.3</v>
      </c>
      <c r="D30" s="42" t="s">
        <v>82</v>
      </c>
      <c r="E30" s="42">
        <v>4</v>
      </c>
      <c r="F30" s="40">
        <v>3</v>
      </c>
      <c r="G30" s="40">
        <v>1</v>
      </c>
      <c r="H30" s="42">
        <v>4</v>
      </c>
      <c r="I30" s="42">
        <v>8</v>
      </c>
      <c r="J30" s="42">
        <v>2</v>
      </c>
      <c r="K30" s="42">
        <v>10</v>
      </c>
      <c r="L30" s="42">
        <v>1.86</v>
      </c>
      <c r="M30" s="42">
        <v>0.47</v>
      </c>
      <c r="N30" s="42">
        <v>2.33</v>
      </c>
      <c r="O30" s="42">
        <v>0</v>
      </c>
      <c r="P30" s="42">
        <v>0</v>
      </c>
      <c r="Q30" s="42">
        <v>0</v>
      </c>
      <c r="R30" s="42">
        <v>9</v>
      </c>
      <c r="S30" s="42">
        <v>8.0399999999999991</v>
      </c>
      <c r="T30" s="42">
        <v>-0.96000000000000085</v>
      </c>
      <c r="U30" s="42">
        <v>-0.22</v>
      </c>
      <c r="V30" s="42">
        <v>1</v>
      </c>
      <c r="W30" s="42">
        <v>0.25</v>
      </c>
      <c r="X30" s="42">
        <v>-0.75</v>
      </c>
      <c r="Y30" s="42">
        <v>-0.17</v>
      </c>
      <c r="Z30" s="42">
        <v>10</v>
      </c>
      <c r="AA30" s="42">
        <v>8.2899999999999991</v>
      </c>
      <c r="AB30" s="42">
        <v>-1.7100000000000011</v>
      </c>
      <c r="AC30" s="42">
        <v>-0.39</v>
      </c>
      <c r="AD30" s="42">
        <v>19</v>
      </c>
      <c r="AE30" s="42">
        <v>0</v>
      </c>
      <c r="AF30" s="42">
        <v>19</v>
      </c>
      <c r="AG30" s="42">
        <v>0</v>
      </c>
      <c r="AH30" s="42">
        <v>0</v>
      </c>
      <c r="AI30" s="42">
        <v>0</v>
      </c>
    </row>
    <row r="31" spans="1:35" ht="23" customHeight="1" thickTop="1" thickBot="1" x14ac:dyDescent="0.3">
      <c r="A31" s="43" t="s">
        <v>155</v>
      </c>
      <c r="B31" s="44" t="s">
        <v>86</v>
      </c>
      <c r="C31" s="44">
        <v>4.0999999999999996</v>
      </c>
      <c r="D31" s="44" t="s">
        <v>82</v>
      </c>
      <c r="E31" s="44">
        <v>2</v>
      </c>
      <c r="F31" s="40">
        <v>1</v>
      </c>
      <c r="G31" s="40">
        <v>1</v>
      </c>
      <c r="H31" s="44">
        <v>2</v>
      </c>
      <c r="I31" s="44">
        <v>2</v>
      </c>
      <c r="J31" s="44">
        <v>7</v>
      </c>
      <c r="K31" s="44">
        <v>9</v>
      </c>
      <c r="L31" s="44">
        <v>0.49</v>
      </c>
      <c r="M31" s="44">
        <v>1.71</v>
      </c>
      <c r="N31" s="44">
        <v>2.2000000000000002</v>
      </c>
      <c r="O31" s="44">
        <v>0</v>
      </c>
      <c r="P31" s="44">
        <v>1</v>
      </c>
      <c r="Q31" s="44">
        <v>1</v>
      </c>
      <c r="R31" s="44">
        <v>1</v>
      </c>
      <c r="S31" s="44">
        <v>1.43</v>
      </c>
      <c r="T31" s="44">
        <v>0.42999999999999988</v>
      </c>
      <c r="U31" s="44">
        <v>0.1</v>
      </c>
      <c r="V31" s="44">
        <v>0</v>
      </c>
      <c r="W31" s="44">
        <v>0.45</v>
      </c>
      <c r="X31" s="44">
        <v>0.45</v>
      </c>
      <c r="Y31" s="44">
        <v>0.11</v>
      </c>
      <c r="Z31" s="44">
        <v>1</v>
      </c>
      <c r="AA31" s="44">
        <v>1.88</v>
      </c>
      <c r="AB31" s="44">
        <v>0.87999999999999989</v>
      </c>
      <c r="AC31" s="44">
        <v>0.21</v>
      </c>
      <c r="AD31" s="44">
        <v>2</v>
      </c>
      <c r="AE31" s="44">
        <v>1</v>
      </c>
      <c r="AF31" s="44">
        <v>3</v>
      </c>
      <c r="AG31" s="44">
        <v>0</v>
      </c>
      <c r="AH31" s="44">
        <v>1</v>
      </c>
      <c r="AI31" s="44">
        <v>1</v>
      </c>
    </row>
    <row r="32" spans="1:35" ht="23" customHeight="1" thickTop="1" thickBot="1" x14ac:dyDescent="0.3">
      <c r="A32" s="43" t="s">
        <v>156</v>
      </c>
      <c r="B32" s="44" t="s">
        <v>118</v>
      </c>
      <c r="C32" s="44">
        <v>4</v>
      </c>
      <c r="D32" s="44" t="s">
        <v>82</v>
      </c>
      <c r="E32" s="44">
        <v>3</v>
      </c>
      <c r="F32" s="40">
        <v>1</v>
      </c>
      <c r="G32" s="40">
        <v>2</v>
      </c>
      <c r="H32" s="44">
        <v>3</v>
      </c>
      <c r="I32" s="44">
        <v>2</v>
      </c>
      <c r="J32" s="44">
        <v>6</v>
      </c>
      <c r="K32" s="44">
        <v>8</v>
      </c>
      <c r="L32" s="44">
        <v>0.5</v>
      </c>
      <c r="M32" s="44">
        <v>1.5</v>
      </c>
      <c r="N32" s="44">
        <v>2</v>
      </c>
      <c r="O32" s="44">
        <v>0</v>
      </c>
      <c r="P32" s="44">
        <v>0</v>
      </c>
      <c r="Q32" s="44">
        <v>0</v>
      </c>
      <c r="R32" s="44">
        <v>5</v>
      </c>
      <c r="S32" s="44">
        <v>5.43</v>
      </c>
      <c r="T32" s="44">
        <v>0.42999999999999972</v>
      </c>
      <c r="U32" s="44">
        <v>0.11</v>
      </c>
      <c r="V32" s="44">
        <v>2</v>
      </c>
      <c r="W32" s="44">
        <v>3.97</v>
      </c>
      <c r="X32" s="44">
        <v>1.97</v>
      </c>
      <c r="Y32" s="44">
        <v>0.49</v>
      </c>
      <c r="Z32" s="44">
        <v>7</v>
      </c>
      <c r="AA32" s="44">
        <v>9.4</v>
      </c>
      <c r="AB32" s="44">
        <v>2.4</v>
      </c>
      <c r="AC32" s="44">
        <v>0.6</v>
      </c>
      <c r="AD32" s="44">
        <v>6</v>
      </c>
      <c r="AE32" s="44">
        <v>7</v>
      </c>
      <c r="AF32" s="44">
        <v>13</v>
      </c>
      <c r="AG32" s="44">
        <v>0</v>
      </c>
      <c r="AH32" s="44">
        <v>0</v>
      </c>
      <c r="AI32" s="44">
        <v>0</v>
      </c>
    </row>
    <row r="33" spans="1:35" ht="23" customHeight="1" thickTop="1" thickBot="1" x14ac:dyDescent="0.3">
      <c r="A33" s="43" t="s">
        <v>157</v>
      </c>
      <c r="B33" s="44" t="s">
        <v>117</v>
      </c>
      <c r="C33" s="44">
        <v>4</v>
      </c>
      <c r="D33" s="44" t="s">
        <v>82</v>
      </c>
      <c r="E33" s="44">
        <v>5</v>
      </c>
      <c r="F33" s="40">
        <v>3</v>
      </c>
      <c r="G33" s="40">
        <v>2</v>
      </c>
      <c r="H33" s="44">
        <v>5</v>
      </c>
      <c r="I33" s="44">
        <v>4</v>
      </c>
      <c r="J33" s="44">
        <v>4</v>
      </c>
      <c r="K33" s="44">
        <v>8</v>
      </c>
      <c r="L33" s="44">
        <v>1</v>
      </c>
      <c r="M33" s="44">
        <v>1</v>
      </c>
      <c r="N33" s="44">
        <v>2</v>
      </c>
      <c r="O33" s="44">
        <v>0</v>
      </c>
      <c r="P33" s="44">
        <v>0</v>
      </c>
      <c r="Q33" s="44">
        <v>0</v>
      </c>
      <c r="R33" s="44">
        <v>6</v>
      </c>
      <c r="S33" s="44">
        <v>5.2799999999999994</v>
      </c>
      <c r="T33" s="44">
        <v>-0.72000000000000064</v>
      </c>
      <c r="U33" s="44">
        <v>-0.18</v>
      </c>
      <c r="V33" s="44">
        <v>5</v>
      </c>
      <c r="W33" s="44">
        <v>3.47</v>
      </c>
      <c r="X33" s="44">
        <v>-1.53</v>
      </c>
      <c r="Y33" s="44">
        <v>-0.38</v>
      </c>
      <c r="Z33" s="44">
        <v>11</v>
      </c>
      <c r="AA33" s="44">
        <v>8.75</v>
      </c>
      <c r="AB33" s="44">
        <v>-2.2500000000000009</v>
      </c>
      <c r="AC33" s="44">
        <v>-0.56000000000000005</v>
      </c>
      <c r="AD33" s="44">
        <v>5</v>
      </c>
      <c r="AE33" s="44">
        <v>7</v>
      </c>
      <c r="AF33" s="44">
        <v>12</v>
      </c>
      <c r="AG33" s="44">
        <v>0</v>
      </c>
      <c r="AH33" s="44">
        <v>0</v>
      </c>
      <c r="AI33" s="44">
        <v>0</v>
      </c>
    </row>
    <row r="34" spans="1:35" ht="23" customHeight="1" thickTop="1" thickBot="1" x14ac:dyDescent="0.3">
      <c r="A34" s="43" t="s">
        <v>158</v>
      </c>
      <c r="B34" s="44" t="s">
        <v>81</v>
      </c>
      <c r="C34" s="44">
        <v>4.0999999999999996</v>
      </c>
      <c r="D34" s="44" t="s">
        <v>82</v>
      </c>
      <c r="E34" s="44">
        <v>2</v>
      </c>
      <c r="F34" s="40">
        <v>1</v>
      </c>
      <c r="G34" s="40">
        <v>1</v>
      </c>
      <c r="H34" s="44">
        <v>2</v>
      </c>
      <c r="I34" s="44">
        <v>3</v>
      </c>
      <c r="J34" s="44">
        <v>4</v>
      </c>
      <c r="K34" s="44">
        <v>7</v>
      </c>
      <c r="L34" s="44">
        <v>0.73</v>
      </c>
      <c r="M34" s="44">
        <v>0.98</v>
      </c>
      <c r="N34" s="44">
        <v>1.71</v>
      </c>
      <c r="O34" s="44">
        <v>0</v>
      </c>
      <c r="P34" s="44">
        <v>0</v>
      </c>
      <c r="Q34" s="44">
        <v>0</v>
      </c>
      <c r="R34" s="44">
        <v>1</v>
      </c>
      <c r="S34" s="44">
        <v>1.61</v>
      </c>
      <c r="T34" s="44">
        <v>0.6100000000000001</v>
      </c>
      <c r="U34" s="44">
        <v>0.15</v>
      </c>
      <c r="V34" s="44">
        <v>1</v>
      </c>
      <c r="W34" s="44">
        <v>1.3</v>
      </c>
      <c r="X34" s="44">
        <v>0.3</v>
      </c>
      <c r="Y34" s="44">
        <v>7.0000000000000007E-2</v>
      </c>
      <c r="Z34" s="44">
        <v>2</v>
      </c>
      <c r="AA34" s="44">
        <v>2.91</v>
      </c>
      <c r="AB34" s="44">
        <v>0.91000000000000014</v>
      </c>
      <c r="AC34" s="44">
        <v>0.22</v>
      </c>
      <c r="AD34" s="44">
        <v>4</v>
      </c>
      <c r="AE34" s="44">
        <v>7</v>
      </c>
      <c r="AF34" s="44">
        <v>11</v>
      </c>
      <c r="AG34" s="44">
        <v>0</v>
      </c>
      <c r="AH34" s="44">
        <v>0</v>
      </c>
      <c r="AI34" s="44">
        <v>0</v>
      </c>
    </row>
    <row r="35" spans="1:35" ht="23" customHeight="1" thickTop="1" thickBot="1" x14ac:dyDescent="0.3">
      <c r="A35" s="43" t="s">
        <v>159</v>
      </c>
      <c r="B35" s="44" t="s">
        <v>79</v>
      </c>
      <c r="C35" s="44">
        <v>4.2</v>
      </c>
      <c r="D35" s="44" t="s">
        <v>82</v>
      </c>
      <c r="E35" s="44">
        <v>2</v>
      </c>
      <c r="F35" s="40">
        <v>0</v>
      </c>
      <c r="G35" s="40">
        <v>2</v>
      </c>
      <c r="H35" s="44">
        <v>2</v>
      </c>
      <c r="I35" s="44">
        <v>0</v>
      </c>
      <c r="J35" s="44">
        <v>5</v>
      </c>
      <c r="K35" s="44">
        <v>5</v>
      </c>
      <c r="L35" s="44">
        <v>0</v>
      </c>
      <c r="M35" s="44">
        <v>1.19</v>
      </c>
      <c r="N35" s="44">
        <v>1.19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3</v>
      </c>
      <c r="W35" s="44">
        <v>3.14</v>
      </c>
      <c r="X35" s="44">
        <v>0.1400000000000001</v>
      </c>
      <c r="Y35" s="44">
        <v>0.03</v>
      </c>
      <c r="Z35" s="44">
        <v>3</v>
      </c>
      <c r="AA35" s="44">
        <v>3.14</v>
      </c>
      <c r="AB35" s="44">
        <v>0.1400000000000001</v>
      </c>
      <c r="AC35" s="44">
        <v>0.03</v>
      </c>
      <c r="AD35" s="44">
        <v>0</v>
      </c>
      <c r="AE35" s="44">
        <v>7</v>
      </c>
      <c r="AF35" s="44">
        <v>7</v>
      </c>
      <c r="AG35" s="44">
        <v>0</v>
      </c>
      <c r="AH35" s="44">
        <v>0</v>
      </c>
      <c r="AI35" s="44">
        <v>0</v>
      </c>
    </row>
    <row r="36" spans="1:35" ht="23" customHeight="1" thickTop="1" thickBot="1" x14ac:dyDescent="0.3">
      <c r="A36" s="41" t="s">
        <v>160</v>
      </c>
      <c r="B36" s="42" t="s">
        <v>117</v>
      </c>
      <c r="C36" s="42">
        <v>3.9</v>
      </c>
      <c r="D36" s="42" t="s">
        <v>82</v>
      </c>
      <c r="E36" s="42">
        <v>1</v>
      </c>
      <c r="F36" s="40">
        <v>1</v>
      </c>
      <c r="G36" s="40">
        <v>1</v>
      </c>
      <c r="H36" s="42">
        <v>2</v>
      </c>
      <c r="I36" s="42">
        <v>1</v>
      </c>
      <c r="J36" s="42">
        <v>1</v>
      </c>
      <c r="K36" s="42">
        <v>2</v>
      </c>
      <c r="L36" s="42">
        <v>0.26</v>
      </c>
      <c r="M36" s="42">
        <v>0.26</v>
      </c>
      <c r="N36" s="42">
        <v>0.51</v>
      </c>
      <c r="O36" s="42">
        <v>0</v>
      </c>
      <c r="P36" s="42">
        <v>0</v>
      </c>
      <c r="Q36" s="42">
        <v>0</v>
      </c>
      <c r="R36" s="42">
        <v>3</v>
      </c>
      <c r="S36" s="42">
        <v>1.06</v>
      </c>
      <c r="T36" s="42">
        <v>-1.94</v>
      </c>
      <c r="U36" s="42">
        <v>-0.5</v>
      </c>
      <c r="V36" s="42">
        <v>3</v>
      </c>
      <c r="W36" s="42">
        <v>2.29</v>
      </c>
      <c r="X36" s="42">
        <v>-0.71</v>
      </c>
      <c r="Y36" s="42">
        <v>-0.18</v>
      </c>
      <c r="Z36" s="42">
        <v>6</v>
      </c>
      <c r="AA36" s="42">
        <v>3.35</v>
      </c>
      <c r="AB36" s="42">
        <v>-2.65</v>
      </c>
      <c r="AC36" s="42">
        <v>-0.67999999999999994</v>
      </c>
      <c r="AD36" s="42">
        <v>1</v>
      </c>
      <c r="AE36" s="42">
        <v>3</v>
      </c>
      <c r="AF36" s="42">
        <v>4</v>
      </c>
      <c r="AG36" s="42">
        <v>0</v>
      </c>
      <c r="AH36" s="42">
        <v>0</v>
      </c>
      <c r="AI36" s="42">
        <v>0</v>
      </c>
    </row>
    <row r="37" spans="1:35" ht="23" customHeight="1" thickTop="1" thickBot="1" x14ac:dyDescent="0.3">
      <c r="A37" s="41" t="s">
        <v>161</v>
      </c>
      <c r="B37" s="42" t="s">
        <v>116</v>
      </c>
      <c r="C37" s="42">
        <v>3.9</v>
      </c>
      <c r="D37" s="42" t="s">
        <v>82</v>
      </c>
      <c r="E37" s="42">
        <v>0</v>
      </c>
      <c r="F37" s="40">
        <v>0</v>
      </c>
      <c r="G37" s="40">
        <v>1</v>
      </c>
      <c r="H37" s="42">
        <v>1</v>
      </c>
      <c r="I37" s="42">
        <v>0</v>
      </c>
      <c r="J37" s="42">
        <v>1</v>
      </c>
      <c r="K37" s="42">
        <v>1</v>
      </c>
      <c r="L37" s="42">
        <v>0</v>
      </c>
      <c r="M37" s="42">
        <v>0.26</v>
      </c>
      <c r="N37" s="42">
        <v>0.26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0.63</v>
      </c>
      <c r="X37" s="42">
        <v>0.63</v>
      </c>
      <c r="Y37" s="42">
        <v>0.16</v>
      </c>
      <c r="Z37" s="42">
        <v>0</v>
      </c>
      <c r="AA37" s="42">
        <v>0.63</v>
      </c>
      <c r="AB37" s="42">
        <v>0.63</v>
      </c>
      <c r="AC37" s="42">
        <v>0.16</v>
      </c>
      <c r="AD37" s="42">
        <v>0</v>
      </c>
      <c r="AE37" s="42">
        <v>2</v>
      </c>
      <c r="AF37" s="42">
        <v>2</v>
      </c>
      <c r="AG37" s="42">
        <v>0</v>
      </c>
      <c r="AH37" s="42">
        <v>0</v>
      </c>
      <c r="AI37" s="42">
        <v>0</v>
      </c>
    </row>
    <row r="38" spans="1:35" ht="23" customHeight="1" thickTop="1" thickBot="1" x14ac:dyDescent="0.3">
      <c r="A38" s="41" t="s">
        <v>162</v>
      </c>
      <c r="B38" s="42" t="s">
        <v>115</v>
      </c>
      <c r="C38" s="42">
        <v>4</v>
      </c>
      <c r="D38" s="42" t="s">
        <v>82</v>
      </c>
      <c r="E38" s="42">
        <v>1</v>
      </c>
      <c r="F38" s="40">
        <v>1</v>
      </c>
      <c r="G38" s="40">
        <v>0</v>
      </c>
      <c r="H38" s="42">
        <v>1</v>
      </c>
      <c r="I38" s="42">
        <v>1</v>
      </c>
      <c r="J38" s="42">
        <v>0</v>
      </c>
      <c r="K38" s="42">
        <v>1</v>
      </c>
      <c r="L38" s="42">
        <v>0.25</v>
      </c>
      <c r="M38" s="42">
        <v>0</v>
      </c>
      <c r="N38" s="42">
        <v>0.25</v>
      </c>
      <c r="O38" s="42">
        <v>0</v>
      </c>
      <c r="P38" s="42">
        <v>0</v>
      </c>
      <c r="Q38" s="42">
        <v>0</v>
      </c>
      <c r="R38" s="42">
        <v>2</v>
      </c>
      <c r="S38" s="42">
        <v>2.5299999999999998</v>
      </c>
      <c r="T38" s="42">
        <v>0.5299999999999998</v>
      </c>
      <c r="U38" s="42">
        <v>0.13</v>
      </c>
      <c r="V38" s="42">
        <v>0</v>
      </c>
      <c r="W38" s="42">
        <v>0</v>
      </c>
      <c r="X38" s="42">
        <v>0</v>
      </c>
      <c r="Y38" s="42">
        <v>0</v>
      </c>
      <c r="Z38" s="42">
        <v>2</v>
      </c>
      <c r="AA38" s="42">
        <v>2.5299999999999998</v>
      </c>
      <c r="AB38" s="42">
        <v>0.5299999999999998</v>
      </c>
      <c r="AC38" s="42">
        <v>0.13</v>
      </c>
      <c r="AD38" s="42">
        <v>2</v>
      </c>
      <c r="AE38" s="42">
        <v>0</v>
      </c>
      <c r="AF38" s="42">
        <v>2</v>
      </c>
      <c r="AG38" s="42">
        <v>0</v>
      </c>
      <c r="AH38" s="42">
        <v>0</v>
      </c>
      <c r="AI38" s="42">
        <v>0</v>
      </c>
    </row>
    <row r="39" spans="1:35" ht="23" customHeight="1" thickTop="1" thickBot="1" x14ac:dyDescent="0.3">
      <c r="A39" s="41" t="s">
        <v>163</v>
      </c>
      <c r="B39" s="42" t="s">
        <v>70</v>
      </c>
      <c r="C39" s="42">
        <v>4.5</v>
      </c>
      <c r="D39" s="42" t="s">
        <v>82</v>
      </c>
      <c r="E39" s="42">
        <v>0</v>
      </c>
      <c r="F39" s="40">
        <v>0</v>
      </c>
      <c r="G39" s="40">
        <v>1</v>
      </c>
      <c r="H39" s="42">
        <v>1</v>
      </c>
      <c r="I39" s="42">
        <v>0</v>
      </c>
      <c r="J39" s="42">
        <v>1</v>
      </c>
      <c r="K39" s="42">
        <v>1</v>
      </c>
      <c r="L39" s="42">
        <v>0</v>
      </c>
      <c r="M39" s="42">
        <v>0.22</v>
      </c>
      <c r="N39" s="42">
        <v>0.22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1</v>
      </c>
      <c r="W39" s="42">
        <v>0.79</v>
      </c>
      <c r="X39" s="42">
        <v>-0.21</v>
      </c>
      <c r="Y39" s="42">
        <v>-0.05</v>
      </c>
      <c r="Z39" s="42">
        <v>1</v>
      </c>
      <c r="AA39" s="42">
        <v>0.79</v>
      </c>
      <c r="AB39" s="42">
        <v>-0.21</v>
      </c>
      <c r="AC39" s="42">
        <v>-0.05</v>
      </c>
      <c r="AD39" s="42">
        <v>0</v>
      </c>
      <c r="AE39" s="42">
        <v>2</v>
      </c>
      <c r="AF39" s="42">
        <v>2</v>
      </c>
      <c r="AG39" s="42">
        <v>0</v>
      </c>
      <c r="AH39" s="42">
        <v>0</v>
      </c>
      <c r="AI39" s="42">
        <v>0</v>
      </c>
    </row>
    <row r="40" spans="1:35" ht="23" customHeight="1" thickTop="1" thickBot="1" x14ac:dyDescent="0.3">
      <c r="A40" s="41" t="s">
        <v>164</v>
      </c>
      <c r="B40" s="42" t="s">
        <v>81</v>
      </c>
      <c r="C40" s="42">
        <v>4</v>
      </c>
      <c r="D40" s="42" t="s">
        <v>82</v>
      </c>
      <c r="E40" s="42">
        <v>0</v>
      </c>
      <c r="F40" s="40">
        <v>0</v>
      </c>
      <c r="G40" s="40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/>
      <c r="V40" s="42">
        <v>0</v>
      </c>
      <c r="W40" s="42">
        <v>0</v>
      </c>
      <c r="X40" s="42">
        <v>0</v>
      </c>
      <c r="Y40" s="42"/>
      <c r="Z40" s="42">
        <v>0</v>
      </c>
      <c r="AA40" s="42">
        <v>0</v>
      </c>
      <c r="AB40" s="42">
        <v>0</v>
      </c>
      <c r="AC40" s="42"/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</row>
    <row r="41" spans="1:35" ht="23" customHeight="1" thickTop="1" thickBot="1" x14ac:dyDescent="0.3">
      <c r="A41" s="41" t="s">
        <v>165</v>
      </c>
      <c r="B41" s="42" t="s">
        <v>81</v>
      </c>
      <c r="C41" s="42">
        <v>4.5</v>
      </c>
      <c r="D41" s="47" t="s">
        <v>82</v>
      </c>
      <c r="E41" s="42">
        <v>0</v>
      </c>
      <c r="F41" s="40">
        <v>0</v>
      </c>
      <c r="G41" s="40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/>
      <c r="V41" s="42">
        <v>0</v>
      </c>
      <c r="W41" s="42">
        <v>0</v>
      </c>
      <c r="X41" s="42">
        <v>0</v>
      </c>
      <c r="Y41" s="42"/>
      <c r="Z41" s="42">
        <v>0</v>
      </c>
      <c r="AA41" s="42">
        <v>0</v>
      </c>
      <c r="AB41" s="42">
        <v>0</v>
      </c>
      <c r="AC41" s="42"/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</row>
    <row r="42" spans="1:35" ht="23" customHeight="1" thickTop="1" thickBot="1" x14ac:dyDescent="0.3">
      <c r="A42" s="43" t="s">
        <v>166</v>
      </c>
      <c r="B42" s="44" t="s">
        <v>70</v>
      </c>
      <c r="C42" s="44">
        <v>4</v>
      </c>
      <c r="D42" s="44" t="s">
        <v>82</v>
      </c>
      <c r="E42" s="44">
        <v>0</v>
      </c>
      <c r="F42" s="40">
        <v>0</v>
      </c>
      <c r="G42" s="40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/>
      <c r="V42" s="44">
        <v>0</v>
      </c>
      <c r="W42" s="44">
        <v>0</v>
      </c>
      <c r="X42" s="44">
        <v>0</v>
      </c>
      <c r="Y42" s="44"/>
      <c r="Z42" s="44">
        <v>0</v>
      </c>
      <c r="AA42" s="44">
        <v>0</v>
      </c>
      <c r="AB42" s="44">
        <v>0</v>
      </c>
      <c r="AC42" s="44"/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</row>
    <row r="43" spans="1:35" ht="23" customHeight="1" thickTop="1" thickBot="1" x14ac:dyDescent="0.3">
      <c r="A43" s="43" t="s">
        <v>167</v>
      </c>
      <c r="B43" s="44" t="s">
        <v>70</v>
      </c>
      <c r="C43" s="44">
        <v>4</v>
      </c>
      <c r="D43" s="44" t="s">
        <v>82</v>
      </c>
      <c r="E43" s="44">
        <v>0</v>
      </c>
      <c r="F43" s="40">
        <v>0</v>
      </c>
      <c r="G43" s="40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/>
      <c r="V43" s="44">
        <v>0</v>
      </c>
      <c r="W43" s="44">
        <v>0</v>
      </c>
      <c r="X43" s="44">
        <v>0</v>
      </c>
      <c r="Y43" s="44"/>
      <c r="Z43" s="44">
        <v>0</v>
      </c>
      <c r="AA43" s="44">
        <v>0</v>
      </c>
      <c r="AB43" s="44">
        <v>0</v>
      </c>
      <c r="AC43" s="44"/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</row>
    <row r="44" spans="1:35" ht="23" customHeight="1" thickTop="1" thickBot="1" x14ac:dyDescent="0.3">
      <c r="A44" s="41" t="s">
        <v>168</v>
      </c>
      <c r="B44" s="42" t="s">
        <v>70</v>
      </c>
      <c r="C44" s="42">
        <v>4</v>
      </c>
      <c r="D44" s="42" t="s">
        <v>82</v>
      </c>
      <c r="E44" s="42">
        <v>0</v>
      </c>
      <c r="F44" s="40">
        <v>0</v>
      </c>
      <c r="G44" s="40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/>
      <c r="V44" s="42">
        <v>0</v>
      </c>
      <c r="W44" s="42">
        <v>0</v>
      </c>
      <c r="X44" s="42">
        <v>0</v>
      </c>
      <c r="Y44" s="42"/>
      <c r="Z44" s="42">
        <v>0</v>
      </c>
      <c r="AA44" s="42">
        <v>0</v>
      </c>
      <c r="AB44" s="42">
        <v>0</v>
      </c>
      <c r="AC44" s="42"/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</row>
    <row r="45" spans="1:35" ht="23" customHeight="1" thickTop="1" thickBot="1" x14ac:dyDescent="0.3">
      <c r="A45" s="43" t="s">
        <v>169</v>
      </c>
      <c r="B45" s="44" t="s">
        <v>70</v>
      </c>
      <c r="C45" s="44">
        <v>4</v>
      </c>
      <c r="D45" s="44" t="s">
        <v>82</v>
      </c>
      <c r="E45" s="44">
        <v>0</v>
      </c>
      <c r="F45" s="40">
        <v>0</v>
      </c>
      <c r="G45" s="40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/>
      <c r="V45" s="44">
        <v>0</v>
      </c>
      <c r="W45" s="44">
        <v>0</v>
      </c>
      <c r="X45" s="44">
        <v>0</v>
      </c>
      <c r="Y45" s="44"/>
      <c r="Z45" s="44">
        <v>0</v>
      </c>
      <c r="AA45" s="44">
        <v>0</v>
      </c>
      <c r="AB45" s="44">
        <v>0</v>
      </c>
      <c r="AC45" s="44"/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</row>
    <row r="46" spans="1:35" ht="23" customHeight="1" thickTop="1" thickBot="1" x14ac:dyDescent="0.3">
      <c r="A46" s="41" t="s">
        <v>170</v>
      </c>
      <c r="B46" s="42" t="s">
        <v>113</v>
      </c>
      <c r="C46" s="42">
        <v>4</v>
      </c>
      <c r="D46" s="42" t="s">
        <v>82</v>
      </c>
      <c r="E46" s="42">
        <v>0</v>
      </c>
      <c r="F46" s="40">
        <v>0</v>
      </c>
      <c r="G46" s="40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/>
      <c r="V46" s="42">
        <v>0</v>
      </c>
      <c r="W46" s="42">
        <v>0</v>
      </c>
      <c r="X46" s="42">
        <v>0</v>
      </c>
      <c r="Y46" s="42"/>
      <c r="Z46" s="42">
        <v>0</v>
      </c>
      <c r="AA46" s="42">
        <v>0</v>
      </c>
      <c r="AB46" s="42">
        <v>0</v>
      </c>
      <c r="AC46" s="42"/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</row>
    <row r="47" spans="1:35" ht="23" customHeight="1" thickTop="1" thickBot="1" x14ac:dyDescent="0.3">
      <c r="A47" s="41" t="s">
        <v>171</v>
      </c>
      <c r="B47" s="42" t="s">
        <v>113</v>
      </c>
      <c r="C47" s="42">
        <v>4</v>
      </c>
      <c r="D47" s="42" t="s">
        <v>82</v>
      </c>
      <c r="E47" s="42">
        <v>0</v>
      </c>
      <c r="F47" s="40">
        <v>0</v>
      </c>
      <c r="G47" s="40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/>
      <c r="V47" s="42">
        <v>0</v>
      </c>
      <c r="W47" s="42">
        <v>0</v>
      </c>
      <c r="X47" s="42">
        <v>0</v>
      </c>
      <c r="Y47" s="42"/>
      <c r="Z47" s="42">
        <v>0</v>
      </c>
      <c r="AA47" s="42">
        <v>0</v>
      </c>
      <c r="AB47" s="42">
        <v>0</v>
      </c>
      <c r="AC47" s="42"/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</row>
    <row r="48" spans="1:35" ht="23" customHeight="1" thickTop="1" thickBot="1" x14ac:dyDescent="0.3">
      <c r="A48" s="43" t="s">
        <v>172</v>
      </c>
      <c r="B48" s="44" t="s">
        <v>86</v>
      </c>
      <c r="C48" s="44">
        <v>4</v>
      </c>
      <c r="D48" s="44" t="s">
        <v>82</v>
      </c>
      <c r="E48" s="44">
        <v>0</v>
      </c>
      <c r="F48" s="40">
        <v>0</v>
      </c>
      <c r="G48" s="40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/>
      <c r="V48" s="44">
        <v>0</v>
      </c>
      <c r="W48" s="44">
        <v>0</v>
      </c>
      <c r="X48" s="44">
        <v>0</v>
      </c>
      <c r="Y48" s="44"/>
      <c r="Z48" s="44">
        <v>0</v>
      </c>
      <c r="AA48" s="44">
        <v>0</v>
      </c>
      <c r="AB48" s="44">
        <v>0</v>
      </c>
      <c r="AC48" s="44"/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</row>
    <row r="49" spans="1:35" ht="23" customHeight="1" thickTop="1" thickBot="1" x14ac:dyDescent="0.3">
      <c r="A49" s="43" t="s">
        <v>173</v>
      </c>
      <c r="B49" s="44" t="s">
        <v>79</v>
      </c>
      <c r="C49" s="44">
        <v>4</v>
      </c>
      <c r="D49" s="44" t="s">
        <v>82</v>
      </c>
      <c r="E49" s="44">
        <v>0</v>
      </c>
      <c r="F49" s="40">
        <v>0</v>
      </c>
      <c r="G49" s="40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/>
      <c r="V49" s="44">
        <v>0</v>
      </c>
      <c r="W49" s="44">
        <v>0</v>
      </c>
      <c r="X49" s="44">
        <v>0</v>
      </c>
      <c r="Y49" s="44"/>
      <c r="Z49" s="44">
        <v>0</v>
      </c>
      <c r="AA49" s="44">
        <v>0</v>
      </c>
      <c r="AB49" s="44">
        <v>0</v>
      </c>
      <c r="AC49" s="44"/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</row>
    <row r="50" spans="1:35" ht="23" customHeight="1" thickTop="1" thickBot="1" x14ac:dyDescent="0.3">
      <c r="A50" s="41" t="s">
        <v>174</v>
      </c>
      <c r="B50" s="42" t="s">
        <v>79</v>
      </c>
      <c r="C50" s="42">
        <v>4</v>
      </c>
      <c r="D50" s="42" t="s">
        <v>82</v>
      </c>
      <c r="E50" s="42">
        <v>0</v>
      </c>
      <c r="F50" s="40">
        <v>0</v>
      </c>
      <c r="G50" s="40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/>
      <c r="V50" s="42">
        <v>0</v>
      </c>
      <c r="W50" s="42">
        <v>0</v>
      </c>
      <c r="X50" s="42">
        <v>0</v>
      </c>
      <c r="Y50" s="42"/>
      <c r="Z50" s="42">
        <v>0</v>
      </c>
      <c r="AA50" s="42">
        <v>0</v>
      </c>
      <c r="AB50" s="42">
        <v>0</v>
      </c>
      <c r="AC50" s="42"/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</row>
    <row r="51" spans="1:35" ht="23" customHeight="1" thickTop="1" thickBot="1" x14ac:dyDescent="0.3">
      <c r="A51" s="41" t="s">
        <v>175</v>
      </c>
      <c r="B51" s="42" t="s">
        <v>79</v>
      </c>
      <c r="C51" s="42">
        <v>4.4000000000000004</v>
      </c>
      <c r="D51" s="42" t="s">
        <v>82</v>
      </c>
      <c r="E51" s="42">
        <v>0</v>
      </c>
      <c r="F51" s="40">
        <v>0</v>
      </c>
      <c r="G51" s="40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/>
      <c r="V51" s="42">
        <v>0</v>
      </c>
      <c r="W51" s="42">
        <v>0</v>
      </c>
      <c r="X51" s="42">
        <v>0</v>
      </c>
      <c r="Y51" s="42"/>
      <c r="Z51" s="42">
        <v>0</v>
      </c>
      <c r="AA51" s="42">
        <v>0</v>
      </c>
      <c r="AB51" s="42">
        <v>0</v>
      </c>
      <c r="AC51" s="42"/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</row>
    <row r="52" spans="1:35" ht="23" customHeight="1" thickTop="1" thickBot="1" x14ac:dyDescent="0.3">
      <c r="A52" s="41" t="s">
        <v>176</v>
      </c>
      <c r="B52" s="42" t="s">
        <v>77</v>
      </c>
      <c r="C52" s="42">
        <v>4</v>
      </c>
      <c r="D52" s="42" t="s">
        <v>82</v>
      </c>
      <c r="E52" s="42">
        <v>0</v>
      </c>
      <c r="F52" s="40">
        <v>0</v>
      </c>
      <c r="G52" s="40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/>
      <c r="V52" s="42">
        <v>0</v>
      </c>
      <c r="W52" s="42">
        <v>0</v>
      </c>
      <c r="X52" s="42">
        <v>0</v>
      </c>
      <c r="Y52" s="42"/>
      <c r="Z52" s="42">
        <v>0</v>
      </c>
      <c r="AA52" s="42">
        <v>0</v>
      </c>
      <c r="AB52" s="42">
        <v>0</v>
      </c>
      <c r="AC52" s="42"/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</row>
    <row r="53" spans="1:35" ht="23" customHeight="1" thickTop="1" thickBot="1" x14ac:dyDescent="0.3">
      <c r="A53" s="43" t="s">
        <v>177</v>
      </c>
      <c r="B53" s="44" t="s">
        <v>77</v>
      </c>
      <c r="C53" s="44">
        <v>4</v>
      </c>
      <c r="D53" s="44" t="s">
        <v>82</v>
      </c>
      <c r="E53" s="44">
        <v>0</v>
      </c>
      <c r="F53" s="48">
        <v>0</v>
      </c>
      <c r="G53" s="48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/>
      <c r="V53" s="44">
        <v>0</v>
      </c>
      <c r="W53" s="44">
        <v>0</v>
      </c>
      <c r="X53" s="44">
        <v>0</v>
      </c>
      <c r="Y53" s="44"/>
      <c r="Z53" s="44">
        <v>0</v>
      </c>
      <c r="AA53" s="44">
        <v>0</v>
      </c>
      <c r="AB53" s="44">
        <v>0</v>
      </c>
      <c r="AC53" s="44"/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</row>
    <row r="54" spans="1:35" ht="23" customHeight="1" thickTop="1" thickBot="1" x14ac:dyDescent="0.3">
      <c r="A54" s="41" t="s">
        <v>178</v>
      </c>
      <c r="B54" s="42" t="s">
        <v>114</v>
      </c>
      <c r="C54" s="42">
        <v>4</v>
      </c>
      <c r="D54" s="47" t="s">
        <v>82</v>
      </c>
      <c r="E54" s="42">
        <v>0</v>
      </c>
      <c r="F54" s="40">
        <v>0</v>
      </c>
      <c r="G54" s="40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/>
      <c r="V54" s="42">
        <v>0</v>
      </c>
      <c r="W54" s="42">
        <v>0</v>
      </c>
      <c r="X54" s="42">
        <v>0</v>
      </c>
      <c r="Y54" s="42"/>
      <c r="Z54" s="42">
        <v>0</v>
      </c>
      <c r="AA54" s="42">
        <v>0</v>
      </c>
      <c r="AB54" s="42">
        <v>0</v>
      </c>
      <c r="AC54" s="42"/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</row>
    <row r="55" spans="1:35" ht="23" customHeight="1" thickTop="1" thickBot="1" x14ac:dyDescent="0.3">
      <c r="A55" s="41" t="s">
        <v>179</v>
      </c>
      <c r="B55" s="42" t="s">
        <v>114</v>
      </c>
      <c r="C55" s="42">
        <v>4</v>
      </c>
      <c r="D55" s="42" t="s">
        <v>82</v>
      </c>
      <c r="E55" s="42">
        <v>0</v>
      </c>
      <c r="F55" s="40">
        <v>0</v>
      </c>
      <c r="G55" s="40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/>
      <c r="V55" s="42">
        <v>0</v>
      </c>
      <c r="W55" s="42">
        <v>0</v>
      </c>
      <c r="X55" s="42">
        <v>0</v>
      </c>
      <c r="Y55" s="42"/>
      <c r="Z55" s="42">
        <v>0</v>
      </c>
      <c r="AA55" s="42">
        <v>0</v>
      </c>
      <c r="AB55" s="42">
        <v>0</v>
      </c>
      <c r="AC55" s="42"/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</row>
    <row r="56" spans="1:35" ht="23" customHeight="1" thickTop="1" thickBot="1" x14ac:dyDescent="0.3">
      <c r="A56" s="43" t="s">
        <v>180</v>
      </c>
      <c r="B56" s="44" t="s">
        <v>72</v>
      </c>
      <c r="C56" s="44">
        <v>4</v>
      </c>
      <c r="D56" s="44" t="s">
        <v>82</v>
      </c>
      <c r="E56" s="44">
        <v>0</v>
      </c>
      <c r="F56" s="40">
        <v>0</v>
      </c>
      <c r="G56" s="40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/>
      <c r="V56" s="44">
        <v>0</v>
      </c>
      <c r="W56" s="44">
        <v>0</v>
      </c>
      <c r="X56" s="44">
        <v>0</v>
      </c>
      <c r="Y56" s="44"/>
      <c r="Z56" s="44">
        <v>0</v>
      </c>
      <c r="AA56" s="44">
        <v>0</v>
      </c>
      <c r="AB56" s="44">
        <v>0</v>
      </c>
      <c r="AC56" s="44"/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</row>
    <row r="57" spans="1:35" ht="23" customHeight="1" thickTop="1" thickBot="1" x14ac:dyDescent="0.3">
      <c r="A57" s="43" t="s">
        <v>181</v>
      </c>
      <c r="B57" s="44" t="s">
        <v>94</v>
      </c>
      <c r="C57" s="44">
        <v>4</v>
      </c>
      <c r="D57" s="44" t="s">
        <v>82</v>
      </c>
      <c r="E57" s="44">
        <v>0</v>
      </c>
      <c r="F57" s="40">
        <v>0</v>
      </c>
      <c r="G57" s="40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/>
      <c r="V57" s="44">
        <v>0</v>
      </c>
      <c r="W57" s="44">
        <v>0</v>
      </c>
      <c r="X57" s="44">
        <v>0</v>
      </c>
      <c r="Y57" s="44"/>
      <c r="Z57" s="44">
        <v>0</v>
      </c>
      <c r="AA57" s="44">
        <v>0</v>
      </c>
      <c r="AB57" s="44">
        <v>0</v>
      </c>
      <c r="AC57" s="44"/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</row>
    <row r="58" spans="1:35" ht="23" customHeight="1" thickTop="1" thickBot="1" x14ac:dyDescent="0.3">
      <c r="A58" s="41" t="s">
        <v>182</v>
      </c>
      <c r="B58" s="42" t="s">
        <v>117</v>
      </c>
      <c r="C58" s="42">
        <v>4</v>
      </c>
      <c r="D58" s="42" t="s">
        <v>82</v>
      </c>
      <c r="E58" s="42">
        <v>0</v>
      </c>
      <c r="F58" s="40">
        <v>0</v>
      </c>
      <c r="G58" s="40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/>
      <c r="V58" s="42">
        <v>0</v>
      </c>
      <c r="W58" s="42">
        <v>0</v>
      </c>
      <c r="X58" s="42">
        <v>0</v>
      </c>
      <c r="Y58" s="42"/>
      <c r="Z58" s="42">
        <v>0</v>
      </c>
      <c r="AA58" s="42">
        <v>0</v>
      </c>
      <c r="AB58" s="42">
        <v>0</v>
      </c>
      <c r="AC58" s="42"/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</row>
    <row r="59" spans="1:35" ht="23" customHeight="1" thickTop="1" thickBot="1" x14ac:dyDescent="0.3">
      <c r="A59" s="41" t="s">
        <v>183</v>
      </c>
      <c r="B59" s="42" t="s">
        <v>88</v>
      </c>
      <c r="C59" s="42">
        <v>4</v>
      </c>
      <c r="D59" s="42" t="s">
        <v>82</v>
      </c>
      <c r="E59" s="42">
        <v>0</v>
      </c>
      <c r="F59" s="40">
        <v>0</v>
      </c>
      <c r="G59" s="40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/>
      <c r="V59" s="42">
        <v>0</v>
      </c>
      <c r="W59" s="42">
        <v>0</v>
      </c>
      <c r="X59" s="42">
        <v>0</v>
      </c>
      <c r="Y59" s="42"/>
      <c r="Z59" s="42">
        <v>0</v>
      </c>
      <c r="AA59" s="42">
        <v>0</v>
      </c>
      <c r="AB59" s="42">
        <v>0</v>
      </c>
      <c r="AC59" s="42"/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</row>
    <row r="60" spans="1:35" ht="23" customHeight="1" thickTop="1" thickBot="1" x14ac:dyDescent="0.3">
      <c r="A60" s="41" t="s">
        <v>184</v>
      </c>
      <c r="B60" s="42" t="s">
        <v>67</v>
      </c>
      <c r="C60" s="42">
        <v>4.5</v>
      </c>
      <c r="D60" s="42" t="s">
        <v>82</v>
      </c>
      <c r="E60" s="42">
        <v>0</v>
      </c>
      <c r="F60" s="40">
        <v>0</v>
      </c>
      <c r="G60" s="40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/>
      <c r="V60" s="42">
        <v>0</v>
      </c>
      <c r="W60" s="42">
        <v>0</v>
      </c>
      <c r="X60" s="42">
        <v>0</v>
      </c>
      <c r="Y60" s="42"/>
      <c r="Z60" s="42">
        <v>0</v>
      </c>
      <c r="AA60" s="42">
        <v>0</v>
      </c>
      <c r="AB60" s="42">
        <v>0</v>
      </c>
      <c r="AC60" s="42"/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</row>
    <row r="61" spans="1:35" ht="23" customHeight="1" thickTop="1" thickBot="1" x14ac:dyDescent="0.3">
      <c r="A61" s="41" t="s">
        <v>185</v>
      </c>
      <c r="B61" s="42" t="s">
        <v>67</v>
      </c>
      <c r="C61" s="42">
        <v>4</v>
      </c>
      <c r="D61" s="42" t="s">
        <v>82</v>
      </c>
      <c r="E61" s="42">
        <v>0</v>
      </c>
      <c r="F61" s="40">
        <v>0</v>
      </c>
      <c r="G61" s="40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/>
      <c r="V61" s="42">
        <v>0</v>
      </c>
      <c r="W61" s="42">
        <v>0</v>
      </c>
      <c r="X61" s="42">
        <v>0</v>
      </c>
      <c r="Y61" s="42"/>
      <c r="Z61" s="42">
        <v>0</v>
      </c>
      <c r="AA61" s="42">
        <v>0</v>
      </c>
      <c r="AB61" s="42">
        <v>0</v>
      </c>
      <c r="AC61" s="42"/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</row>
    <row r="62" spans="1:35" ht="23" customHeight="1" thickTop="1" thickBot="1" x14ac:dyDescent="0.3">
      <c r="A62" s="43" t="s">
        <v>186</v>
      </c>
      <c r="B62" s="44" t="s">
        <v>84</v>
      </c>
      <c r="C62" s="44">
        <v>4.5</v>
      </c>
      <c r="D62" s="44" t="s">
        <v>82</v>
      </c>
      <c r="E62" s="44">
        <v>0</v>
      </c>
      <c r="F62" s="40">
        <v>0</v>
      </c>
      <c r="G62" s="40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/>
      <c r="V62" s="44">
        <v>0</v>
      </c>
      <c r="W62" s="44">
        <v>0</v>
      </c>
      <c r="X62" s="44">
        <v>0</v>
      </c>
      <c r="Y62" s="44"/>
      <c r="Z62" s="44">
        <v>0</v>
      </c>
      <c r="AA62" s="44">
        <v>0</v>
      </c>
      <c r="AB62" s="44">
        <v>0</v>
      </c>
      <c r="AC62" s="44"/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</row>
    <row r="63" spans="1:35" ht="23" customHeight="1" thickTop="1" thickBot="1" x14ac:dyDescent="0.3">
      <c r="A63" s="41" t="s">
        <v>187</v>
      </c>
      <c r="B63" s="42" t="s">
        <v>84</v>
      </c>
      <c r="C63" s="42">
        <v>4</v>
      </c>
      <c r="D63" s="42" t="s">
        <v>82</v>
      </c>
      <c r="E63" s="42">
        <v>0</v>
      </c>
      <c r="F63" s="40">
        <v>0</v>
      </c>
      <c r="G63" s="40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/>
      <c r="V63" s="42">
        <v>0</v>
      </c>
      <c r="W63" s="42">
        <v>0</v>
      </c>
      <c r="X63" s="42">
        <v>0</v>
      </c>
      <c r="Y63" s="42"/>
      <c r="Z63" s="42">
        <v>0</v>
      </c>
      <c r="AA63" s="42">
        <v>0</v>
      </c>
      <c r="AB63" s="42">
        <v>0</v>
      </c>
      <c r="AC63" s="42"/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</row>
    <row r="64" spans="1:35" ht="23" customHeight="1" thickTop="1" thickBot="1" x14ac:dyDescent="0.3">
      <c r="A64" s="43" t="s">
        <v>188</v>
      </c>
      <c r="B64" s="44" t="s">
        <v>64</v>
      </c>
      <c r="C64" s="44">
        <v>4.4000000000000004</v>
      </c>
      <c r="D64" s="44" t="s">
        <v>82</v>
      </c>
      <c r="E64" s="44">
        <v>0</v>
      </c>
      <c r="F64" s="40">
        <v>0</v>
      </c>
      <c r="G64" s="40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/>
      <c r="V64" s="44">
        <v>0</v>
      </c>
      <c r="W64" s="44">
        <v>0</v>
      </c>
      <c r="X64" s="44">
        <v>0</v>
      </c>
      <c r="Y64" s="44"/>
      <c r="Z64" s="44">
        <v>0</v>
      </c>
      <c r="AA64" s="44">
        <v>0</v>
      </c>
      <c r="AB64" s="44">
        <v>0</v>
      </c>
      <c r="AC64" s="44"/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</row>
    <row r="65" spans="1:35" ht="23" customHeight="1" thickTop="1" thickBot="1" x14ac:dyDescent="0.3">
      <c r="A65" s="43" t="s">
        <v>189</v>
      </c>
      <c r="B65" s="44" t="s">
        <v>118</v>
      </c>
      <c r="C65" s="44">
        <v>4.5</v>
      </c>
      <c r="D65" s="44" t="s">
        <v>82</v>
      </c>
      <c r="E65" s="44">
        <v>0</v>
      </c>
      <c r="F65" s="40">
        <v>0</v>
      </c>
      <c r="G65" s="40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/>
      <c r="V65" s="44">
        <v>0</v>
      </c>
      <c r="W65" s="44">
        <v>0</v>
      </c>
      <c r="X65" s="44">
        <v>0</v>
      </c>
      <c r="Y65" s="44"/>
      <c r="Z65" s="44">
        <v>0</v>
      </c>
      <c r="AA65" s="44">
        <v>0</v>
      </c>
      <c r="AB65" s="44">
        <v>0</v>
      </c>
      <c r="AC65" s="44"/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</row>
    <row r="66" spans="1:35" ht="23" customHeight="1" thickTop="1" thickBot="1" x14ac:dyDescent="0.3">
      <c r="A66" s="41" t="s">
        <v>190</v>
      </c>
      <c r="B66" s="42" t="s">
        <v>118</v>
      </c>
      <c r="C66" s="42">
        <v>4</v>
      </c>
      <c r="D66" s="42" t="s">
        <v>82</v>
      </c>
      <c r="E66" s="42">
        <v>0</v>
      </c>
      <c r="F66" s="40">
        <v>0</v>
      </c>
      <c r="G66" s="40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/>
      <c r="V66" s="42">
        <v>0</v>
      </c>
      <c r="W66" s="42">
        <v>0</v>
      </c>
      <c r="X66" s="42">
        <v>0</v>
      </c>
      <c r="Y66" s="42"/>
      <c r="Z66" s="42">
        <v>0</v>
      </c>
      <c r="AA66" s="42">
        <v>0</v>
      </c>
      <c r="AB66" s="42">
        <v>0</v>
      </c>
      <c r="AC66" s="42"/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</row>
    <row r="67" spans="1:35" ht="23" customHeight="1" thickTop="1" thickBot="1" x14ac:dyDescent="0.3">
      <c r="A67" s="43" t="s">
        <v>191</v>
      </c>
      <c r="B67" s="44" t="s">
        <v>115</v>
      </c>
      <c r="C67" s="44">
        <v>4</v>
      </c>
      <c r="D67" s="44" t="s">
        <v>82</v>
      </c>
      <c r="E67" s="44">
        <v>0</v>
      </c>
      <c r="F67" s="40">
        <v>0</v>
      </c>
      <c r="G67" s="40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/>
      <c r="V67" s="44">
        <v>0</v>
      </c>
      <c r="W67" s="44">
        <v>0</v>
      </c>
      <c r="X67" s="44">
        <v>0</v>
      </c>
      <c r="Y67" s="44"/>
      <c r="Z67" s="44">
        <v>0</v>
      </c>
      <c r="AA67" s="44">
        <v>0</v>
      </c>
      <c r="AB67" s="44">
        <v>0</v>
      </c>
      <c r="AC67" s="44"/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</row>
    <row r="68" spans="1:35" ht="23" customHeight="1" thickTop="1" thickBot="1" x14ac:dyDescent="0.3">
      <c r="A68" s="41" t="s">
        <v>192</v>
      </c>
      <c r="B68" s="42" t="s">
        <v>92</v>
      </c>
      <c r="C68" s="42">
        <v>4.5</v>
      </c>
      <c r="D68" s="42" t="s">
        <v>82</v>
      </c>
      <c r="E68" s="42">
        <v>0</v>
      </c>
      <c r="F68" s="40">
        <v>0</v>
      </c>
      <c r="G68" s="40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/>
      <c r="V68" s="42">
        <v>0</v>
      </c>
      <c r="W68" s="42">
        <v>0</v>
      </c>
      <c r="X68" s="42">
        <v>0</v>
      </c>
      <c r="Y68" s="42"/>
      <c r="Z68" s="42">
        <v>0</v>
      </c>
      <c r="AA68" s="42">
        <v>0</v>
      </c>
      <c r="AB68" s="42">
        <v>0</v>
      </c>
      <c r="AC68" s="42"/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</row>
    <row r="69" spans="1:35" ht="22" customHeight="1" thickTop="1" thickBot="1" x14ac:dyDescent="0.3">
      <c r="A69" s="43" t="s">
        <v>193</v>
      </c>
      <c r="B69" s="44" t="s">
        <v>119</v>
      </c>
      <c r="C69" s="44">
        <v>4</v>
      </c>
      <c r="D69" s="44" t="s">
        <v>82</v>
      </c>
      <c r="E69" s="44">
        <v>0</v>
      </c>
      <c r="F69" s="40">
        <v>0</v>
      </c>
      <c r="G69" s="40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/>
      <c r="V69" s="44">
        <v>0</v>
      </c>
      <c r="W69" s="44">
        <v>0</v>
      </c>
      <c r="X69" s="44">
        <v>0</v>
      </c>
      <c r="Y69" s="44"/>
      <c r="Z69" s="44">
        <v>0</v>
      </c>
      <c r="AA69" s="44">
        <v>0</v>
      </c>
      <c r="AB69" s="44">
        <v>0</v>
      </c>
      <c r="AC69" s="44"/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</row>
    <row r="70" spans="1:35" ht="22" customHeight="1" thickTop="1" x14ac:dyDescent="0.25">
      <c r="A70" s="43" t="s">
        <v>194</v>
      </c>
      <c r="B70" s="44" t="s">
        <v>119</v>
      </c>
      <c r="C70" s="44">
        <v>4</v>
      </c>
      <c r="D70" s="44" t="s">
        <v>82</v>
      </c>
      <c r="E70" s="44">
        <v>0</v>
      </c>
      <c r="F70" s="40">
        <v>0</v>
      </c>
      <c r="G70" s="40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/>
      <c r="V70" s="44">
        <v>0</v>
      </c>
      <c r="W70" s="44">
        <v>0</v>
      </c>
      <c r="X70" s="44">
        <v>0</v>
      </c>
      <c r="Y70" s="44"/>
      <c r="Z70" s="44">
        <v>0</v>
      </c>
      <c r="AA70" s="44">
        <v>0</v>
      </c>
      <c r="AB70" s="44">
        <v>0</v>
      </c>
      <c r="AC70" s="44"/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</row>
    <row r="71" spans="1:35" x14ac:dyDescent="0.25">
      <c r="A71" s="42" t="s">
        <v>195</v>
      </c>
      <c r="B71" s="42" t="s">
        <v>75</v>
      </c>
      <c r="C71" s="42">
        <v>4</v>
      </c>
      <c r="D71" s="49" t="s">
        <v>82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</row>
    <row r="72" spans="1:35" x14ac:dyDescent="0.25">
      <c r="A72" s="43" t="s">
        <v>196</v>
      </c>
      <c r="B72" s="44" t="s">
        <v>86</v>
      </c>
      <c r="C72" s="44">
        <v>4</v>
      </c>
      <c r="D72" s="44" t="s">
        <v>82</v>
      </c>
      <c r="E72" s="44">
        <v>0</v>
      </c>
      <c r="F72" s="42">
        <v>0</v>
      </c>
      <c r="G72" s="42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</row>
    <row r="73" spans="1:35" x14ac:dyDescent="0.25">
      <c r="A73" s="41" t="s">
        <v>197</v>
      </c>
      <c r="B73" s="42" t="s">
        <v>75</v>
      </c>
      <c r="C73" s="42">
        <v>4</v>
      </c>
      <c r="D73" s="49" t="s">
        <v>82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</row>
    <row r="74" spans="1:35" x14ac:dyDescent="0.25">
      <c r="A74" s="50" t="s">
        <v>198</v>
      </c>
      <c r="B74" s="50" t="s">
        <v>88</v>
      </c>
      <c r="C74" s="50">
        <v>4</v>
      </c>
      <c r="D74" s="50" t="s">
        <v>82</v>
      </c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x14ac:dyDescent="0.25">
      <c r="A75" s="50" t="s">
        <v>199</v>
      </c>
      <c r="B75" s="50" t="s">
        <v>64</v>
      </c>
      <c r="C75" s="50">
        <v>4</v>
      </c>
      <c r="D75" s="50" t="s">
        <v>82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x14ac:dyDescent="0.25">
      <c r="A76" s="50" t="s">
        <v>200</v>
      </c>
      <c r="B76" s="50" t="s">
        <v>115</v>
      </c>
      <c r="C76" s="50">
        <v>4.5</v>
      </c>
      <c r="D76" s="50" t="s">
        <v>82</v>
      </c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</row>
    <row r="77" spans="1:35" x14ac:dyDescent="0.25">
      <c r="A77" s="50" t="s">
        <v>201</v>
      </c>
      <c r="B77" s="50" t="s">
        <v>113</v>
      </c>
      <c r="C77" s="50">
        <v>4</v>
      </c>
      <c r="D77" s="50" t="s">
        <v>82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</row>
  </sheetData>
  <autoFilter ref="A1:AI1" xr:uid="{00000000-0009-0000-0000-000002000000}">
    <sortState xmlns:xlrd2="http://schemas.microsoft.com/office/spreadsheetml/2017/richdata2" ref="A2:AI73">
      <sortCondition descending="1" ref="N1:N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48"/>
  <sheetViews>
    <sheetView workbookViewId="0">
      <selection activeCell="A248" sqref="A248:D248"/>
    </sheetView>
  </sheetViews>
  <sheetFormatPr baseColWidth="10" defaultColWidth="10.832031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hidden="1" customWidth="1"/>
    <col min="35" max="35" width="14" style="2" hidden="1" customWidth="1"/>
    <col min="36" max="36" width="14.1640625" style="2" hidden="1" customWidth="1"/>
    <col min="37" max="37" width="10.1640625" style="2" hidden="1" customWidth="1"/>
    <col min="38" max="38" width="14" style="2" hidden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72" width="10.83203125" style="6" customWidth="1"/>
    <col min="73" max="16384" width="10.83203125" style="6"/>
  </cols>
  <sheetData>
    <row r="1" spans="1:45" ht="22" customHeight="1" thickBo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26</v>
      </c>
      <c r="AB1" s="52" t="s">
        <v>27</v>
      </c>
      <c r="AC1" s="52" t="s">
        <v>28</v>
      </c>
      <c r="AD1" s="52" t="s">
        <v>29</v>
      </c>
      <c r="AE1" s="52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52" t="s">
        <v>36</v>
      </c>
      <c r="AL1" s="52" t="s">
        <v>37</v>
      </c>
      <c r="AM1" s="52" t="s">
        <v>38</v>
      </c>
      <c r="AN1" s="52" t="s">
        <v>39</v>
      </c>
      <c r="AO1" s="52" t="s">
        <v>40</v>
      </c>
      <c r="AP1" s="52" t="s">
        <v>41</v>
      </c>
      <c r="AQ1" s="52" t="s">
        <v>42</v>
      </c>
      <c r="AR1" s="52" t="s">
        <v>43</v>
      </c>
      <c r="AS1" s="52" t="s">
        <v>44</v>
      </c>
    </row>
    <row r="2" spans="1:45" ht="21" customHeight="1" thickTop="1" x14ac:dyDescent="0.25">
      <c r="A2" s="54" t="s">
        <v>202</v>
      </c>
      <c r="B2" s="55" t="s">
        <v>64</v>
      </c>
      <c r="C2" s="55">
        <v>5.4</v>
      </c>
      <c r="D2" s="55" t="s">
        <v>73</v>
      </c>
      <c r="E2" s="55">
        <v>5.2</v>
      </c>
      <c r="F2" s="55">
        <v>22</v>
      </c>
      <c r="G2" s="55">
        <v>11</v>
      </c>
      <c r="H2" s="55">
        <v>11</v>
      </c>
      <c r="I2" s="55">
        <v>22</v>
      </c>
      <c r="J2" s="55">
        <v>49</v>
      </c>
      <c r="K2" s="55">
        <v>52</v>
      </c>
      <c r="L2" s="55">
        <v>101</v>
      </c>
      <c r="M2" s="55">
        <v>9.07</v>
      </c>
      <c r="N2" s="55">
        <v>9.6300000000000008</v>
      </c>
      <c r="O2" s="55">
        <v>18.7</v>
      </c>
      <c r="P2" s="55">
        <v>1</v>
      </c>
      <c r="Q2" s="55">
        <v>0.34</v>
      </c>
      <c r="R2" s="55">
        <v>-0.65999999999999992</v>
      </c>
      <c r="S2" s="55">
        <v>1</v>
      </c>
      <c r="T2" s="55">
        <v>0.22</v>
      </c>
      <c r="U2" s="55">
        <v>-0.78</v>
      </c>
      <c r="V2" s="55">
        <v>2</v>
      </c>
      <c r="W2" s="55">
        <v>0.56000000000000005</v>
      </c>
      <c r="X2" s="55">
        <v>-1.44</v>
      </c>
      <c r="Y2" s="55">
        <v>1</v>
      </c>
      <c r="Z2" s="55">
        <v>0.72000000000000008</v>
      </c>
      <c r="AA2" s="55">
        <v>-0.27999999999999992</v>
      </c>
      <c r="AB2" s="55">
        <v>0</v>
      </c>
      <c r="AC2" s="55">
        <v>0.57000000000000006</v>
      </c>
      <c r="AD2" s="55">
        <v>0.57000000000000006</v>
      </c>
      <c r="AE2" s="55">
        <v>1</v>
      </c>
      <c r="AF2" s="55">
        <v>1.29</v>
      </c>
      <c r="AG2" s="55">
        <v>0.29000000000000009</v>
      </c>
      <c r="AH2" s="55">
        <v>1.06</v>
      </c>
      <c r="AI2" s="55">
        <v>0.2</v>
      </c>
      <c r="AJ2" s="55">
        <v>-0.94</v>
      </c>
      <c r="AK2" s="55">
        <v>0.79</v>
      </c>
      <c r="AL2" s="55">
        <v>0.15</v>
      </c>
      <c r="AM2" s="55">
        <v>-0.21</v>
      </c>
      <c r="AN2" s="55">
        <v>1.85</v>
      </c>
      <c r="AO2" s="55">
        <v>0.35</v>
      </c>
      <c r="AP2" s="55">
        <v>-1.1499999999999999</v>
      </c>
      <c r="AQ2" s="55">
        <v>5</v>
      </c>
      <c r="AR2" s="55">
        <v>10</v>
      </c>
      <c r="AS2" s="55">
        <v>15</v>
      </c>
    </row>
    <row r="3" spans="1:45" ht="21" customHeight="1" x14ac:dyDescent="0.25">
      <c r="A3" s="56" t="s">
        <v>203</v>
      </c>
      <c r="B3" s="57" t="s">
        <v>64</v>
      </c>
      <c r="C3" s="57">
        <v>4.8</v>
      </c>
      <c r="D3" s="57" t="s">
        <v>73</v>
      </c>
      <c r="E3" s="57">
        <v>4.2</v>
      </c>
      <c r="F3" s="57">
        <v>21</v>
      </c>
      <c r="G3" s="57">
        <v>10</v>
      </c>
      <c r="H3" s="57">
        <v>11</v>
      </c>
      <c r="I3" s="57">
        <v>21</v>
      </c>
      <c r="J3" s="57">
        <v>41</v>
      </c>
      <c r="K3" s="57">
        <v>45</v>
      </c>
      <c r="L3" s="57">
        <v>86</v>
      </c>
      <c r="M3" s="57">
        <v>8.5399999999999991</v>
      </c>
      <c r="N3" s="57">
        <v>9.3800000000000008</v>
      </c>
      <c r="O3" s="57">
        <v>17.920000000000002</v>
      </c>
      <c r="P3" s="57">
        <v>1</v>
      </c>
      <c r="Q3" s="57">
        <v>1.31</v>
      </c>
      <c r="R3" s="57">
        <v>0.31000000000000011</v>
      </c>
      <c r="S3" s="57">
        <v>1</v>
      </c>
      <c r="T3" s="57">
        <v>1.55</v>
      </c>
      <c r="U3" s="57">
        <v>0.55000000000000004</v>
      </c>
      <c r="V3" s="57">
        <v>2</v>
      </c>
      <c r="W3" s="57">
        <v>2.86</v>
      </c>
      <c r="X3" s="57">
        <v>0.8600000000000001</v>
      </c>
      <c r="Y3" s="57">
        <v>0</v>
      </c>
      <c r="Z3" s="57">
        <v>0.36</v>
      </c>
      <c r="AA3" s="57">
        <v>0.36</v>
      </c>
      <c r="AB3" s="57">
        <v>1</v>
      </c>
      <c r="AC3" s="57">
        <v>9.9999999999999992E-2</v>
      </c>
      <c r="AD3" s="57">
        <v>-0.9</v>
      </c>
      <c r="AE3" s="57">
        <v>1</v>
      </c>
      <c r="AF3" s="57">
        <v>0.46</v>
      </c>
      <c r="AG3" s="57">
        <v>-0.54</v>
      </c>
      <c r="AH3" s="57">
        <v>1.67</v>
      </c>
      <c r="AI3" s="57">
        <v>0.35</v>
      </c>
      <c r="AJ3" s="57">
        <v>0.66999999999999993</v>
      </c>
      <c r="AK3" s="57">
        <v>1.65</v>
      </c>
      <c r="AL3" s="57">
        <v>0.34</v>
      </c>
      <c r="AM3" s="57">
        <v>-0.34999999999999992</v>
      </c>
      <c r="AN3" s="57">
        <v>3.32</v>
      </c>
      <c r="AO3" s="57">
        <v>0.69</v>
      </c>
      <c r="AP3" s="57">
        <v>0.32</v>
      </c>
      <c r="AQ3" s="57">
        <v>1</v>
      </c>
      <c r="AR3" s="57">
        <v>0</v>
      </c>
      <c r="AS3" s="57">
        <v>1</v>
      </c>
    </row>
    <row r="4" spans="1:45" ht="21" customHeight="1" x14ac:dyDescent="0.25">
      <c r="A4" s="56" t="s">
        <v>204</v>
      </c>
      <c r="B4" s="57" t="s">
        <v>64</v>
      </c>
      <c r="C4" s="57">
        <v>4.5999999999999996</v>
      </c>
      <c r="D4" s="57" t="s">
        <v>73</v>
      </c>
      <c r="E4" s="57">
        <v>4.2</v>
      </c>
      <c r="F4" s="57">
        <v>21</v>
      </c>
      <c r="G4" s="57">
        <v>11</v>
      </c>
      <c r="H4" s="57">
        <v>10</v>
      </c>
      <c r="I4" s="57">
        <v>21</v>
      </c>
      <c r="J4" s="57">
        <v>47</v>
      </c>
      <c r="K4" s="57">
        <v>34</v>
      </c>
      <c r="L4" s="57">
        <v>81</v>
      </c>
      <c r="M4" s="57">
        <v>10.220000000000001</v>
      </c>
      <c r="N4" s="57">
        <v>7.39</v>
      </c>
      <c r="O4" s="57">
        <v>17.61</v>
      </c>
      <c r="P4" s="57">
        <v>1</v>
      </c>
      <c r="Q4" s="57">
        <v>0.63</v>
      </c>
      <c r="R4" s="57">
        <v>-0.37</v>
      </c>
      <c r="S4" s="57">
        <v>0</v>
      </c>
      <c r="T4" s="57">
        <v>0.43999999999999989</v>
      </c>
      <c r="U4" s="57">
        <v>0.43999999999999989</v>
      </c>
      <c r="V4" s="57">
        <v>1</v>
      </c>
      <c r="W4" s="57">
        <v>1.07</v>
      </c>
      <c r="X4" s="57">
        <v>6.9999999999999896E-2</v>
      </c>
      <c r="Y4" s="57">
        <v>0</v>
      </c>
      <c r="Z4" s="57">
        <v>0.42</v>
      </c>
      <c r="AA4" s="57">
        <v>0.42</v>
      </c>
      <c r="AB4" s="57">
        <v>0</v>
      </c>
      <c r="AC4" s="57">
        <v>0.26</v>
      </c>
      <c r="AD4" s="57">
        <v>0.26</v>
      </c>
      <c r="AE4" s="57">
        <v>0</v>
      </c>
      <c r="AF4" s="57">
        <v>0.67999999999999994</v>
      </c>
      <c r="AG4" s="57">
        <v>0.67999999999999994</v>
      </c>
      <c r="AH4" s="57">
        <v>1.05</v>
      </c>
      <c r="AI4" s="57">
        <v>0.23</v>
      </c>
      <c r="AJ4" s="57">
        <v>5.0000000000000037E-2</v>
      </c>
      <c r="AK4" s="57">
        <v>0.70000000000000007</v>
      </c>
      <c r="AL4" s="57">
        <v>0.15</v>
      </c>
      <c r="AM4" s="57">
        <v>0.70000000000000007</v>
      </c>
      <c r="AN4" s="57">
        <v>1.75</v>
      </c>
      <c r="AO4" s="57">
        <v>0.38</v>
      </c>
      <c r="AP4" s="57">
        <v>0.75000000000000011</v>
      </c>
      <c r="AQ4" s="57">
        <v>7</v>
      </c>
      <c r="AR4" s="57">
        <v>4</v>
      </c>
      <c r="AS4" s="57">
        <v>11</v>
      </c>
    </row>
    <row r="5" spans="1:45" ht="21" customHeight="1" x14ac:dyDescent="0.25">
      <c r="A5" s="56" t="s">
        <v>205</v>
      </c>
      <c r="B5" s="57" t="s">
        <v>84</v>
      </c>
      <c r="C5" s="57">
        <v>5.0999999999999996</v>
      </c>
      <c r="D5" s="57" t="s">
        <v>73</v>
      </c>
      <c r="E5" s="57">
        <v>6</v>
      </c>
      <c r="F5" s="57">
        <v>19</v>
      </c>
      <c r="G5" s="57">
        <v>10</v>
      </c>
      <c r="H5" s="57">
        <v>12</v>
      </c>
      <c r="I5" s="57">
        <v>22</v>
      </c>
      <c r="J5" s="57">
        <v>50</v>
      </c>
      <c r="K5" s="57">
        <v>39</v>
      </c>
      <c r="L5" s="57">
        <v>89</v>
      </c>
      <c r="M5" s="57">
        <v>9.8000000000000007</v>
      </c>
      <c r="N5" s="57">
        <v>7.65</v>
      </c>
      <c r="O5" s="57">
        <v>17.45</v>
      </c>
      <c r="P5" s="57">
        <v>0</v>
      </c>
      <c r="Q5" s="57">
        <v>0.32</v>
      </c>
      <c r="R5" s="57">
        <v>0.32</v>
      </c>
      <c r="S5" s="57">
        <v>0</v>
      </c>
      <c r="T5" s="57">
        <v>0.06</v>
      </c>
      <c r="U5" s="57">
        <v>0.06</v>
      </c>
      <c r="V5" s="57">
        <v>0</v>
      </c>
      <c r="W5" s="57">
        <v>0.38</v>
      </c>
      <c r="X5" s="57">
        <v>0.38</v>
      </c>
      <c r="Y5" s="57">
        <v>3</v>
      </c>
      <c r="Z5" s="57">
        <v>1.93</v>
      </c>
      <c r="AA5" s="57">
        <v>-1.07</v>
      </c>
      <c r="AB5" s="57">
        <v>2</v>
      </c>
      <c r="AC5" s="57">
        <v>1.36</v>
      </c>
      <c r="AD5" s="57">
        <v>-0.6399999999999999</v>
      </c>
      <c r="AE5" s="57">
        <v>5</v>
      </c>
      <c r="AF5" s="57">
        <v>3.29</v>
      </c>
      <c r="AG5" s="57">
        <v>-1.71</v>
      </c>
      <c r="AH5" s="57">
        <v>2.25</v>
      </c>
      <c r="AI5" s="57">
        <v>0.45</v>
      </c>
      <c r="AJ5" s="57">
        <v>-0.75</v>
      </c>
      <c r="AK5" s="57">
        <v>1.42</v>
      </c>
      <c r="AL5" s="57">
        <v>0.28000000000000003</v>
      </c>
      <c r="AM5" s="57">
        <v>-0.57999999999999985</v>
      </c>
      <c r="AN5" s="57">
        <v>3.67</v>
      </c>
      <c r="AO5" s="57">
        <v>0.73</v>
      </c>
      <c r="AP5" s="57">
        <v>-1.33</v>
      </c>
      <c r="AQ5" s="57">
        <v>5</v>
      </c>
      <c r="AR5" s="57">
        <v>4</v>
      </c>
      <c r="AS5" s="57">
        <v>9</v>
      </c>
    </row>
    <row r="6" spans="1:45" ht="21" customHeight="1" x14ac:dyDescent="0.25">
      <c r="A6" s="58" t="s">
        <v>206</v>
      </c>
      <c r="B6" s="59" t="s">
        <v>77</v>
      </c>
      <c r="C6" s="59">
        <v>4.5</v>
      </c>
      <c r="D6" s="59" t="s">
        <v>73</v>
      </c>
      <c r="E6" s="59">
        <v>6.4</v>
      </c>
      <c r="F6" s="59">
        <v>21</v>
      </c>
      <c r="G6" s="59">
        <v>10</v>
      </c>
      <c r="H6" s="59">
        <v>11</v>
      </c>
      <c r="I6" s="59">
        <v>21</v>
      </c>
      <c r="J6" s="59">
        <v>22</v>
      </c>
      <c r="K6" s="59">
        <v>56</v>
      </c>
      <c r="L6" s="59">
        <v>78</v>
      </c>
      <c r="M6" s="59">
        <v>4.8899999999999997</v>
      </c>
      <c r="N6" s="59">
        <v>12.44</v>
      </c>
      <c r="O6" s="59">
        <v>17.329999999999998</v>
      </c>
      <c r="P6" s="59">
        <v>0</v>
      </c>
      <c r="Q6" s="59">
        <v>0.26</v>
      </c>
      <c r="R6" s="59">
        <v>0.26</v>
      </c>
      <c r="S6" s="59">
        <v>3</v>
      </c>
      <c r="T6" s="59">
        <v>1.17</v>
      </c>
      <c r="U6" s="59">
        <v>-1.83</v>
      </c>
      <c r="V6" s="59">
        <v>3</v>
      </c>
      <c r="W6" s="59">
        <v>1.43</v>
      </c>
      <c r="X6" s="59">
        <v>-1.57</v>
      </c>
      <c r="Y6" s="59">
        <v>1</v>
      </c>
      <c r="Z6" s="59">
        <v>0.24</v>
      </c>
      <c r="AA6" s="59">
        <v>-0.76</v>
      </c>
      <c r="AB6" s="59">
        <v>0</v>
      </c>
      <c r="AC6" s="59">
        <v>0.21</v>
      </c>
      <c r="AD6" s="59">
        <v>0.21</v>
      </c>
      <c r="AE6" s="59">
        <v>1</v>
      </c>
      <c r="AF6" s="59">
        <v>0.45</v>
      </c>
      <c r="AG6" s="59">
        <v>-0.55000000000000004</v>
      </c>
      <c r="AH6" s="59">
        <v>0.5</v>
      </c>
      <c r="AI6" s="59">
        <v>0.11</v>
      </c>
      <c r="AJ6" s="59">
        <v>-0.5</v>
      </c>
      <c r="AK6" s="59">
        <v>1.38</v>
      </c>
      <c r="AL6" s="59">
        <v>0.31</v>
      </c>
      <c r="AM6" s="59">
        <v>-1.62</v>
      </c>
      <c r="AN6" s="59">
        <v>1.88</v>
      </c>
      <c r="AO6" s="59">
        <v>0.42</v>
      </c>
      <c r="AP6" s="59">
        <v>-2.12</v>
      </c>
      <c r="AQ6" s="59">
        <v>1</v>
      </c>
      <c r="AR6" s="59">
        <v>9</v>
      </c>
      <c r="AS6" s="59">
        <v>10</v>
      </c>
    </row>
    <row r="7" spans="1:45" ht="21" customHeight="1" x14ac:dyDescent="0.25">
      <c r="A7" s="56" t="s">
        <v>207</v>
      </c>
      <c r="B7" s="57" t="s">
        <v>113</v>
      </c>
      <c r="C7" s="57">
        <v>4.8</v>
      </c>
      <c r="D7" s="57" t="s">
        <v>73</v>
      </c>
      <c r="E7" s="57">
        <v>5.4</v>
      </c>
      <c r="F7" s="57">
        <v>22</v>
      </c>
      <c r="G7" s="57">
        <v>10</v>
      </c>
      <c r="H7" s="57">
        <v>12</v>
      </c>
      <c r="I7" s="57">
        <v>22</v>
      </c>
      <c r="J7" s="57">
        <v>51</v>
      </c>
      <c r="K7" s="57">
        <v>32</v>
      </c>
      <c r="L7" s="57">
        <v>83</v>
      </c>
      <c r="M7" s="57">
        <v>10.62</v>
      </c>
      <c r="N7" s="57">
        <v>6.67</v>
      </c>
      <c r="O7" s="57">
        <v>17.29</v>
      </c>
      <c r="P7" s="57">
        <v>0</v>
      </c>
      <c r="Q7" s="57">
        <v>0.24</v>
      </c>
      <c r="R7" s="57">
        <v>0.24</v>
      </c>
      <c r="S7" s="57">
        <v>2</v>
      </c>
      <c r="T7" s="57">
        <v>0.2</v>
      </c>
      <c r="U7" s="57">
        <v>-1.8</v>
      </c>
      <c r="V7" s="57">
        <v>2</v>
      </c>
      <c r="W7" s="57">
        <v>0.44</v>
      </c>
      <c r="X7" s="57">
        <v>-1.56</v>
      </c>
      <c r="Y7" s="57">
        <v>3</v>
      </c>
      <c r="Z7" s="57">
        <v>1.05</v>
      </c>
      <c r="AA7" s="57">
        <v>-1.95</v>
      </c>
      <c r="AB7" s="57">
        <v>0</v>
      </c>
      <c r="AC7" s="57">
        <v>0.68</v>
      </c>
      <c r="AD7" s="57">
        <v>0.68</v>
      </c>
      <c r="AE7" s="57">
        <v>3</v>
      </c>
      <c r="AF7" s="57">
        <v>1.73</v>
      </c>
      <c r="AG7" s="57">
        <v>-1.27</v>
      </c>
      <c r="AH7" s="57">
        <v>1.29</v>
      </c>
      <c r="AI7" s="57">
        <v>0.27</v>
      </c>
      <c r="AJ7" s="57">
        <v>-1.71</v>
      </c>
      <c r="AK7" s="57">
        <v>0.88</v>
      </c>
      <c r="AL7" s="57">
        <v>0.18</v>
      </c>
      <c r="AM7" s="57">
        <v>-1.1200000000000001</v>
      </c>
      <c r="AN7" s="57">
        <v>2.17</v>
      </c>
      <c r="AO7" s="57">
        <v>0.45</v>
      </c>
      <c r="AP7" s="57">
        <v>-2.83</v>
      </c>
      <c r="AQ7" s="57">
        <v>8</v>
      </c>
      <c r="AR7" s="57">
        <v>0</v>
      </c>
      <c r="AS7" s="57">
        <v>8</v>
      </c>
    </row>
    <row r="8" spans="1:45" ht="21" customHeight="1" x14ac:dyDescent="0.25">
      <c r="A8" s="56" t="s">
        <v>71</v>
      </c>
      <c r="B8" s="57" t="s">
        <v>72</v>
      </c>
      <c r="C8" s="57">
        <v>5.0999999999999996</v>
      </c>
      <c r="D8" s="57" t="s">
        <v>73</v>
      </c>
      <c r="E8" s="57">
        <v>4.2</v>
      </c>
      <c r="F8" s="57">
        <v>22</v>
      </c>
      <c r="G8" s="57">
        <v>11</v>
      </c>
      <c r="H8" s="57">
        <v>11</v>
      </c>
      <c r="I8" s="57">
        <v>22</v>
      </c>
      <c r="J8" s="57">
        <v>36</v>
      </c>
      <c r="K8" s="57">
        <v>46</v>
      </c>
      <c r="L8" s="57">
        <v>82</v>
      </c>
      <c r="M8" s="57">
        <v>7.06</v>
      </c>
      <c r="N8" s="57">
        <v>9.02</v>
      </c>
      <c r="O8" s="57">
        <v>16.079999999999998</v>
      </c>
      <c r="P8" s="57">
        <v>0</v>
      </c>
      <c r="Q8" s="57">
        <v>0.12</v>
      </c>
      <c r="R8" s="57">
        <v>0.12</v>
      </c>
      <c r="S8" s="57">
        <v>0</v>
      </c>
      <c r="T8" s="57">
        <v>0.52</v>
      </c>
      <c r="U8" s="57">
        <v>0.52</v>
      </c>
      <c r="V8" s="57">
        <v>0</v>
      </c>
      <c r="W8" s="57">
        <v>0.64</v>
      </c>
      <c r="X8" s="57">
        <v>0.64</v>
      </c>
      <c r="Y8" s="57">
        <v>4</v>
      </c>
      <c r="Z8" s="57">
        <v>1.55</v>
      </c>
      <c r="AA8" s="57">
        <v>-2.4500000000000002</v>
      </c>
      <c r="AB8" s="57">
        <v>5</v>
      </c>
      <c r="AC8" s="57">
        <v>1.32</v>
      </c>
      <c r="AD8" s="57">
        <v>-3.68</v>
      </c>
      <c r="AE8" s="57">
        <v>9</v>
      </c>
      <c r="AF8" s="57">
        <v>2.87</v>
      </c>
      <c r="AG8" s="57">
        <v>-6.13</v>
      </c>
      <c r="AH8" s="57">
        <v>1.67</v>
      </c>
      <c r="AI8" s="57">
        <v>0.33</v>
      </c>
      <c r="AJ8" s="57">
        <v>-2.33</v>
      </c>
      <c r="AK8" s="57">
        <v>1.84</v>
      </c>
      <c r="AL8" s="57">
        <v>0.37</v>
      </c>
      <c r="AM8" s="57">
        <v>-3.16</v>
      </c>
      <c r="AN8" s="57">
        <v>3.51</v>
      </c>
      <c r="AO8" s="57">
        <v>0.7</v>
      </c>
      <c r="AP8" s="57">
        <v>-5.49</v>
      </c>
      <c r="AQ8" s="57">
        <v>4</v>
      </c>
      <c r="AR8" s="57">
        <v>3</v>
      </c>
      <c r="AS8" s="57">
        <v>7</v>
      </c>
    </row>
    <row r="9" spans="1:45" ht="21" customHeight="1" x14ac:dyDescent="0.25">
      <c r="A9" s="58" t="s">
        <v>208</v>
      </c>
      <c r="B9" s="59" t="s">
        <v>114</v>
      </c>
      <c r="C9" s="59">
        <v>4.5999999999999996</v>
      </c>
      <c r="D9" s="59" t="s">
        <v>73</v>
      </c>
      <c r="E9" s="59">
        <v>1</v>
      </c>
      <c r="F9" s="59">
        <v>17</v>
      </c>
      <c r="G9" s="59">
        <v>10</v>
      </c>
      <c r="H9" s="59">
        <v>8</v>
      </c>
      <c r="I9" s="59">
        <v>18</v>
      </c>
      <c r="J9" s="59">
        <v>47</v>
      </c>
      <c r="K9" s="59">
        <v>25</v>
      </c>
      <c r="L9" s="59">
        <v>72</v>
      </c>
      <c r="M9" s="59">
        <v>10.220000000000001</v>
      </c>
      <c r="N9" s="59">
        <v>5.43</v>
      </c>
      <c r="O9" s="59">
        <v>15.65</v>
      </c>
      <c r="P9" s="59">
        <v>1</v>
      </c>
      <c r="Q9" s="59">
        <v>0.09</v>
      </c>
      <c r="R9" s="59">
        <v>-0.91</v>
      </c>
      <c r="S9" s="59">
        <v>0</v>
      </c>
      <c r="T9" s="59">
        <v>0.13</v>
      </c>
      <c r="U9" s="59">
        <v>0.13</v>
      </c>
      <c r="V9" s="59">
        <v>1</v>
      </c>
      <c r="W9" s="59">
        <v>0.22</v>
      </c>
      <c r="X9" s="59">
        <v>-0.78</v>
      </c>
      <c r="Y9" s="59">
        <v>2</v>
      </c>
      <c r="Z9" s="59">
        <v>1.08</v>
      </c>
      <c r="AA9" s="59">
        <v>-0.91999999999999993</v>
      </c>
      <c r="AB9" s="59">
        <v>1</v>
      </c>
      <c r="AC9" s="59">
        <v>0.39</v>
      </c>
      <c r="AD9" s="59">
        <v>-0.61</v>
      </c>
      <c r="AE9" s="59">
        <v>3</v>
      </c>
      <c r="AF9" s="59">
        <v>1.47</v>
      </c>
      <c r="AG9" s="59">
        <v>-1.53</v>
      </c>
      <c r="AH9" s="59">
        <v>1.17</v>
      </c>
      <c r="AI9" s="59">
        <v>0.25</v>
      </c>
      <c r="AJ9" s="59">
        <v>-1.83</v>
      </c>
      <c r="AK9" s="59">
        <v>0.52</v>
      </c>
      <c r="AL9" s="59">
        <v>0.11</v>
      </c>
      <c r="AM9" s="59">
        <v>-0.48</v>
      </c>
      <c r="AN9" s="59">
        <v>1.69</v>
      </c>
      <c r="AO9" s="59">
        <v>0.36</v>
      </c>
      <c r="AP9" s="59">
        <v>-2.31</v>
      </c>
      <c r="AQ9" s="59">
        <v>7</v>
      </c>
      <c r="AR9" s="59">
        <v>1</v>
      </c>
      <c r="AS9" s="59">
        <v>8</v>
      </c>
    </row>
    <row r="10" spans="1:45" ht="21" customHeight="1" x14ac:dyDescent="0.25">
      <c r="A10" s="56" t="s">
        <v>76</v>
      </c>
      <c r="B10" s="57" t="s">
        <v>77</v>
      </c>
      <c r="C10" s="57">
        <v>4.8</v>
      </c>
      <c r="D10" s="57" t="s">
        <v>73</v>
      </c>
      <c r="E10" s="57">
        <v>4.4000000000000004</v>
      </c>
      <c r="F10" s="57">
        <v>21</v>
      </c>
      <c r="G10" s="57">
        <v>10</v>
      </c>
      <c r="H10" s="57">
        <v>11</v>
      </c>
      <c r="I10" s="57">
        <v>21</v>
      </c>
      <c r="J10" s="57">
        <v>37</v>
      </c>
      <c r="K10" s="57">
        <v>36</v>
      </c>
      <c r="L10" s="57">
        <v>73</v>
      </c>
      <c r="M10" s="57">
        <v>7.71</v>
      </c>
      <c r="N10" s="57">
        <v>7.5</v>
      </c>
      <c r="O10" s="57">
        <v>15.21</v>
      </c>
      <c r="P10" s="57">
        <v>2</v>
      </c>
      <c r="Q10" s="57">
        <v>2.2599999999999998</v>
      </c>
      <c r="R10" s="57">
        <v>0.25999999999999979</v>
      </c>
      <c r="S10" s="57">
        <v>0</v>
      </c>
      <c r="T10" s="57">
        <v>1.0900000000000001</v>
      </c>
      <c r="U10" s="57">
        <v>1.0900000000000001</v>
      </c>
      <c r="V10" s="57">
        <v>2</v>
      </c>
      <c r="W10" s="57">
        <v>3.35</v>
      </c>
      <c r="X10" s="57">
        <v>1.35</v>
      </c>
      <c r="Y10" s="57">
        <v>0</v>
      </c>
      <c r="Z10" s="57">
        <v>0.52</v>
      </c>
      <c r="AA10" s="57">
        <v>0.52</v>
      </c>
      <c r="AB10" s="57">
        <v>2</v>
      </c>
      <c r="AC10" s="57">
        <v>0.84</v>
      </c>
      <c r="AD10" s="57">
        <v>-1.1599999999999999</v>
      </c>
      <c r="AE10" s="57">
        <v>2</v>
      </c>
      <c r="AF10" s="57">
        <v>1.36</v>
      </c>
      <c r="AG10" s="57">
        <v>-0.64000000000000012</v>
      </c>
      <c r="AH10" s="57">
        <v>2.78</v>
      </c>
      <c r="AI10" s="57">
        <v>0.57999999999999996</v>
      </c>
      <c r="AJ10" s="57">
        <v>0.78000000000000025</v>
      </c>
      <c r="AK10" s="57">
        <v>1.93</v>
      </c>
      <c r="AL10" s="57">
        <v>0.4</v>
      </c>
      <c r="AM10" s="57">
        <v>-6.999999999999984E-2</v>
      </c>
      <c r="AN10" s="57">
        <v>4.71</v>
      </c>
      <c r="AO10" s="57">
        <v>0.98</v>
      </c>
      <c r="AP10" s="57">
        <v>0.71000000000000041</v>
      </c>
      <c r="AQ10" s="57">
        <v>3</v>
      </c>
      <c r="AR10" s="57">
        <v>0</v>
      </c>
      <c r="AS10" s="57">
        <v>3</v>
      </c>
    </row>
    <row r="11" spans="1:45" ht="21" customHeight="1" x14ac:dyDescent="0.25">
      <c r="A11" s="56" t="s">
        <v>209</v>
      </c>
      <c r="B11" s="57" t="s">
        <v>77</v>
      </c>
      <c r="C11" s="57">
        <v>4.8</v>
      </c>
      <c r="D11" s="57" t="s">
        <v>73</v>
      </c>
      <c r="E11" s="57">
        <v>4.5999999999999996</v>
      </c>
      <c r="F11" s="57">
        <v>22</v>
      </c>
      <c r="G11" s="57">
        <v>11</v>
      </c>
      <c r="H11" s="57">
        <v>11</v>
      </c>
      <c r="I11" s="57">
        <v>22</v>
      </c>
      <c r="J11" s="57">
        <v>28</v>
      </c>
      <c r="K11" s="57">
        <v>43</v>
      </c>
      <c r="L11" s="57">
        <v>71</v>
      </c>
      <c r="M11" s="57">
        <v>5.83</v>
      </c>
      <c r="N11" s="57">
        <v>8.9600000000000009</v>
      </c>
      <c r="O11" s="57">
        <v>14.79</v>
      </c>
      <c r="P11" s="57">
        <v>0</v>
      </c>
      <c r="Q11" s="57">
        <v>0.04</v>
      </c>
      <c r="R11" s="57">
        <v>0.04</v>
      </c>
      <c r="S11" s="57">
        <v>0</v>
      </c>
      <c r="T11" s="57">
        <v>0.5</v>
      </c>
      <c r="U11" s="57">
        <v>0.5</v>
      </c>
      <c r="V11" s="57">
        <v>0</v>
      </c>
      <c r="W11" s="57">
        <v>0.54</v>
      </c>
      <c r="X11" s="57">
        <v>0.54</v>
      </c>
      <c r="Y11" s="57">
        <v>2</v>
      </c>
      <c r="Z11" s="57">
        <v>1.78</v>
      </c>
      <c r="AA11" s="57">
        <v>-0.22</v>
      </c>
      <c r="AB11" s="57">
        <v>1</v>
      </c>
      <c r="AC11" s="57">
        <v>0.89000000000000012</v>
      </c>
      <c r="AD11" s="57">
        <v>-0.1099999999999999</v>
      </c>
      <c r="AE11" s="57">
        <v>3</v>
      </c>
      <c r="AF11" s="57">
        <v>2.67</v>
      </c>
      <c r="AG11" s="57">
        <v>-0.32999999999999979</v>
      </c>
      <c r="AH11" s="57">
        <v>1.82</v>
      </c>
      <c r="AI11" s="57">
        <v>0.38</v>
      </c>
      <c r="AJ11" s="57">
        <v>-0.17999999999999991</v>
      </c>
      <c r="AK11" s="57">
        <v>1.39</v>
      </c>
      <c r="AL11" s="57">
        <v>0.28999999999999998</v>
      </c>
      <c r="AM11" s="57">
        <v>0.39000000000000012</v>
      </c>
      <c r="AN11" s="57">
        <v>3.21</v>
      </c>
      <c r="AO11" s="57">
        <v>0.66999999999999993</v>
      </c>
      <c r="AP11" s="57">
        <v>0.21000000000000019</v>
      </c>
      <c r="AQ11" s="57">
        <v>0</v>
      </c>
      <c r="AR11" s="57">
        <v>3</v>
      </c>
      <c r="AS11" s="57">
        <v>3</v>
      </c>
    </row>
    <row r="12" spans="1:45" ht="21" customHeight="1" x14ac:dyDescent="0.25">
      <c r="A12" s="58" t="s">
        <v>210</v>
      </c>
      <c r="B12" s="59" t="s">
        <v>84</v>
      </c>
      <c r="C12" s="59">
        <v>4.4000000000000004</v>
      </c>
      <c r="D12" s="59" t="s">
        <v>73</v>
      </c>
      <c r="E12" s="59">
        <v>4</v>
      </c>
      <c r="F12" s="59">
        <v>21</v>
      </c>
      <c r="G12" s="59">
        <v>9</v>
      </c>
      <c r="H12" s="59">
        <v>12</v>
      </c>
      <c r="I12" s="59">
        <v>21</v>
      </c>
      <c r="J12" s="59">
        <v>33</v>
      </c>
      <c r="K12" s="59">
        <v>31</v>
      </c>
      <c r="L12" s="59">
        <v>64</v>
      </c>
      <c r="M12" s="59">
        <v>7.5</v>
      </c>
      <c r="N12" s="59">
        <v>7.05</v>
      </c>
      <c r="O12" s="59">
        <v>14.55</v>
      </c>
      <c r="P12" s="59">
        <v>0</v>
      </c>
      <c r="Q12" s="59">
        <v>0.31000000000000011</v>
      </c>
      <c r="R12" s="59">
        <v>0.31000000000000011</v>
      </c>
      <c r="S12" s="59">
        <v>0</v>
      </c>
      <c r="T12" s="59">
        <v>0.54</v>
      </c>
      <c r="U12" s="59">
        <v>0.54</v>
      </c>
      <c r="V12" s="59">
        <v>0</v>
      </c>
      <c r="W12" s="59">
        <v>0.85000000000000009</v>
      </c>
      <c r="X12" s="59">
        <v>0.85000000000000009</v>
      </c>
      <c r="Y12" s="59">
        <v>0</v>
      </c>
      <c r="Z12" s="59">
        <v>0.52</v>
      </c>
      <c r="AA12" s="59">
        <v>0.52</v>
      </c>
      <c r="AB12" s="59">
        <v>0</v>
      </c>
      <c r="AC12" s="59">
        <v>0.16</v>
      </c>
      <c r="AD12" s="59">
        <v>0.16</v>
      </c>
      <c r="AE12" s="59">
        <v>0</v>
      </c>
      <c r="AF12" s="59">
        <v>0.68</v>
      </c>
      <c r="AG12" s="59">
        <v>0.68</v>
      </c>
      <c r="AH12" s="59">
        <v>0.83000000000000007</v>
      </c>
      <c r="AI12" s="59">
        <v>0.19</v>
      </c>
      <c r="AJ12" s="59">
        <v>0.83000000000000007</v>
      </c>
      <c r="AK12" s="59">
        <v>0.70000000000000007</v>
      </c>
      <c r="AL12" s="59">
        <v>0.16</v>
      </c>
      <c r="AM12" s="59">
        <v>0.70000000000000007</v>
      </c>
      <c r="AN12" s="59">
        <v>1.53</v>
      </c>
      <c r="AO12" s="59">
        <v>0.35</v>
      </c>
      <c r="AP12" s="59">
        <v>1.53</v>
      </c>
      <c r="AQ12" s="59">
        <v>0</v>
      </c>
      <c r="AR12" s="59">
        <v>5</v>
      </c>
      <c r="AS12" s="59">
        <v>5</v>
      </c>
    </row>
    <row r="13" spans="1:45" ht="21" customHeight="1" x14ac:dyDescent="0.25">
      <c r="A13" s="56" t="s">
        <v>211</v>
      </c>
      <c r="B13" s="57" t="s">
        <v>77</v>
      </c>
      <c r="C13" s="57">
        <v>4.5</v>
      </c>
      <c r="D13" s="57" t="s">
        <v>73</v>
      </c>
      <c r="E13" s="57">
        <v>5</v>
      </c>
      <c r="F13" s="57">
        <v>19</v>
      </c>
      <c r="G13" s="57">
        <v>10</v>
      </c>
      <c r="H13" s="57">
        <v>9</v>
      </c>
      <c r="I13" s="57">
        <v>19</v>
      </c>
      <c r="J13" s="57">
        <v>26</v>
      </c>
      <c r="K13" s="57">
        <v>39</v>
      </c>
      <c r="L13" s="57">
        <v>65</v>
      </c>
      <c r="M13" s="57">
        <v>5.78</v>
      </c>
      <c r="N13" s="57">
        <v>8.67</v>
      </c>
      <c r="O13" s="57">
        <v>14.44</v>
      </c>
      <c r="P13" s="57">
        <v>1</v>
      </c>
      <c r="Q13" s="57">
        <v>1.1100000000000001</v>
      </c>
      <c r="R13" s="57">
        <v>0.1100000000000001</v>
      </c>
      <c r="S13" s="57">
        <v>0</v>
      </c>
      <c r="T13" s="57">
        <v>0.51</v>
      </c>
      <c r="U13" s="57">
        <v>0.51</v>
      </c>
      <c r="V13" s="57">
        <v>1</v>
      </c>
      <c r="W13" s="57">
        <v>1.62</v>
      </c>
      <c r="X13" s="57">
        <v>0.62000000000000011</v>
      </c>
      <c r="Y13" s="57">
        <v>0</v>
      </c>
      <c r="Z13" s="57">
        <v>0.27</v>
      </c>
      <c r="AA13" s="57">
        <v>0.27</v>
      </c>
      <c r="AB13" s="57">
        <v>1</v>
      </c>
      <c r="AC13" s="57">
        <v>0.17</v>
      </c>
      <c r="AD13" s="57">
        <v>-0.83</v>
      </c>
      <c r="AE13" s="57">
        <v>1</v>
      </c>
      <c r="AF13" s="57">
        <v>0.44000000000000011</v>
      </c>
      <c r="AG13" s="57">
        <v>-0.55999999999999994</v>
      </c>
      <c r="AH13" s="57">
        <v>1.38</v>
      </c>
      <c r="AI13" s="57">
        <v>0.31</v>
      </c>
      <c r="AJ13" s="57">
        <v>0.38000000000000012</v>
      </c>
      <c r="AK13" s="57">
        <v>0.68</v>
      </c>
      <c r="AL13" s="57">
        <v>0.15</v>
      </c>
      <c r="AM13" s="57">
        <v>-0.32</v>
      </c>
      <c r="AN13" s="57">
        <v>2.06</v>
      </c>
      <c r="AO13" s="57">
        <v>0.46</v>
      </c>
      <c r="AP13" s="57">
        <v>6.0000000000000157E-2</v>
      </c>
      <c r="AQ13" s="57">
        <v>0</v>
      </c>
      <c r="AR13" s="57">
        <v>5</v>
      </c>
      <c r="AS13" s="57">
        <v>5</v>
      </c>
    </row>
    <row r="14" spans="1:45" ht="21" customHeight="1" x14ac:dyDescent="0.25">
      <c r="A14" s="56" t="s">
        <v>212</v>
      </c>
      <c r="B14" s="57" t="s">
        <v>116</v>
      </c>
      <c r="C14" s="57">
        <v>4.5</v>
      </c>
      <c r="D14" s="57" t="s">
        <v>73</v>
      </c>
      <c r="E14" s="57">
        <v>3</v>
      </c>
      <c r="F14" s="57">
        <v>22</v>
      </c>
      <c r="G14" s="57">
        <v>12</v>
      </c>
      <c r="H14" s="57">
        <v>10</v>
      </c>
      <c r="I14" s="57">
        <v>22</v>
      </c>
      <c r="J14" s="57">
        <v>41</v>
      </c>
      <c r="K14" s="57">
        <v>23</v>
      </c>
      <c r="L14" s="57">
        <v>64</v>
      </c>
      <c r="M14" s="57">
        <v>9.11</v>
      </c>
      <c r="N14" s="57">
        <v>5.1100000000000003</v>
      </c>
      <c r="O14" s="57">
        <v>14.22</v>
      </c>
      <c r="P14" s="57">
        <v>2</v>
      </c>
      <c r="Q14" s="57">
        <v>1.71</v>
      </c>
      <c r="R14" s="57">
        <v>-0.28999999999999998</v>
      </c>
      <c r="S14" s="57">
        <v>0</v>
      </c>
      <c r="T14" s="57">
        <v>0.41</v>
      </c>
      <c r="U14" s="57">
        <v>0.41</v>
      </c>
      <c r="V14" s="57">
        <v>2</v>
      </c>
      <c r="W14" s="57">
        <v>2.12</v>
      </c>
      <c r="X14" s="57">
        <v>0.1199999999999999</v>
      </c>
      <c r="Y14" s="57">
        <v>4</v>
      </c>
      <c r="Z14" s="57">
        <v>0.79</v>
      </c>
      <c r="AA14" s="57">
        <v>-3.21</v>
      </c>
      <c r="AB14" s="57">
        <v>0</v>
      </c>
      <c r="AC14" s="57">
        <v>0.3</v>
      </c>
      <c r="AD14" s="57">
        <v>0.3</v>
      </c>
      <c r="AE14" s="57">
        <v>4</v>
      </c>
      <c r="AF14" s="57">
        <v>1.0900000000000001</v>
      </c>
      <c r="AG14" s="57">
        <v>-2.91</v>
      </c>
      <c r="AH14" s="57">
        <v>2.5</v>
      </c>
      <c r="AI14" s="57">
        <v>0.54</v>
      </c>
      <c r="AJ14" s="57">
        <v>-3.5</v>
      </c>
      <c r="AK14" s="57">
        <v>0.71</v>
      </c>
      <c r="AL14" s="57">
        <v>0.15</v>
      </c>
      <c r="AM14" s="57">
        <v>0.71</v>
      </c>
      <c r="AN14" s="57">
        <v>3.21</v>
      </c>
      <c r="AO14" s="57">
        <v>0.69000000000000006</v>
      </c>
      <c r="AP14" s="57">
        <v>-2.79</v>
      </c>
      <c r="AQ14" s="57">
        <v>1</v>
      </c>
      <c r="AR14" s="57">
        <v>0</v>
      </c>
      <c r="AS14" s="57">
        <v>1</v>
      </c>
    </row>
    <row r="15" spans="1:45" ht="21" customHeight="1" x14ac:dyDescent="0.25">
      <c r="A15" s="56" t="s">
        <v>213</v>
      </c>
      <c r="B15" s="57" t="s">
        <v>79</v>
      </c>
      <c r="C15" s="57">
        <v>4.4000000000000004</v>
      </c>
      <c r="D15" s="57" t="s">
        <v>73</v>
      </c>
      <c r="E15" s="57">
        <v>4.8</v>
      </c>
      <c r="F15" s="57">
        <v>13</v>
      </c>
      <c r="G15" s="57">
        <v>7</v>
      </c>
      <c r="H15" s="57">
        <v>6</v>
      </c>
      <c r="I15" s="57">
        <v>13</v>
      </c>
      <c r="J15" s="57">
        <v>32</v>
      </c>
      <c r="K15" s="57">
        <v>30</v>
      </c>
      <c r="L15" s="57">
        <v>62</v>
      </c>
      <c r="M15" s="57">
        <v>7.27</v>
      </c>
      <c r="N15" s="57">
        <v>6.82</v>
      </c>
      <c r="O15" s="57">
        <v>14.09</v>
      </c>
      <c r="P15" s="57">
        <v>1</v>
      </c>
      <c r="Q15" s="57">
        <v>0.60000000000000009</v>
      </c>
      <c r="R15" s="57">
        <v>-0.39999999999999991</v>
      </c>
      <c r="S15" s="57">
        <v>2</v>
      </c>
      <c r="T15" s="57">
        <v>0.74</v>
      </c>
      <c r="U15" s="57">
        <v>-1.26</v>
      </c>
      <c r="V15" s="57">
        <v>3</v>
      </c>
      <c r="W15" s="57">
        <v>1.34</v>
      </c>
      <c r="X15" s="57">
        <v>-1.66</v>
      </c>
      <c r="Y15" s="57">
        <v>1</v>
      </c>
      <c r="Z15" s="57">
        <v>0.3</v>
      </c>
      <c r="AA15" s="57">
        <v>-0.7</v>
      </c>
      <c r="AB15" s="57">
        <v>0</v>
      </c>
      <c r="AC15" s="57">
        <v>6.9999999999999993E-2</v>
      </c>
      <c r="AD15" s="57">
        <v>6.9999999999999993E-2</v>
      </c>
      <c r="AE15" s="57">
        <v>1</v>
      </c>
      <c r="AF15" s="57">
        <v>0.37000000000000011</v>
      </c>
      <c r="AG15" s="57">
        <v>-0.63</v>
      </c>
      <c r="AH15" s="57">
        <v>0.9</v>
      </c>
      <c r="AI15" s="57">
        <v>0.2</v>
      </c>
      <c r="AJ15" s="57">
        <v>-1.1000000000000001</v>
      </c>
      <c r="AK15" s="57">
        <v>0.80999999999999994</v>
      </c>
      <c r="AL15" s="57">
        <v>0.18</v>
      </c>
      <c r="AM15" s="57">
        <v>-1.19</v>
      </c>
      <c r="AN15" s="57">
        <v>1.71</v>
      </c>
      <c r="AO15" s="57">
        <v>0.38</v>
      </c>
      <c r="AP15" s="57">
        <v>-2.29</v>
      </c>
      <c r="AQ15" s="57">
        <v>7</v>
      </c>
      <c r="AR15" s="57">
        <v>1</v>
      </c>
      <c r="AS15" s="57">
        <v>8</v>
      </c>
    </row>
    <row r="16" spans="1:45" ht="21" customHeight="1" x14ac:dyDescent="0.25">
      <c r="A16" s="56" t="s">
        <v>214</v>
      </c>
      <c r="B16" s="57" t="s">
        <v>92</v>
      </c>
      <c r="C16" s="57">
        <v>4.5</v>
      </c>
      <c r="D16" s="57" t="s">
        <v>73</v>
      </c>
      <c r="E16" s="57">
        <v>2.6</v>
      </c>
      <c r="F16" s="57">
        <v>20</v>
      </c>
      <c r="G16" s="57">
        <v>11</v>
      </c>
      <c r="H16" s="57">
        <v>10</v>
      </c>
      <c r="I16" s="57">
        <v>21</v>
      </c>
      <c r="J16" s="57">
        <v>26</v>
      </c>
      <c r="K16" s="57">
        <v>36</v>
      </c>
      <c r="L16" s="57">
        <v>62</v>
      </c>
      <c r="M16" s="57">
        <v>5.78</v>
      </c>
      <c r="N16" s="57">
        <v>8</v>
      </c>
      <c r="O16" s="57">
        <v>13.78</v>
      </c>
      <c r="P16" s="57">
        <v>1</v>
      </c>
      <c r="Q16" s="57">
        <v>0.66</v>
      </c>
      <c r="R16" s="57">
        <v>-0.34</v>
      </c>
      <c r="S16" s="57">
        <v>1</v>
      </c>
      <c r="T16" s="57">
        <v>0.31</v>
      </c>
      <c r="U16" s="57">
        <v>-0.69</v>
      </c>
      <c r="V16" s="57">
        <v>2</v>
      </c>
      <c r="W16" s="57">
        <v>0.97</v>
      </c>
      <c r="X16" s="57">
        <v>-1.03</v>
      </c>
      <c r="Y16" s="57">
        <v>1</v>
      </c>
      <c r="Z16" s="57">
        <v>0.8</v>
      </c>
      <c r="AA16" s="57">
        <v>-0.2</v>
      </c>
      <c r="AB16" s="57">
        <v>1</v>
      </c>
      <c r="AC16" s="57">
        <v>0.66</v>
      </c>
      <c r="AD16" s="57">
        <v>-0.34</v>
      </c>
      <c r="AE16" s="57">
        <v>2</v>
      </c>
      <c r="AF16" s="57">
        <v>1.46</v>
      </c>
      <c r="AG16" s="57">
        <v>-0.54</v>
      </c>
      <c r="AH16" s="57">
        <v>1.46</v>
      </c>
      <c r="AI16" s="57">
        <v>0.32</v>
      </c>
      <c r="AJ16" s="57">
        <v>-0.54</v>
      </c>
      <c r="AK16" s="57">
        <v>0.97</v>
      </c>
      <c r="AL16" s="57">
        <v>0.21</v>
      </c>
      <c r="AM16" s="57">
        <v>-1.03</v>
      </c>
      <c r="AN16" s="57">
        <v>2.4300000000000002</v>
      </c>
      <c r="AO16" s="57">
        <v>0.53</v>
      </c>
      <c r="AP16" s="57">
        <v>-1.57</v>
      </c>
      <c r="AQ16" s="57">
        <v>0</v>
      </c>
      <c r="AR16" s="57">
        <v>6</v>
      </c>
      <c r="AS16" s="57">
        <v>6</v>
      </c>
    </row>
    <row r="17" spans="1:45" ht="21" customHeight="1" x14ac:dyDescent="0.25">
      <c r="A17" s="58" t="s">
        <v>215</v>
      </c>
      <c r="B17" s="59" t="s">
        <v>114</v>
      </c>
      <c r="C17" s="59">
        <v>4.3</v>
      </c>
      <c r="D17" s="59" t="s">
        <v>73</v>
      </c>
      <c r="E17" s="59">
        <v>1.4</v>
      </c>
      <c r="F17" s="59">
        <v>19</v>
      </c>
      <c r="G17" s="59">
        <v>10</v>
      </c>
      <c r="H17" s="59">
        <v>9</v>
      </c>
      <c r="I17" s="59">
        <v>19</v>
      </c>
      <c r="J17" s="59">
        <v>34</v>
      </c>
      <c r="K17" s="59">
        <v>25</v>
      </c>
      <c r="L17" s="59">
        <v>59</v>
      </c>
      <c r="M17" s="59">
        <v>7.91</v>
      </c>
      <c r="N17" s="59">
        <v>5.81</v>
      </c>
      <c r="O17" s="59">
        <v>13.72</v>
      </c>
      <c r="P17" s="59">
        <v>0</v>
      </c>
      <c r="Q17" s="59">
        <v>0.31</v>
      </c>
      <c r="R17" s="59">
        <v>0.31</v>
      </c>
      <c r="S17" s="59">
        <v>0</v>
      </c>
      <c r="T17" s="59">
        <v>0.08</v>
      </c>
      <c r="U17" s="59">
        <v>0.08</v>
      </c>
      <c r="V17" s="59">
        <v>0</v>
      </c>
      <c r="W17" s="59">
        <v>0.39</v>
      </c>
      <c r="X17" s="59">
        <v>0.39</v>
      </c>
      <c r="Y17" s="59">
        <v>1</v>
      </c>
      <c r="Z17" s="59">
        <v>0.62000000000000011</v>
      </c>
      <c r="AA17" s="59">
        <v>-0.37999999999999989</v>
      </c>
      <c r="AB17" s="59">
        <v>0</v>
      </c>
      <c r="AC17" s="59">
        <v>0.12</v>
      </c>
      <c r="AD17" s="59">
        <v>0.12</v>
      </c>
      <c r="AE17" s="59">
        <v>1</v>
      </c>
      <c r="AF17" s="59">
        <v>0.7400000000000001</v>
      </c>
      <c r="AG17" s="59">
        <v>-0.2599999999999999</v>
      </c>
      <c r="AH17" s="59">
        <v>0.93</v>
      </c>
      <c r="AI17" s="59">
        <v>0.22</v>
      </c>
      <c r="AJ17" s="59">
        <v>-6.9999999999999951E-2</v>
      </c>
      <c r="AK17" s="59">
        <v>0.2</v>
      </c>
      <c r="AL17" s="59">
        <v>0.05</v>
      </c>
      <c r="AM17" s="59">
        <v>0.2</v>
      </c>
      <c r="AN17" s="59">
        <v>1.1299999999999999</v>
      </c>
      <c r="AO17" s="59">
        <v>0.27</v>
      </c>
      <c r="AP17" s="59">
        <v>0.13000000000000009</v>
      </c>
      <c r="AQ17" s="59">
        <v>3</v>
      </c>
      <c r="AR17" s="59">
        <v>2</v>
      </c>
      <c r="AS17" s="59">
        <v>5</v>
      </c>
    </row>
    <row r="18" spans="1:45" ht="21" customHeight="1" x14ac:dyDescent="0.25">
      <c r="A18" s="58" t="s">
        <v>87</v>
      </c>
      <c r="B18" s="59" t="s">
        <v>88</v>
      </c>
      <c r="C18" s="59">
        <v>6</v>
      </c>
      <c r="D18" s="59" t="s">
        <v>73</v>
      </c>
      <c r="E18" s="59">
        <v>3.4</v>
      </c>
      <c r="F18" s="59">
        <v>20</v>
      </c>
      <c r="G18" s="59">
        <v>10</v>
      </c>
      <c r="H18" s="59">
        <v>11</v>
      </c>
      <c r="I18" s="59">
        <v>21</v>
      </c>
      <c r="J18" s="59">
        <v>31</v>
      </c>
      <c r="K18" s="59">
        <v>50</v>
      </c>
      <c r="L18" s="59">
        <v>81</v>
      </c>
      <c r="M18" s="59">
        <v>5.17</v>
      </c>
      <c r="N18" s="59">
        <v>8.33</v>
      </c>
      <c r="O18" s="59">
        <v>13.5</v>
      </c>
      <c r="P18" s="59">
        <v>1</v>
      </c>
      <c r="Q18" s="59">
        <v>1.84</v>
      </c>
      <c r="R18" s="59">
        <v>0.84000000000000008</v>
      </c>
      <c r="S18" s="59">
        <v>3</v>
      </c>
      <c r="T18" s="59">
        <v>1.07</v>
      </c>
      <c r="U18" s="59">
        <v>-1.93</v>
      </c>
      <c r="V18" s="59">
        <v>4</v>
      </c>
      <c r="W18" s="59">
        <v>2.91</v>
      </c>
      <c r="X18" s="59">
        <v>-1.0900000000000001</v>
      </c>
      <c r="Y18" s="59">
        <v>0</v>
      </c>
      <c r="Z18" s="59">
        <v>1.21</v>
      </c>
      <c r="AA18" s="59">
        <v>1.21</v>
      </c>
      <c r="AB18" s="59">
        <v>0</v>
      </c>
      <c r="AC18" s="59">
        <v>0.90000000000000013</v>
      </c>
      <c r="AD18" s="59">
        <v>0.90000000000000013</v>
      </c>
      <c r="AE18" s="59">
        <v>0</v>
      </c>
      <c r="AF18" s="59">
        <v>2.11</v>
      </c>
      <c r="AG18" s="59">
        <v>2.11</v>
      </c>
      <c r="AH18" s="59">
        <v>3.05</v>
      </c>
      <c r="AI18" s="59">
        <v>0.51</v>
      </c>
      <c r="AJ18" s="59">
        <v>2.0499999999999998</v>
      </c>
      <c r="AK18" s="59">
        <v>1.97</v>
      </c>
      <c r="AL18" s="59">
        <v>0.33</v>
      </c>
      <c r="AM18" s="59">
        <v>-1.03</v>
      </c>
      <c r="AN18" s="59">
        <v>5.0199999999999996</v>
      </c>
      <c r="AO18" s="59">
        <v>0.84000000000000008</v>
      </c>
      <c r="AP18" s="59">
        <v>1.02</v>
      </c>
      <c r="AQ18" s="59">
        <v>3</v>
      </c>
      <c r="AR18" s="59">
        <v>4</v>
      </c>
      <c r="AS18" s="59">
        <v>7</v>
      </c>
    </row>
    <row r="19" spans="1:45" ht="21" customHeight="1" x14ac:dyDescent="0.25">
      <c r="A19" s="58" t="s">
        <v>216</v>
      </c>
      <c r="B19" s="59" t="s">
        <v>113</v>
      </c>
      <c r="C19" s="59">
        <v>4.4000000000000004</v>
      </c>
      <c r="D19" s="59" t="s">
        <v>73</v>
      </c>
      <c r="E19" s="59">
        <v>3.8</v>
      </c>
      <c r="F19" s="59">
        <v>11</v>
      </c>
      <c r="G19" s="59">
        <v>6</v>
      </c>
      <c r="H19" s="59">
        <v>10</v>
      </c>
      <c r="I19" s="59">
        <v>16</v>
      </c>
      <c r="J19" s="59">
        <v>35</v>
      </c>
      <c r="K19" s="59">
        <v>24</v>
      </c>
      <c r="L19" s="59">
        <v>59</v>
      </c>
      <c r="M19" s="59">
        <v>7.95</v>
      </c>
      <c r="N19" s="59">
        <v>5.45</v>
      </c>
      <c r="O19" s="59">
        <v>13.41</v>
      </c>
      <c r="P19" s="59">
        <v>1</v>
      </c>
      <c r="Q19" s="59">
        <v>0.65</v>
      </c>
      <c r="R19" s="59">
        <v>-0.35</v>
      </c>
      <c r="S19" s="59">
        <v>1</v>
      </c>
      <c r="T19" s="59">
        <v>0.74</v>
      </c>
      <c r="U19" s="59">
        <v>-0.26</v>
      </c>
      <c r="V19" s="59">
        <v>2</v>
      </c>
      <c r="W19" s="59">
        <v>1.39</v>
      </c>
      <c r="X19" s="59">
        <v>-0.61</v>
      </c>
      <c r="Y19" s="59">
        <v>0</v>
      </c>
      <c r="Z19" s="59">
        <v>0.28999999999999998</v>
      </c>
      <c r="AA19" s="59">
        <v>0.28999999999999998</v>
      </c>
      <c r="AB19" s="59">
        <v>0</v>
      </c>
      <c r="AC19" s="59">
        <v>0.48</v>
      </c>
      <c r="AD19" s="59">
        <v>0.48</v>
      </c>
      <c r="AE19" s="59">
        <v>0</v>
      </c>
      <c r="AF19" s="59">
        <v>0.77</v>
      </c>
      <c r="AG19" s="59">
        <v>0.77</v>
      </c>
      <c r="AH19" s="59">
        <v>0.94000000000000017</v>
      </c>
      <c r="AI19" s="59">
        <v>0.21</v>
      </c>
      <c r="AJ19" s="59">
        <v>-5.9999999999999831E-2</v>
      </c>
      <c r="AK19" s="59">
        <v>1.22</v>
      </c>
      <c r="AL19" s="59">
        <v>0.28000000000000003</v>
      </c>
      <c r="AM19" s="59">
        <v>0.2200000000000002</v>
      </c>
      <c r="AN19" s="59">
        <v>2.16</v>
      </c>
      <c r="AO19" s="59">
        <v>0.49</v>
      </c>
      <c r="AP19" s="59">
        <v>0.16000000000000039</v>
      </c>
      <c r="AQ19" s="59">
        <v>8</v>
      </c>
      <c r="AR19" s="59">
        <v>3</v>
      </c>
      <c r="AS19" s="59">
        <v>11</v>
      </c>
    </row>
    <row r="20" spans="1:45" ht="21" customHeight="1" x14ac:dyDescent="0.25">
      <c r="A20" s="56" t="s">
        <v>89</v>
      </c>
      <c r="B20" s="57" t="s">
        <v>75</v>
      </c>
      <c r="C20" s="57">
        <v>7.2</v>
      </c>
      <c r="D20" s="57" t="s">
        <v>73</v>
      </c>
      <c r="E20" s="57">
        <v>6</v>
      </c>
      <c r="F20" s="57">
        <v>19</v>
      </c>
      <c r="G20" s="57">
        <v>10</v>
      </c>
      <c r="H20" s="57">
        <v>10</v>
      </c>
      <c r="I20" s="57">
        <v>20</v>
      </c>
      <c r="J20" s="57">
        <v>34</v>
      </c>
      <c r="K20" s="57">
        <v>62</v>
      </c>
      <c r="L20" s="57">
        <v>96</v>
      </c>
      <c r="M20" s="57">
        <v>4.72</v>
      </c>
      <c r="N20" s="57">
        <v>8.61</v>
      </c>
      <c r="O20" s="57">
        <v>13.33</v>
      </c>
      <c r="P20" s="57">
        <v>0</v>
      </c>
      <c r="Q20" s="57">
        <v>0.35</v>
      </c>
      <c r="R20" s="57">
        <v>0.35</v>
      </c>
      <c r="S20" s="57">
        <v>1</v>
      </c>
      <c r="T20" s="57">
        <v>0.45</v>
      </c>
      <c r="U20" s="57">
        <v>-0.55000000000000004</v>
      </c>
      <c r="V20" s="57">
        <v>1</v>
      </c>
      <c r="W20" s="57">
        <v>0.79999999999999993</v>
      </c>
      <c r="X20" s="57">
        <v>-0.20000000000000009</v>
      </c>
      <c r="Y20" s="57">
        <v>1</v>
      </c>
      <c r="Z20" s="57">
        <v>1.84</v>
      </c>
      <c r="AA20" s="57">
        <v>0.84000000000000008</v>
      </c>
      <c r="AB20" s="57">
        <v>4</v>
      </c>
      <c r="AC20" s="57">
        <v>3.87</v>
      </c>
      <c r="AD20" s="57">
        <v>-0.12999999999999989</v>
      </c>
      <c r="AE20" s="57">
        <v>5</v>
      </c>
      <c r="AF20" s="57">
        <v>5.71</v>
      </c>
      <c r="AG20" s="57">
        <v>0.71000000000000019</v>
      </c>
      <c r="AH20" s="57">
        <v>2.19</v>
      </c>
      <c r="AI20" s="57">
        <v>0.3</v>
      </c>
      <c r="AJ20" s="57">
        <v>1.19</v>
      </c>
      <c r="AK20" s="57">
        <v>4.32</v>
      </c>
      <c r="AL20" s="57">
        <v>0.6</v>
      </c>
      <c r="AM20" s="57">
        <v>-0.67999999999999972</v>
      </c>
      <c r="AN20" s="57">
        <v>6.51</v>
      </c>
      <c r="AO20" s="57">
        <v>0.89999999999999991</v>
      </c>
      <c r="AP20" s="57">
        <v>0.51000000000000023</v>
      </c>
      <c r="AQ20" s="57">
        <v>4</v>
      </c>
      <c r="AR20" s="57">
        <v>9</v>
      </c>
      <c r="AS20" s="57">
        <v>13</v>
      </c>
    </row>
    <row r="21" spans="1:45" ht="21" customHeight="1" x14ac:dyDescent="0.25">
      <c r="A21" s="56" t="s">
        <v>217</v>
      </c>
      <c r="B21" s="57" t="s">
        <v>81</v>
      </c>
      <c r="C21" s="57">
        <v>6.4</v>
      </c>
      <c r="D21" s="57" t="s">
        <v>73</v>
      </c>
      <c r="E21" s="57">
        <v>2.4</v>
      </c>
      <c r="F21" s="57">
        <v>20</v>
      </c>
      <c r="G21" s="57">
        <v>10</v>
      </c>
      <c r="H21" s="57">
        <v>10</v>
      </c>
      <c r="I21" s="57">
        <v>20</v>
      </c>
      <c r="J21" s="57">
        <v>35</v>
      </c>
      <c r="K21" s="57">
        <v>50</v>
      </c>
      <c r="L21" s="57">
        <v>85</v>
      </c>
      <c r="M21" s="57">
        <v>5.47</v>
      </c>
      <c r="N21" s="57">
        <v>7.81</v>
      </c>
      <c r="O21" s="57">
        <v>13.28</v>
      </c>
      <c r="P21" s="57">
        <v>0</v>
      </c>
      <c r="Q21" s="57">
        <v>1.08</v>
      </c>
      <c r="R21" s="57">
        <v>1.08</v>
      </c>
      <c r="S21" s="57">
        <v>3</v>
      </c>
      <c r="T21" s="57">
        <v>1.37</v>
      </c>
      <c r="U21" s="57">
        <v>-1.63</v>
      </c>
      <c r="V21" s="57">
        <v>3</v>
      </c>
      <c r="W21" s="57">
        <v>2.4500000000000002</v>
      </c>
      <c r="X21" s="57">
        <v>-0.54999999999999982</v>
      </c>
      <c r="Y21" s="57">
        <v>0</v>
      </c>
      <c r="Z21" s="57">
        <v>0.31</v>
      </c>
      <c r="AA21" s="57">
        <v>0.31</v>
      </c>
      <c r="AB21" s="57">
        <v>2</v>
      </c>
      <c r="AC21" s="57">
        <v>0.69</v>
      </c>
      <c r="AD21" s="57">
        <v>-1.31</v>
      </c>
      <c r="AE21" s="57">
        <v>2</v>
      </c>
      <c r="AF21" s="57">
        <v>1</v>
      </c>
      <c r="AG21" s="57">
        <v>-1</v>
      </c>
      <c r="AH21" s="57">
        <v>1.39</v>
      </c>
      <c r="AI21" s="57">
        <v>0.22</v>
      </c>
      <c r="AJ21" s="57">
        <v>1.39</v>
      </c>
      <c r="AK21" s="57">
        <v>2.06</v>
      </c>
      <c r="AL21" s="57">
        <v>0.32</v>
      </c>
      <c r="AM21" s="57">
        <v>-2.94</v>
      </c>
      <c r="AN21" s="57">
        <v>3.45</v>
      </c>
      <c r="AO21" s="57">
        <v>0.54</v>
      </c>
      <c r="AP21" s="57">
        <v>-1.55</v>
      </c>
      <c r="AQ21" s="57">
        <v>3</v>
      </c>
      <c r="AR21" s="57">
        <v>4</v>
      </c>
      <c r="AS21" s="57">
        <v>7</v>
      </c>
    </row>
    <row r="22" spans="1:45" ht="21" customHeight="1" x14ac:dyDescent="0.25">
      <c r="A22" s="56" t="s">
        <v>218</v>
      </c>
      <c r="B22" s="57" t="s">
        <v>113</v>
      </c>
      <c r="C22" s="57">
        <v>4.4000000000000004</v>
      </c>
      <c r="D22" s="57" t="s">
        <v>73</v>
      </c>
      <c r="E22" s="57">
        <v>3.4</v>
      </c>
      <c r="F22" s="57">
        <v>22</v>
      </c>
      <c r="G22" s="57">
        <v>10</v>
      </c>
      <c r="H22" s="57">
        <v>12</v>
      </c>
      <c r="I22" s="57">
        <v>22</v>
      </c>
      <c r="J22" s="57">
        <v>36</v>
      </c>
      <c r="K22" s="57">
        <v>22</v>
      </c>
      <c r="L22" s="57">
        <v>58</v>
      </c>
      <c r="M22" s="57">
        <v>8.18</v>
      </c>
      <c r="N22" s="57">
        <v>5</v>
      </c>
      <c r="O22" s="57">
        <v>13.18</v>
      </c>
      <c r="P22" s="57">
        <v>0</v>
      </c>
      <c r="Q22" s="57">
        <v>0.17</v>
      </c>
      <c r="R22" s="57">
        <v>0.17</v>
      </c>
      <c r="S22" s="57">
        <v>0</v>
      </c>
      <c r="T22" s="57">
        <v>0.64</v>
      </c>
      <c r="U22" s="57">
        <v>0.64</v>
      </c>
      <c r="V22" s="57">
        <v>0</v>
      </c>
      <c r="W22" s="57">
        <v>0.81</v>
      </c>
      <c r="X22" s="57">
        <v>0.81</v>
      </c>
      <c r="Y22" s="57">
        <v>0</v>
      </c>
      <c r="Z22" s="57">
        <v>0.22</v>
      </c>
      <c r="AA22" s="57">
        <v>0.22</v>
      </c>
      <c r="AB22" s="57">
        <v>0</v>
      </c>
      <c r="AC22" s="57">
        <v>0.16</v>
      </c>
      <c r="AD22" s="57">
        <v>0.16</v>
      </c>
      <c r="AE22" s="57">
        <v>0</v>
      </c>
      <c r="AF22" s="57">
        <v>0.38</v>
      </c>
      <c r="AG22" s="57">
        <v>0.38</v>
      </c>
      <c r="AH22" s="57">
        <v>0.39</v>
      </c>
      <c r="AI22" s="57">
        <v>0.09</v>
      </c>
      <c r="AJ22" s="57">
        <v>0.39</v>
      </c>
      <c r="AK22" s="57">
        <v>0.8</v>
      </c>
      <c r="AL22" s="57">
        <v>0.18</v>
      </c>
      <c r="AM22" s="57">
        <v>0.8</v>
      </c>
      <c r="AN22" s="57">
        <v>1.19</v>
      </c>
      <c r="AO22" s="57">
        <v>0.27</v>
      </c>
      <c r="AP22" s="57">
        <v>1.19</v>
      </c>
      <c r="AQ22" s="57">
        <v>1</v>
      </c>
      <c r="AR22" s="57">
        <v>2</v>
      </c>
      <c r="AS22" s="57">
        <v>3</v>
      </c>
    </row>
    <row r="23" spans="1:45" ht="21" customHeight="1" x14ac:dyDescent="0.25">
      <c r="A23" s="58" t="s">
        <v>219</v>
      </c>
      <c r="B23" s="59" t="s">
        <v>115</v>
      </c>
      <c r="C23" s="59">
        <v>5.4</v>
      </c>
      <c r="D23" s="59" t="s">
        <v>73</v>
      </c>
      <c r="E23" s="59">
        <v>2.2000000000000002</v>
      </c>
      <c r="F23" s="59">
        <v>19</v>
      </c>
      <c r="G23" s="59">
        <v>11</v>
      </c>
      <c r="H23" s="59">
        <v>11</v>
      </c>
      <c r="I23" s="59">
        <v>22</v>
      </c>
      <c r="J23" s="59">
        <v>29</v>
      </c>
      <c r="K23" s="59">
        <v>42</v>
      </c>
      <c r="L23" s="59">
        <v>71</v>
      </c>
      <c r="M23" s="59">
        <v>5.37</v>
      </c>
      <c r="N23" s="59">
        <v>7.78</v>
      </c>
      <c r="O23" s="59">
        <v>13.15</v>
      </c>
      <c r="P23" s="59">
        <v>0</v>
      </c>
      <c r="Q23" s="59">
        <v>0.43</v>
      </c>
      <c r="R23" s="59">
        <v>0.43</v>
      </c>
      <c r="S23" s="59">
        <v>2</v>
      </c>
      <c r="T23" s="59">
        <v>0.88000000000000012</v>
      </c>
      <c r="U23" s="59">
        <v>-1.1200000000000001</v>
      </c>
      <c r="V23" s="59">
        <v>2</v>
      </c>
      <c r="W23" s="59">
        <v>1.31</v>
      </c>
      <c r="X23" s="59">
        <v>-0.69</v>
      </c>
      <c r="Y23" s="59">
        <v>4</v>
      </c>
      <c r="Z23" s="59">
        <v>1.37</v>
      </c>
      <c r="AA23" s="59">
        <v>-2.63</v>
      </c>
      <c r="AB23" s="59">
        <v>0</v>
      </c>
      <c r="AC23" s="59">
        <v>1.05</v>
      </c>
      <c r="AD23" s="59">
        <v>1.05</v>
      </c>
      <c r="AE23" s="59">
        <v>4</v>
      </c>
      <c r="AF23" s="59">
        <v>2.42</v>
      </c>
      <c r="AG23" s="59">
        <v>-1.58</v>
      </c>
      <c r="AH23" s="59">
        <v>1.8</v>
      </c>
      <c r="AI23" s="59">
        <v>0.33</v>
      </c>
      <c r="AJ23" s="59">
        <v>-2.2000000000000002</v>
      </c>
      <c r="AK23" s="59">
        <v>1.93</v>
      </c>
      <c r="AL23" s="59">
        <v>0.36</v>
      </c>
      <c r="AM23" s="59">
        <v>-7.0000000000000062E-2</v>
      </c>
      <c r="AN23" s="59">
        <v>3.73</v>
      </c>
      <c r="AO23" s="59">
        <v>0.69</v>
      </c>
      <c r="AP23" s="59">
        <v>-2.27</v>
      </c>
      <c r="AQ23" s="59">
        <v>0</v>
      </c>
      <c r="AR23" s="59">
        <v>3</v>
      </c>
      <c r="AS23" s="59">
        <v>3</v>
      </c>
    </row>
    <row r="24" spans="1:45" ht="21" customHeight="1" x14ac:dyDescent="0.25">
      <c r="A24" s="56" t="s">
        <v>220</v>
      </c>
      <c r="B24" s="57" t="s">
        <v>70</v>
      </c>
      <c r="C24" s="57">
        <v>4.5999999999999996</v>
      </c>
      <c r="D24" s="57" t="s">
        <v>73</v>
      </c>
      <c r="E24" s="57">
        <v>2.8</v>
      </c>
      <c r="F24" s="57">
        <v>19</v>
      </c>
      <c r="G24" s="57">
        <v>11</v>
      </c>
      <c r="H24" s="57">
        <v>11</v>
      </c>
      <c r="I24" s="57">
        <v>22</v>
      </c>
      <c r="J24" s="57">
        <v>31</v>
      </c>
      <c r="K24" s="57">
        <v>29</v>
      </c>
      <c r="L24" s="57">
        <v>60</v>
      </c>
      <c r="M24" s="57">
        <v>6.74</v>
      </c>
      <c r="N24" s="57">
        <v>6.3</v>
      </c>
      <c r="O24" s="57">
        <v>13.04</v>
      </c>
      <c r="P24" s="57">
        <v>0</v>
      </c>
      <c r="Q24" s="57">
        <v>9.0000000000000011E-2</v>
      </c>
      <c r="R24" s="57">
        <v>9.0000000000000011E-2</v>
      </c>
      <c r="S24" s="57">
        <v>0</v>
      </c>
      <c r="T24" s="57">
        <v>0.59000000000000008</v>
      </c>
      <c r="U24" s="57">
        <v>0.59000000000000008</v>
      </c>
      <c r="V24" s="57">
        <v>0</v>
      </c>
      <c r="W24" s="57">
        <v>0.68</v>
      </c>
      <c r="X24" s="57">
        <v>0.68</v>
      </c>
      <c r="Y24" s="57">
        <v>1</v>
      </c>
      <c r="Z24" s="57">
        <v>1.89</v>
      </c>
      <c r="AA24" s="57">
        <v>0.89000000000000012</v>
      </c>
      <c r="AB24" s="57">
        <v>3</v>
      </c>
      <c r="AC24" s="57">
        <v>1</v>
      </c>
      <c r="AD24" s="57">
        <v>-2</v>
      </c>
      <c r="AE24" s="57">
        <v>4</v>
      </c>
      <c r="AF24" s="57">
        <v>2.89</v>
      </c>
      <c r="AG24" s="57">
        <v>-1.1100000000000001</v>
      </c>
      <c r="AH24" s="57">
        <v>1.98</v>
      </c>
      <c r="AI24" s="57">
        <v>0.43</v>
      </c>
      <c r="AJ24" s="57">
        <v>0.98</v>
      </c>
      <c r="AK24" s="57">
        <v>1.59</v>
      </c>
      <c r="AL24" s="57">
        <v>0.35</v>
      </c>
      <c r="AM24" s="57">
        <v>-1.41</v>
      </c>
      <c r="AN24" s="57">
        <v>3.57</v>
      </c>
      <c r="AO24" s="57">
        <v>0.78</v>
      </c>
      <c r="AP24" s="57">
        <v>-0.42999999999999988</v>
      </c>
      <c r="AQ24" s="57">
        <v>4</v>
      </c>
      <c r="AR24" s="57">
        <v>2</v>
      </c>
      <c r="AS24" s="57">
        <v>6</v>
      </c>
    </row>
    <row r="25" spans="1:45" ht="21" customHeight="1" x14ac:dyDescent="0.25">
      <c r="A25" s="58" t="s">
        <v>221</v>
      </c>
      <c r="B25" s="59" t="s">
        <v>75</v>
      </c>
      <c r="C25" s="59">
        <v>6.4</v>
      </c>
      <c r="D25" s="59" t="s">
        <v>73</v>
      </c>
      <c r="E25" s="59">
        <v>3.4</v>
      </c>
      <c r="F25" s="59">
        <v>21</v>
      </c>
      <c r="G25" s="59">
        <v>10</v>
      </c>
      <c r="H25" s="59">
        <v>11</v>
      </c>
      <c r="I25" s="59">
        <v>21</v>
      </c>
      <c r="J25" s="59">
        <v>38</v>
      </c>
      <c r="K25" s="59">
        <v>45</v>
      </c>
      <c r="L25" s="59">
        <v>83</v>
      </c>
      <c r="M25" s="59">
        <v>5.94</v>
      </c>
      <c r="N25" s="59">
        <v>7.03</v>
      </c>
      <c r="O25" s="59">
        <v>12.97</v>
      </c>
      <c r="P25" s="59">
        <v>0</v>
      </c>
      <c r="Q25" s="59">
        <v>0.91999999999999993</v>
      </c>
      <c r="R25" s="59">
        <v>0.91999999999999993</v>
      </c>
      <c r="S25" s="59">
        <v>1</v>
      </c>
      <c r="T25" s="59">
        <v>0.52</v>
      </c>
      <c r="U25" s="59">
        <v>-0.48</v>
      </c>
      <c r="V25" s="59">
        <v>1</v>
      </c>
      <c r="W25" s="59">
        <v>1.44</v>
      </c>
      <c r="X25" s="59">
        <v>0.43999999999999989</v>
      </c>
      <c r="Y25" s="59">
        <v>1</v>
      </c>
      <c r="Z25" s="59">
        <v>0.14000000000000001</v>
      </c>
      <c r="AA25" s="59">
        <v>-0.86</v>
      </c>
      <c r="AB25" s="59">
        <v>0</v>
      </c>
      <c r="AC25" s="59">
        <v>0.4</v>
      </c>
      <c r="AD25" s="59">
        <v>0.4</v>
      </c>
      <c r="AE25" s="59">
        <v>1</v>
      </c>
      <c r="AF25" s="59">
        <v>0.54</v>
      </c>
      <c r="AG25" s="59">
        <v>-0.46</v>
      </c>
      <c r="AH25" s="59">
        <v>1.06</v>
      </c>
      <c r="AI25" s="59">
        <v>0.17</v>
      </c>
      <c r="AJ25" s="59">
        <v>6.0000000000000053E-2</v>
      </c>
      <c r="AK25" s="59">
        <v>0.91999999999999993</v>
      </c>
      <c r="AL25" s="59">
        <v>0.14000000000000001</v>
      </c>
      <c r="AM25" s="59">
        <v>-8.0000000000000071E-2</v>
      </c>
      <c r="AN25" s="59">
        <v>1.98</v>
      </c>
      <c r="AO25" s="59">
        <v>0.31000000000000011</v>
      </c>
      <c r="AP25" s="59">
        <v>-2.0000000000000021E-2</v>
      </c>
      <c r="AQ25" s="59">
        <v>1</v>
      </c>
      <c r="AR25" s="59">
        <v>2</v>
      </c>
      <c r="AS25" s="59">
        <v>3</v>
      </c>
    </row>
    <row r="26" spans="1:45" ht="21" customHeight="1" x14ac:dyDescent="0.25">
      <c r="A26" s="58" t="s">
        <v>222</v>
      </c>
      <c r="B26" s="59" t="s">
        <v>114</v>
      </c>
      <c r="C26" s="59">
        <v>4.8</v>
      </c>
      <c r="D26" s="59" t="s">
        <v>73</v>
      </c>
      <c r="E26" s="59">
        <v>1.4</v>
      </c>
      <c r="F26" s="59">
        <v>21</v>
      </c>
      <c r="G26" s="59">
        <v>11</v>
      </c>
      <c r="H26" s="59">
        <v>10</v>
      </c>
      <c r="I26" s="59">
        <v>21</v>
      </c>
      <c r="J26" s="59">
        <v>34</v>
      </c>
      <c r="K26" s="59">
        <v>28</v>
      </c>
      <c r="L26" s="59">
        <v>62</v>
      </c>
      <c r="M26" s="59">
        <v>7.08</v>
      </c>
      <c r="N26" s="59">
        <v>5.83</v>
      </c>
      <c r="O26" s="59">
        <v>12.92</v>
      </c>
      <c r="P26" s="59">
        <v>0</v>
      </c>
      <c r="Q26" s="59">
        <v>0.62</v>
      </c>
      <c r="R26" s="59">
        <v>0.62</v>
      </c>
      <c r="S26" s="59">
        <v>0</v>
      </c>
      <c r="T26" s="59">
        <v>0.31</v>
      </c>
      <c r="U26" s="59">
        <v>0.31</v>
      </c>
      <c r="V26" s="59">
        <v>0</v>
      </c>
      <c r="W26" s="59">
        <v>0.92999999999999994</v>
      </c>
      <c r="X26" s="59">
        <v>0.92999999999999994</v>
      </c>
      <c r="Y26" s="59">
        <v>0</v>
      </c>
      <c r="Z26" s="59">
        <v>0.83000000000000007</v>
      </c>
      <c r="AA26" s="59">
        <v>0.83000000000000007</v>
      </c>
      <c r="AB26" s="59">
        <v>0</v>
      </c>
      <c r="AC26" s="59">
        <v>0.82000000000000006</v>
      </c>
      <c r="AD26" s="59">
        <v>0.82000000000000006</v>
      </c>
      <c r="AE26" s="59">
        <v>0</v>
      </c>
      <c r="AF26" s="59">
        <v>1.65</v>
      </c>
      <c r="AG26" s="59">
        <v>1.65</v>
      </c>
      <c r="AH26" s="59">
        <v>1.45</v>
      </c>
      <c r="AI26" s="59">
        <v>0.3</v>
      </c>
      <c r="AJ26" s="59">
        <v>1.45</v>
      </c>
      <c r="AK26" s="59">
        <v>1.1299999999999999</v>
      </c>
      <c r="AL26" s="59">
        <v>0.24</v>
      </c>
      <c r="AM26" s="59">
        <v>1.1299999999999999</v>
      </c>
      <c r="AN26" s="59">
        <v>2.58</v>
      </c>
      <c r="AO26" s="59">
        <v>0.54</v>
      </c>
      <c r="AP26" s="59">
        <v>2.58</v>
      </c>
      <c r="AQ26" s="59">
        <v>3</v>
      </c>
      <c r="AR26" s="59">
        <v>2</v>
      </c>
      <c r="AS26" s="59">
        <v>5</v>
      </c>
    </row>
    <row r="27" spans="1:45" ht="21" customHeight="1" x14ac:dyDescent="0.25">
      <c r="A27" s="56" t="s">
        <v>223</v>
      </c>
      <c r="B27" s="57" t="s">
        <v>119</v>
      </c>
      <c r="C27" s="57">
        <v>4.8</v>
      </c>
      <c r="D27" s="57" t="s">
        <v>73</v>
      </c>
      <c r="E27" s="57">
        <v>3.8</v>
      </c>
      <c r="F27" s="57">
        <v>21</v>
      </c>
      <c r="G27" s="57">
        <v>10</v>
      </c>
      <c r="H27" s="57">
        <v>11</v>
      </c>
      <c r="I27" s="57">
        <v>21</v>
      </c>
      <c r="J27" s="57">
        <v>24</v>
      </c>
      <c r="K27" s="57">
        <v>35</v>
      </c>
      <c r="L27" s="57">
        <v>59</v>
      </c>
      <c r="M27" s="57">
        <v>5</v>
      </c>
      <c r="N27" s="57">
        <v>7.29</v>
      </c>
      <c r="O27" s="57">
        <v>12.29</v>
      </c>
      <c r="P27" s="57">
        <v>1</v>
      </c>
      <c r="Q27" s="57">
        <v>0.77</v>
      </c>
      <c r="R27" s="57">
        <v>-0.23</v>
      </c>
      <c r="S27" s="57">
        <v>2</v>
      </c>
      <c r="T27" s="57">
        <v>0.7400000000000001</v>
      </c>
      <c r="U27" s="57">
        <v>-1.26</v>
      </c>
      <c r="V27" s="57">
        <v>3</v>
      </c>
      <c r="W27" s="57">
        <v>1.51</v>
      </c>
      <c r="X27" s="57">
        <v>-1.49</v>
      </c>
      <c r="Y27" s="57">
        <v>1</v>
      </c>
      <c r="Z27" s="57">
        <v>0.60000000000000009</v>
      </c>
      <c r="AA27" s="57">
        <v>-0.39999999999999991</v>
      </c>
      <c r="AB27" s="57">
        <v>4</v>
      </c>
      <c r="AC27" s="57">
        <v>0.89</v>
      </c>
      <c r="AD27" s="57">
        <v>-3.11</v>
      </c>
      <c r="AE27" s="57">
        <v>5</v>
      </c>
      <c r="AF27" s="57">
        <v>1.49</v>
      </c>
      <c r="AG27" s="57">
        <v>-3.51</v>
      </c>
      <c r="AH27" s="57">
        <v>1.37</v>
      </c>
      <c r="AI27" s="57">
        <v>0.28999999999999998</v>
      </c>
      <c r="AJ27" s="57">
        <v>-0.62999999999999989</v>
      </c>
      <c r="AK27" s="57">
        <v>1.63</v>
      </c>
      <c r="AL27" s="57">
        <v>0.34</v>
      </c>
      <c r="AM27" s="57">
        <v>-4.37</v>
      </c>
      <c r="AN27" s="57">
        <v>3</v>
      </c>
      <c r="AO27" s="57">
        <v>0.63</v>
      </c>
      <c r="AP27" s="57">
        <v>-5</v>
      </c>
      <c r="AQ27" s="57">
        <v>2</v>
      </c>
      <c r="AR27" s="57">
        <v>3</v>
      </c>
      <c r="AS27" s="57">
        <v>5</v>
      </c>
    </row>
    <row r="28" spans="1:45" ht="21" customHeight="1" x14ac:dyDescent="0.25">
      <c r="A28" s="58" t="s">
        <v>224</v>
      </c>
      <c r="B28" s="59" t="s">
        <v>64</v>
      </c>
      <c r="C28" s="59">
        <v>4.4000000000000004</v>
      </c>
      <c r="D28" s="59" t="s">
        <v>73</v>
      </c>
      <c r="E28" s="59">
        <v>4.2</v>
      </c>
      <c r="F28" s="59">
        <v>12</v>
      </c>
      <c r="G28" s="59">
        <v>9</v>
      </c>
      <c r="H28" s="59">
        <v>10</v>
      </c>
      <c r="I28" s="59">
        <v>19</v>
      </c>
      <c r="J28" s="59">
        <v>22</v>
      </c>
      <c r="K28" s="59">
        <v>32</v>
      </c>
      <c r="L28" s="59">
        <v>54</v>
      </c>
      <c r="M28" s="59">
        <v>5</v>
      </c>
      <c r="N28" s="59">
        <v>7.27</v>
      </c>
      <c r="O28" s="59">
        <v>12.27</v>
      </c>
      <c r="P28" s="59">
        <v>0</v>
      </c>
      <c r="Q28" s="59">
        <v>0.32</v>
      </c>
      <c r="R28" s="59">
        <v>0.32</v>
      </c>
      <c r="S28" s="59">
        <v>0</v>
      </c>
      <c r="T28" s="59">
        <v>0.71000000000000008</v>
      </c>
      <c r="U28" s="59">
        <v>0.71000000000000008</v>
      </c>
      <c r="V28" s="59">
        <v>0</v>
      </c>
      <c r="W28" s="59">
        <v>1.03</v>
      </c>
      <c r="X28" s="59">
        <v>1.03</v>
      </c>
      <c r="Y28" s="59">
        <v>0</v>
      </c>
      <c r="Z28" s="59">
        <v>0.36</v>
      </c>
      <c r="AA28" s="59">
        <v>0.36</v>
      </c>
      <c r="AB28" s="59">
        <v>1</v>
      </c>
      <c r="AC28" s="59">
        <v>0.14000000000000001</v>
      </c>
      <c r="AD28" s="59">
        <v>-0.86</v>
      </c>
      <c r="AE28" s="59">
        <v>1</v>
      </c>
      <c r="AF28" s="59">
        <v>0.5</v>
      </c>
      <c r="AG28" s="59">
        <v>-0.5</v>
      </c>
      <c r="AH28" s="59">
        <v>0.68</v>
      </c>
      <c r="AI28" s="59">
        <v>0.16</v>
      </c>
      <c r="AJ28" s="59">
        <v>0.68</v>
      </c>
      <c r="AK28" s="59">
        <v>0.85</v>
      </c>
      <c r="AL28" s="59">
        <v>0.2</v>
      </c>
      <c r="AM28" s="59">
        <v>-0.15</v>
      </c>
      <c r="AN28" s="59">
        <v>1.53</v>
      </c>
      <c r="AO28" s="59">
        <v>0.36</v>
      </c>
      <c r="AP28" s="59">
        <v>0.53</v>
      </c>
      <c r="AQ28" s="59">
        <v>0</v>
      </c>
      <c r="AR28" s="59">
        <v>2</v>
      </c>
      <c r="AS28" s="59">
        <v>2</v>
      </c>
    </row>
    <row r="29" spans="1:45" ht="21" customHeight="1" x14ac:dyDescent="0.25">
      <c r="A29" s="58" t="s">
        <v>225</v>
      </c>
      <c r="B29" s="59" t="s">
        <v>81</v>
      </c>
      <c r="C29" s="59">
        <v>6.2</v>
      </c>
      <c r="D29" s="59" t="s">
        <v>73</v>
      </c>
      <c r="E29" s="59">
        <v>2.6</v>
      </c>
      <c r="F29" s="59">
        <v>20</v>
      </c>
      <c r="G29" s="59">
        <v>9</v>
      </c>
      <c r="H29" s="59">
        <v>11</v>
      </c>
      <c r="I29" s="59">
        <v>20</v>
      </c>
      <c r="J29" s="59">
        <v>47</v>
      </c>
      <c r="K29" s="59">
        <v>29</v>
      </c>
      <c r="L29" s="59">
        <v>76</v>
      </c>
      <c r="M29" s="59">
        <v>7.58</v>
      </c>
      <c r="N29" s="59">
        <v>4.68</v>
      </c>
      <c r="O29" s="59">
        <v>12.26</v>
      </c>
      <c r="P29" s="59">
        <v>1</v>
      </c>
      <c r="Q29" s="59">
        <v>0.69</v>
      </c>
      <c r="R29" s="59">
        <v>-0.31000000000000011</v>
      </c>
      <c r="S29" s="59">
        <v>1</v>
      </c>
      <c r="T29" s="59">
        <v>1.19</v>
      </c>
      <c r="U29" s="59">
        <v>0.18999999999999989</v>
      </c>
      <c r="V29" s="59">
        <v>2</v>
      </c>
      <c r="W29" s="59">
        <v>1.88</v>
      </c>
      <c r="X29" s="59">
        <v>-0.1200000000000002</v>
      </c>
      <c r="Y29" s="59">
        <v>0</v>
      </c>
      <c r="Z29" s="59">
        <v>0.16</v>
      </c>
      <c r="AA29" s="59">
        <v>0.16</v>
      </c>
      <c r="AB29" s="59">
        <v>0</v>
      </c>
      <c r="AC29" s="59">
        <v>0.64</v>
      </c>
      <c r="AD29" s="59">
        <v>0.64</v>
      </c>
      <c r="AE29" s="59">
        <v>0</v>
      </c>
      <c r="AF29" s="59">
        <v>0.8</v>
      </c>
      <c r="AG29" s="59">
        <v>0.8</v>
      </c>
      <c r="AH29" s="59">
        <v>0.85000000000000009</v>
      </c>
      <c r="AI29" s="59">
        <v>0.13</v>
      </c>
      <c r="AJ29" s="59">
        <v>-0.14999999999999991</v>
      </c>
      <c r="AK29" s="59">
        <v>1.83</v>
      </c>
      <c r="AL29" s="59">
        <v>0.28999999999999998</v>
      </c>
      <c r="AM29" s="59">
        <v>0.83000000000000007</v>
      </c>
      <c r="AN29" s="59">
        <v>2.68</v>
      </c>
      <c r="AO29" s="59">
        <v>0.42</v>
      </c>
      <c r="AP29" s="59">
        <v>0.68000000000000016</v>
      </c>
      <c r="AQ29" s="59">
        <v>5</v>
      </c>
      <c r="AR29" s="59">
        <v>1</v>
      </c>
      <c r="AS29" s="59">
        <v>6</v>
      </c>
    </row>
    <row r="30" spans="1:45" ht="21" customHeight="1" x14ac:dyDescent="0.25">
      <c r="A30" s="56" t="s">
        <v>226</v>
      </c>
      <c r="B30" s="57" t="s">
        <v>67</v>
      </c>
      <c r="C30" s="57">
        <v>4.4000000000000004</v>
      </c>
      <c r="D30" s="57" t="s">
        <v>73</v>
      </c>
      <c r="E30" s="57">
        <v>1.2</v>
      </c>
      <c r="F30" s="57">
        <v>20</v>
      </c>
      <c r="G30" s="57">
        <v>12</v>
      </c>
      <c r="H30" s="57">
        <v>10</v>
      </c>
      <c r="I30" s="57">
        <v>22</v>
      </c>
      <c r="J30" s="57">
        <v>27</v>
      </c>
      <c r="K30" s="57">
        <v>26</v>
      </c>
      <c r="L30" s="57">
        <v>53</v>
      </c>
      <c r="M30" s="57">
        <v>6.14</v>
      </c>
      <c r="N30" s="57">
        <v>5.91</v>
      </c>
      <c r="O30" s="57">
        <v>12.05</v>
      </c>
      <c r="P30" s="57">
        <v>0</v>
      </c>
      <c r="Q30" s="57">
        <v>0.26</v>
      </c>
      <c r="R30" s="57">
        <v>0.26</v>
      </c>
      <c r="S30" s="57">
        <v>0</v>
      </c>
      <c r="T30" s="57">
        <v>0.18</v>
      </c>
      <c r="U30" s="57">
        <v>0.18</v>
      </c>
      <c r="V30" s="57">
        <v>0</v>
      </c>
      <c r="W30" s="57">
        <v>0.44</v>
      </c>
      <c r="X30" s="57">
        <v>0.44</v>
      </c>
      <c r="Y30" s="57">
        <v>0</v>
      </c>
      <c r="Z30" s="57">
        <v>0.46</v>
      </c>
      <c r="AA30" s="57">
        <v>0.46</v>
      </c>
      <c r="AB30" s="57">
        <v>1</v>
      </c>
      <c r="AC30" s="57">
        <v>0.70000000000000007</v>
      </c>
      <c r="AD30" s="57">
        <v>-0.29999999999999988</v>
      </c>
      <c r="AE30" s="57">
        <v>1</v>
      </c>
      <c r="AF30" s="57">
        <v>1.1599999999999999</v>
      </c>
      <c r="AG30" s="57">
        <v>0.16000000000000009</v>
      </c>
      <c r="AH30" s="57">
        <v>0.72</v>
      </c>
      <c r="AI30" s="57">
        <v>0.16</v>
      </c>
      <c r="AJ30" s="57">
        <v>0.72</v>
      </c>
      <c r="AK30" s="57">
        <v>0.88000000000000012</v>
      </c>
      <c r="AL30" s="57">
        <v>0.2</v>
      </c>
      <c r="AM30" s="57">
        <v>-0.1199999999999999</v>
      </c>
      <c r="AN30" s="57">
        <v>1.6</v>
      </c>
      <c r="AO30" s="57">
        <v>0.36</v>
      </c>
      <c r="AP30" s="57">
        <v>0.60000000000000009</v>
      </c>
      <c r="AQ30" s="57">
        <v>4</v>
      </c>
      <c r="AR30" s="57">
        <v>0</v>
      </c>
      <c r="AS30" s="57">
        <v>4</v>
      </c>
    </row>
    <row r="31" spans="1:45" ht="21" customHeight="1" x14ac:dyDescent="0.25">
      <c r="A31" s="56" t="s">
        <v>227</v>
      </c>
      <c r="B31" s="57" t="s">
        <v>81</v>
      </c>
      <c r="C31" s="57">
        <v>5.6</v>
      </c>
      <c r="D31" s="57" t="s">
        <v>73</v>
      </c>
      <c r="E31" s="57">
        <v>2.6</v>
      </c>
      <c r="F31" s="57">
        <v>18</v>
      </c>
      <c r="G31" s="57">
        <v>10</v>
      </c>
      <c r="H31" s="57">
        <v>9</v>
      </c>
      <c r="I31" s="57">
        <v>19</v>
      </c>
      <c r="J31" s="57">
        <v>46</v>
      </c>
      <c r="K31" s="57">
        <v>21</v>
      </c>
      <c r="L31" s="57">
        <v>67</v>
      </c>
      <c r="M31" s="57">
        <v>8.2100000000000009</v>
      </c>
      <c r="N31" s="57">
        <v>3.75</v>
      </c>
      <c r="O31" s="57">
        <v>11.96</v>
      </c>
      <c r="P31" s="57">
        <v>1</v>
      </c>
      <c r="Q31" s="57">
        <v>0.48000000000000009</v>
      </c>
      <c r="R31" s="57">
        <v>-0.51999999999999991</v>
      </c>
      <c r="S31" s="57">
        <v>0</v>
      </c>
      <c r="T31" s="57">
        <v>0.23</v>
      </c>
      <c r="U31" s="57">
        <v>0.23</v>
      </c>
      <c r="V31" s="57">
        <v>1</v>
      </c>
      <c r="W31" s="57">
        <v>0.71000000000000008</v>
      </c>
      <c r="X31" s="57">
        <v>-0.28999999999999992</v>
      </c>
      <c r="Y31" s="57">
        <v>1</v>
      </c>
      <c r="Z31" s="57">
        <v>0.68000000000000016</v>
      </c>
      <c r="AA31" s="57">
        <v>-0.31999999999999978</v>
      </c>
      <c r="AB31" s="57">
        <v>0</v>
      </c>
      <c r="AC31" s="57">
        <v>0.31</v>
      </c>
      <c r="AD31" s="57">
        <v>0.31</v>
      </c>
      <c r="AE31" s="57">
        <v>1</v>
      </c>
      <c r="AF31" s="57">
        <v>0.99000000000000021</v>
      </c>
      <c r="AG31" s="57">
        <v>-9.9999999999998423E-3</v>
      </c>
      <c r="AH31" s="57">
        <v>1.1599999999999999</v>
      </c>
      <c r="AI31" s="57">
        <v>0.2</v>
      </c>
      <c r="AJ31" s="57">
        <v>-0.84000000000000008</v>
      </c>
      <c r="AK31" s="57">
        <v>0.54</v>
      </c>
      <c r="AL31" s="57">
        <v>0.09</v>
      </c>
      <c r="AM31" s="57">
        <v>0.54</v>
      </c>
      <c r="AN31" s="57">
        <v>1.7</v>
      </c>
      <c r="AO31" s="57">
        <v>0.28999999999999998</v>
      </c>
      <c r="AP31" s="57">
        <v>-0.3</v>
      </c>
      <c r="AQ31" s="57">
        <v>5</v>
      </c>
      <c r="AR31" s="57">
        <v>0</v>
      </c>
      <c r="AS31" s="57">
        <v>5</v>
      </c>
    </row>
    <row r="32" spans="1:45" ht="21" customHeight="1" x14ac:dyDescent="0.25">
      <c r="A32" s="56" t="s">
        <v>137</v>
      </c>
      <c r="B32" s="57" t="s">
        <v>67</v>
      </c>
      <c r="C32" s="57">
        <v>4.4000000000000004</v>
      </c>
      <c r="D32" s="57" t="s">
        <v>73</v>
      </c>
      <c r="E32" s="57">
        <v>1.8</v>
      </c>
      <c r="F32" s="57">
        <v>18</v>
      </c>
      <c r="G32" s="57">
        <v>11</v>
      </c>
      <c r="H32" s="57">
        <v>7</v>
      </c>
      <c r="I32" s="57">
        <v>18</v>
      </c>
      <c r="J32" s="57">
        <v>24</v>
      </c>
      <c r="K32" s="57">
        <v>27</v>
      </c>
      <c r="L32" s="57">
        <v>51</v>
      </c>
      <c r="M32" s="57">
        <v>5.45</v>
      </c>
      <c r="N32" s="57">
        <v>6.14</v>
      </c>
      <c r="O32" s="57">
        <v>11.59</v>
      </c>
      <c r="P32" s="57">
        <v>0</v>
      </c>
      <c r="Q32" s="57">
        <v>0.84000000000000008</v>
      </c>
      <c r="R32" s="57">
        <v>0.84000000000000008</v>
      </c>
      <c r="S32" s="57">
        <v>1</v>
      </c>
      <c r="T32" s="57">
        <v>0.37</v>
      </c>
      <c r="U32" s="57">
        <v>-0.63</v>
      </c>
      <c r="V32" s="57">
        <v>1</v>
      </c>
      <c r="W32" s="57">
        <v>1.21</v>
      </c>
      <c r="X32" s="57">
        <v>0.2100000000000001</v>
      </c>
      <c r="Y32" s="57">
        <v>0</v>
      </c>
      <c r="Z32" s="57">
        <v>0.41</v>
      </c>
      <c r="AA32" s="57">
        <v>0.41</v>
      </c>
      <c r="AB32" s="57">
        <v>1</v>
      </c>
      <c r="AC32" s="57">
        <v>0.74</v>
      </c>
      <c r="AD32" s="57">
        <v>-0.26</v>
      </c>
      <c r="AE32" s="57">
        <v>1</v>
      </c>
      <c r="AF32" s="57">
        <v>1.1499999999999999</v>
      </c>
      <c r="AG32" s="57">
        <v>0.15</v>
      </c>
      <c r="AH32" s="57">
        <v>1.25</v>
      </c>
      <c r="AI32" s="57">
        <v>0.28000000000000003</v>
      </c>
      <c r="AJ32" s="57">
        <v>1.25</v>
      </c>
      <c r="AK32" s="57">
        <v>1.1100000000000001</v>
      </c>
      <c r="AL32" s="57">
        <v>0.25</v>
      </c>
      <c r="AM32" s="57">
        <v>-0.89000000000000012</v>
      </c>
      <c r="AN32" s="57">
        <v>2.36</v>
      </c>
      <c r="AO32" s="57">
        <v>0.53</v>
      </c>
      <c r="AP32" s="57">
        <v>0.35999999999999988</v>
      </c>
      <c r="AQ32" s="57">
        <v>1</v>
      </c>
      <c r="AR32" s="57">
        <v>1</v>
      </c>
      <c r="AS32" s="57">
        <v>2</v>
      </c>
    </row>
    <row r="33" spans="1:45" ht="21" customHeight="1" x14ac:dyDescent="0.25">
      <c r="A33" s="56" t="s">
        <v>228</v>
      </c>
      <c r="B33" s="57" t="s">
        <v>86</v>
      </c>
      <c r="C33" s="57">
        <v>4.4000000000000004</v>
      </c>
      <c r="D33" s="57" t="s">
        <v>73</v>
      </c>
      <c r="E33" s="57">
        <v>3.2</v>
      </c>
      <c r="F33" s="57">
        <v>16</v>
      </c>
      <c r="G33" s="57">
        <v>8</v>
      </c>
      <c r="H33" s="57">
        <v>8</v>
      </c>
      <c r="I33" s="57">
        <v>16</v>
      </c>
      <c r="J33" s="57">
        <v>23</v>
      </c>
      <c r="K33" s="57">
        <v>28</v>
      </c>
      <c r="L33" s="57">
        <v>51</v>
      </c>
      <c r="M33" s="57">
        <v>5.23</v>
      </c>
      <c r="N33" s="57">
        <v>6.36</v>
      </c>
      <c r="O33" s="57">
        <v>11.59</v>
      </c>
      <c r="P33" s="57">
        <v>0</v>
      </c>
      <c r="Q33" s="57">
        <v>0.08</v>
      </c>
      <c r="R33" s="57">
        <v>0.08</v>
      </c>
      <c r="S33" s="57">
        <v>0</v>
      </c>
      <c r="T33" s="57">
        <v>0.05</v>
      </c>
      <c r="U33" s="57">
        <v>0.05</v>
      </c>
      <c r="V33" s="57">
        <v>0</v>
      </c>
      <c r="W33" s="57">
        <v>0.13</v>
      </c>
      <c r="X33" s="57">
        <v>0.13</v>
      </c>
      <c r="Y33" s="57">
        <v>0</v>
      </c>
      <c r="Z33" s="57">
        <v>0.64</v>
      </c>
      <c r="AA33" s="57">
        <v>0.64</v>
      </c>
      <c r="AB33" s="57">
        <v>0</v>
      </c>
      <c r="AC33" s="57">
        <v>0.52000000000000013</v>
      </c>
      <c r="AD33" s="57">
        <v>0.52000000000000013</v>
      </c>
      <c r="AE33" s="57">
        <v>0</v>
      </c>
      <c r="AF33" s="57">
        <v>1.1599999999999999</v>
      </c>
      <c r="AG33" s="57">
        <v>1.1599999999999999</v>
      </c>
      <c r="AH33" s="57">
        <v>0.72</v>
      </c>
      <c r="AI33" s="57">
        <v>0.16</v>
      </c>
      <c r="AJ33" s="57">
        <v>0.72</v>
      </c>
      <c r="AK33" s="57">
        <v>0.57000000000000006</v>
      </c>
      <c r="AL33" s="57">
        <v>0.13</v>
      </c>
      <c r="AM33" s="57">
        <v>0.57000000000000006</v>
      </c>
      <c r="AN33" s="57">
        <v>1.29</v>
      </c>
      <c r="AO33" s="57">
        <v>0.28999999999999998</v>
      </c>
      <c r="AP33" s="57">
        <v>1.29</v>
      </c>
      <c r="AQ33" s="57">
        <v>4</v>
      </c>
      <c r="AR33" s="57">
        <v>3</v>
      </c>
      <c r="AS33" s="57">
        <v>7</v>
      </c>
    </row>
    <row r="34" spans="1:45" ht="21" customHeight="1" x14ac:dyDescent="0.25">
      <c r="A34" s="58" t="s">
        <v>229</v>
      </c>
      <c r="B34" s="59" t="s">
        <v>86</v>
      </c>
      <c r="C34" s="59">
        <v>4.5</v>
      </c>
      <c r="D34" s="59" t="s">
        <v>73</v>
      </c>
      <c r="E34" s="59">
        <v>4.2</v>
      </c>
      <c r="F34" s="59">
        <v>19</v>
      </c>
      <c r="G34" s="59">
        <v>9</v>
      </c>
      <c r="H34" s="59">
        <v>11</v>
      </c>
      <c r="I34" s="59">
        <v>20</v>
      </c>
      <c r="J34" s="59">
        <v>27</v>
      </c>
      <c r="K34" s="59">
        <v>25</v>
      </c>
      <c r="L34" s="59">
        <v>52</v>
      </c>
      <c r="M34" s="59">
        <v>6</v>
      </c>
      <c r="N34" s="59">
        <v>5.56</v>
      </c>
      <c r="O34" s="59">
        <v>11.56</v>
      </c>
      <c r="P34" s="59">
        <v>0</v>
      </c>
      <c r="Q34" s="59">
        <v>0.06</v>
      </c>
      <c r="R34" s="59">
        <v>0.06</v>
      </c>
      <c r="S34" s="59">
        <v>0</v>
      </c>
      <c r="T34" s="59">
        <v>0.69000000000000006</v>
      </c>
      <c r="U34" s="59">
        <v>0.69000000000000006</v>
      </c>
      <c r="V34" s="59">
        <v>0</v>
      </c>
      <c r="W34" s="59">
        <v>0.75</v>
      </c>
      <c r="X34" s="59">
        <v>0.75</v>
      </c>
      <c r="Y34" s="59">
        <v>1</v>
      </c>
      <c r="Z34" s="59">
        <v>0.54</v>
      </c>
      <c r="AA34" s="59">
        <v>-0.46</v>
      </c>
      <c r="AB34" s="59">
        <v>0</v>
      </c>
      <c r="AC34" s="59">
        <v>0.35</v>
      </c>
      <c r="AD34" s="59">
        <v>0.35</v>
      </c>
      <c r="AE34" s="59">
        <v>1</v>
      </c>
      <c r="AF34" s="59">
        <v>0.89000000000000012</v>
      </c>
      <c r="AG34" s="59">
        <v>-0.11</v>
      </c>
      <c r="AH34" s="59">
        <v>0.60000000000000009</v>
      </c>
      <c r="AI34" s="59">
        <v>0.13</v>
      </c>
      <c r="AJ34" s="59">
        <v>-0.39999999999999991</v>
      </c>
      <c r="AK34" s="59">
        <v>1.04</v>
      </c>
      <c r="AL34" s="59">
        <v>0.23</v>
      </c>
      <c r="AM34" s="59">
        <v>1.04</v>
      </c>
      <c r="AN34" s="59">
        <v>1.64</v>
      </c>
      <c r="AO34" s="59">
        <v>0.36</v>
      </c>
      <c r="AP34" s="59">
        <v>0.64000000000000012</v>
      </c>
      <c r="AQ34" s="59">
        <v>3</v>
      </c>
      <c r="AR34" s="59">
        <v>1</v>
      </c>
      <c r="AS34" s="59">
        <v>4</v>
      </c>
    </row>
    <row r="35" spans="1:45" ht="21" customHeight="1" x14ac:dyDescent="0.25">
      <c r="A35" s="56" t="s">
        <v>230</v>
      </c>
      <c r="B35" s="57" t="s">
        <v>84</v>
      </c>
      <c r="C35" s="57">
        <v>4.5</v>
      </c>
      <c r="D35" s="57" t="s">
        <v>73</v>
      </c>
      <c r="E35" s="57">
        <v>1.8</v>
      </c>
      <c r="F35" s="57">
        <v>17</v>
      </c>
      <c r="G35" s="57">
        <v>9</v>
      </c>
      <c r="H35" s="57">
        <v>12</v>
      </c>
      <c r="I35" s="57">
        <v>21</v>
      </c>
      <c r="J35" s="57">
        <v>33</v>
      </c>
      <c r="K35" s="57">
        <v>19</v>
      </c>
      <c r="L35" s="57">
        <v>52</v>
      </c>
      <c r="M35" s="57">
        <v>7.33</v>
      </c>
      <c r="N35" s="57">
        <v>4.22</v>
      </c>
      <c r="O35" s="57">
        <v>11.56</v>
      </c>
      <c r="P35" s="57">
        <v>0</v>
      </c>
      <c r="Q35" s="57">
        <v>0.04</v>
      </c>
      <c r="R35" s="57">
        <v>0.04</v>
      </c>
      <c r="S35" s="57">
        <v>0</v>
      </c>
      <c r="T35" s="57">
        <v>0</v>
      </c>
      <c r="U35" s="57">
        <v>0</v>
      </c>
      <c r="V35" s="57">
        <v>0</v>
      </c>
      <c r="W35" s="57">
        <v>0.04</v>
      </c>
      <c r="X35" s="57">
        <v>0.04</v>
      </c>
      <c r="Y35" s="57">
        <v>0</v>
      </c>
      <c r="Z35" s="57">
        <v>0.35</v>
      </c>
      <c r="AA35" s="57">
        <v>0.35</v>
      </c>
      <c r="AB35" s="57">
        <v>0</v>
      </c>
      <c r="AC35" s="57">
        <v>0.17</v>
      </c>
      <c r="AD35" s="57">
        <v>0.17</v>
      </c>
      <c r="AE35" s="57">
        <v>0</v>
      </c>
      <c r="AF35" s="57">
        <v>0.52</v>
      </c>
      <c r="AG35" s="57">
        <v>0.52</v>
      </c>
      <c r="AH35" s="57">
        <v>0.39</v>
      </c>
      <c r="AI35" s="57">
        <v>0.09</v>
      </c>
      <c r="AJ35" s="57">
        <v>0.39</v>
      </c>
      <c r="AK35" s="57">
        <v>0.17</v>
      </c>
      <c r="AL35" s="57">
        <v>0.04</v>
      </c>
      <c r="AM35" s="57">
        <v>0.17</v>
      </c>
      <c r="AN35" s="57">
        <v>0.56000000000000005</v>
      </c>
      <c r="AO35" s="57">
        <v>0.13</v>
      </c>
      <c r="AP35" s="57">
        <v>0.56000000000000005</v>
      </c>
      <c r="AQ35" s="57">
        <v>2</v>
      </c>
      <c r="AR35" s="57">
        <v>0</v>
      </c>
      <c r="AS35" s="57">
        <v>2</v>
      </c>
    </row>
    <row r="36" spans="1:45" ht="21" customHeight="1" x14ac:dyDescent="0.25">
      <c r="A36" s="56" t="s">
        <v>231</v>
      </c>
      <c r="B36" s="57" t="s">
        <v>67</v>
      </c>
      <c r="C36" s="57">
        <v>5</v>
      </c>
      <c r="D36" s="57" t="s">
        <v>73</v>
      </c>
      <c r="E36" s="57">
        <v>0.6</v>
      </c>
      <c r="F36" s="57">
        <v>21</v>
      </c>
      <c r="G36" s="57">
        <v>11</v>
      </c>
      <c r="H36" s="57">
        <v>10</v>
      </c>
      <c r="I36" s="57">
        <v>21</v>
      </c>
      <c r="J36" s="57">
        <v>21</v>
      </c>
      <c r="K36" s="57">
        <v>34</v>
      </c>
      <c r="L36" s="57">
        <v>55</v>
      </c>
      <c r="M36" s="57">
        <v>4.2</v>
      </c>
      <c r="N36" s="57">
        <v>6.8</v>
      </c>
      <c r="O36" s="57">
        <v>11</v>
      </c>
      <c r="P36" s="57">
        <v>0</v>
      </c>
      <c r="Q36" s="57">
        <v>0.59000000000000008</v>
      </c>
      <c r="R36" s="57">
        <v>0.59000000000000008</v>
      </c>
      <c r="S36" s="57">
        <v>0</v>
      </c>
      <c r="T36" s="57">
        <v>0.6100000000000001</v>
      </c>
      <c r="U36" s="57">
        <v>0.6100000000000001</v>
      </c>
      <c r="V36" s="57">
        <v>0</v>
      </c>
      <c r="W36" s="57">
        <v>1.2</v>
      </c>
      <c r="X36" s="57">
        <v>1.2</v>
      </c>
      <c r="Y36" s="57">
        <v>0</v>
      </c>
      <c r="Z36" s="57">
        <v>0.32</v>
      </c>
      <c r="AA36" s="57">
        <v>0.32</v>
      </c>
      <c r="AB36" s="57">
        <v>1</v>
      </c>
      <c r="AC36" s="57">
        <v>1.2</v>
      </c>
      <c r="AD36" s="57">
        <v>0.2</v>
      </c>
      <c r="AE36" s="57">
        <v>1</v>
      </c>
      <c r="AF36" s="57">
        <v>1.52</v>
      </c>
      <c r="AG36" s="57">
        <v>0.52</v>
      </c>
      <c r="AH36" s="57">
        <v>0.90999999999999981</v>
      </c>
      <c r="AI36" s="57">
        <v>0.18</v>
      </c>
      <c r="AJ36" s="57">
        <v>0.90999999999999981</v>
      </c>
      <c r="AK36" s="57">
        <v>1.81</v>
      </c>
      <c r="AL36" s="57">
        <v>0.36</v>
      </c>
      <c r="AM36" s="57">
        <v>0.81</v>
      </c>
      <c r="AN36" s="57">
        <v>2.72</v>
      </c>
      <c r="AO36" s="57">
        <v>0.54</v>
      </c>
      <c r="AP36" s="57">
        <v>1.72</v>
      </c>
      <c r="AQ36" s="57">
        <v>1</v>
      </c>
      <c r="AR36" s="57">
        <v>5</v>
      </c>
      <c r="AS36" s="57">
        <v>6</v>
      </c>
    </row>
    <row r="37" spans="1:45" ht="21" customHeight="1" x14ac:dyDescent="0.25">
      <c r="A37" s="58" t="s">
        <v>232</v>
      </c>
      <c r="B37" s="59" t="s">
        <v>75</v>
      </c>
      <c r="C37" s="59">
        <v>5.0999999999999996</v>
      </c>
      <c r="D37" s="59" t="s">
        <v>73</v>
      </c>
      <c r="E37" s="59">
        <v>1.8</v>
      </c>
      <c r="F37" s="59">
        <v>14</v>
      </c>
      <c r="G37" s="59">
        <v>7</v>
      </c>
      <c r="H37" s="59">
        <v>8</v>
      </c>
      <c r="I37" s="59">
        <v>15</v>
      </c>
      <c r="J37" s="59">
        <v>26</v>
      </c>
      <c r="K37" s="59">
        <v>29</v>
      </c>
      <c r="L37" s="59">
        <v>55</v>
      </c>
      <c r="M37" s="59">
        <v>5.0999999999999996</v>
      </c>
      <c r="N37" s="59">
        <v>5.69</v>
      </c>
      <c r="O37" s="59">
        <v>10.78</v>
      </c>
      <c r="P37" s="59">
        <v>0</v>
      </c>
      <c r="Q37" s="59">
        <v>0.67</v>
      </c>
      <c r="R37" s="59">
        <v>0.67</v>
      </c>
      <c r="S37" s="59">
        <v>1</v>
      </c>
      <c r="T37" s="59">
        <v>0.36</v>
      </c>
      <c r="U37" s="59">
        <v>-0.64</v>
      </c>
      <c r="V37" s="59">
        <v>1</v>
      </c>
      <c r="W37" s="59">
        <v>1.03</v>
      </c>
      <c r="X37" s="59">
        <v>3.000000000000003E-2</v>
      </c>
      <c r="Y37" s="59">
        <v>1</v>
      </c>
      <c r="Z37" s="59">
        <v>0.1</v>
      </c>
      <c r="AA37" s="59">
        <v>-0.9</v>
      </c>
      <c r="AB37" s="59">
        <v>0</v>
      </c>
      <c r="AC37" s="59">
        <v>0.51</v>
      </c>
      <c r="AD37" s="59">
        <v>0.51</v>
      </c>
      <c r="AE37" s="59">
        <v>1</v>
      </c>
      <c r="AF37" s="59">
        <v>0.61</v>
      </c>
      <c r="AG37" s="59">
        <v>-0.39</v>
      </c>
      <c r="AH37" s="59">
        <v>0.77</v>
      </c>
      <c r="AI37" s="59">
        <v>0.15</v>
      </c>
      <c r="AJ37" s="59">
        <v>-0.23</v>
      </c>
      <c r="AK37" s="59">
        <v>0.86999999999999988</v>
      </c>
      <c r="AL37" s="59">
        <v>0.17</v>
      </c>
      <c r="AM37" s="59">
        <v>-0.13000000000000009</v>
      </c>
      <c r="AN37" s="59">
        <v>1.64</v>
      </c>
      <c r="AO37" s="59">
        <v>0.32</v>
      </c>
      <c r="AP37" s="59">
        <v>-0.3600000000000001</v>
      </c>
      <c r="AQ37" s="59">
        <v>1</v>
      </c>
      <c r="AR37" s="59">
        <v>0</v>
      </c>
      <c r="AS37" s="59">
        <v>1</v>
      </c>
    </row>
    <row r="38" spans="1:45" ht="21" customHeight="1" x14ac:dyDescent="0.25">
      <c r="A38" s="58" t="s">
        <v>233</v>
      </c>
      <c r="B38" s="59" t="s">
        <v>79</v>
      </c>
      <c r="C38" s="59">
        <v>5.2</v>
      </c>
      <c r="D38" s="59" t="s">
        <v>73</v>
      </c>
      <c r="E38" s="59">
        <v>2.8</v>
      </c>
      <c r="F38" s="59">
        <v>18</v>
      </c>
      <c r="G38" s="59">
        <v>11</v>
      </c>
      <c r="H38" s="59">
        <v>9</v>
      </c>
      <c r="I38" s="59">
        <v>20</v>
      </c>
      <c r="J38" s="59">
        <v>34</v>
      </c>
      <c r="K38" s="59">
        <v>22</v>
      </c>
      <c r="L38" s="59">
        <v>56</v>
      </c>
      <c r="M38" s="59">
        <v>6.54</v>
      </c>
      <c r="N38" s="59">
        <v>4.2300000000000004</v>
      </c>
      <c r="O38" s="59">
        <v>10.77</v>
      </c>
      <c r="P38" s="59">
        <v>2</v>
      </c>
      <c r="Q38" s="59">
        <v>1.34</v>
      </c>
      <c r="R38" s="59">
        <v>-0.65999999999999992</v>
      </c>
      <c r="S38" s="59">
        <v>0</v>
      </c>
      <c r="T38" s="59">
        <v>0.12</v>
      </c>
      <c r="U38" s="59">
        <v>0.12</v>
      </c>
      <c r="V38" s="59">
        <v>2</v>
      </c>
      <c r="W38" s="59">
        <v>1.46</v>
      </c>
      <c r="X38" s="59">
        <v>-0.53999999999999992</v>
      </c>
      <c r="Y38" s="59">
        <v>1</v>
      </c>
      <c r="Z38" s="59">
        <v>0.58000000000000007</v>
      </c>
      <c r="AA38" s="59">
        <v>-0.41999999999999987</v>
      </c>
      <c r="AB38" s="59">
        <v>1</v>
      </c>
      <c r="AC38" s="59">
        <v>0.94</v>
      </c>
      <c r="AD38" s="59">
        <v>-6.0000000000000053E-2</v>
      </c>
      <c r="AE38" s="59">
        <v>2</v>
      </c>
      <c r="AF38" s="59">
        <v>1.52</v>
      </c>
      <c r="AG38" s="59">
        <v>-0.48</v>
      </c>
      <c r="AH38" s="59">
        <v>1.92</v>
      </c>
      <c r="AI38" s="59">
        <v>0.37</v>
      </c>
      <c r="AJ38" s="59">
        <v>-1.08</v>
      </c>
      <c r="AK38" s="59">
        <v>1.06</v>
      </c>
      <c r="AL38" s="59">
        <v>0.2</v>
      </c>
      <c r="AM38" s="59">
        <v>6.0000000000000053E-2</v>
      </c>
      <c r="AN38" s="59">
        <v>2.98</v>
      </c>
      <c r="AO38" s="59">
        <v>0.57000000000000006</v>
      </c>
      <c r="AP38" s="59">
        <v>-1.02</v>
      </c>
      <c r="AQ38" s="59">
        <v>3</v>
      </c>
      <c r="AR38" s="59">
        <v>0</v>
      </c>
      <c r="AS38" s="59">
        <v>3</v>
      </c>
    </row>
    <row r="39" spans="1:45" ht="21" customHeight="1" x14ac:dyDescent="0.25">
      <c r="A39" s="58" t="s">
        <v>234</v>
      </c>
      <c r="B39" s="59" t="s">
        <v>94</v>
      </c>
      <c r="C39" s="59">
        <v>4.4000000000000004</v>
      </c>
      <c r="D39" s="47" t="s">
        <v>73</v>
      </c>
      <c r="E39" s="59">
        <v>1.2</v>
      </c>
      <c r="F39" s="59">
        <v>22</v>
      </c>
      <c r="G39" s="59">
        <v>12</v>
      </c>
      <c r="H39" s="59">
        <v>10</v>
      </c>
      <c r="I39" s="59">
        <v>22</v>
      </c>
      <c r="J39" s="59">
        <v>31</v>
      </c>
      <c r="K39" s="59">
        <v>16</v>
      </c>
      <c r="L39" s="59">
        <v>47</v>
      </c>
      <c r="M39" s="59">
        <v>7.05</v>
      </c>
      <c r="N39" s="59">
        <v>3.64</v>
      </c>
      <c r="O39" s="59">
        <v>10.68</v>
      </c>
      <c r="P39" s="59">
        <v>1</v>
      </c>
      <c r="Q39" s="59">
        <v>0.18</v>
      </c>
      <c r="R39" s="59">
        <v>-0.82000000000000006</v>
      </c>
      <c r="S39" s="59">
        <v>0</v>
      </c>
      <c r="T39" s="59">
        <v>0.55000000000000004</v>
      </c>
      <c r="U39" s="59">
        <v>0.55000000000000004</v>
      </c>
      <c r="V39" s="59">
        <v>1</v>
      </c>
      <c r="W39" s="59">
        <v>0.73</v>
      </c>
      <c r="X39" s="59">
        <v>-0.27</v>
      </c>
      <c r="Y39" s="59">
        <v>1</v>
      </c>
      <c r="Z39" s="59">
        <v>2.1800000000000002</v>
      </c>
      <c r="AA39" s="59">
        <v>1.18</v>
      </c>
      <c r="AB39" s="59">
        <v>1</v>
      </c>
      <c r="AC39" s="59">
        <v>1.46</v>
      </c>
      <c r="AD39" s="59">
        <v>0.46</v>
      </c>
      <c r="AE39" s="59">
        <v>2</v>
      </c>
      <c r="AF39" s="59">
        <v>3.64</v>
      </c>
      <c r="AG39" s="59">
        <v>1.64</v>
      </c>
      <c r="AH39" s="59">
        <v>2.36</v>
      </c>
      <c r="AI39" s="59">
        <v>0.54</v>
      </c>
      <c r="AJ39" s="59">
        <v>0.35999999999999988</v>
      </c>
      <c r="AK39" s="59">
        <v>2.0099999999999998</v>
      </c>
      <c r="AL39" s="59">
        <v>0.46</v>
      </c>
      <c r="AM39" s="59">
        <v>1.01</v>
      </c>
      <c r="AN39" s="59">
        <v>4.3699999999999992</v>
      </c>
      <c r="AO39" s="59">
        <v>1</v>
      </c>
      <c r="AP39" s="59">
        <v>1.37</v>
      </c>
      <c r="AQ39" s="59">
        <v>5</v>
      </c>
      <c r="AR39" s="59">
        <v>0</v>
      </c>
      <c r="AS39" s="59">
        <v>5</v>
      </c>
    </row>
    <row r="40" spans="1:45" ht="21" customHeight="1" x14ac:dyDescent="0.25">
      <c r="A40" s="56" t="s">
        <v>235</v>
      </c>
      <c r="B40" s="57" t="s">
        <v>70</v>
      </c>
      <c r="C40" s="57">
        <v>4.4000000000000004</v>
      </c>
      <c r="D40" s="57" t="s">
        <v>73</v>
      </c>
      <c r="E40" s="57">
        <v>2.6</v>
      </c>
      <c r="F40" s="57">
        <v>20</v>
      </c>
      <c r="G40" s="57">
        <v>10</v>
      </c>
      <c r="H40" s="57">
        <v>10</v>
      </c>
      <c r="I40" s="57">
        <v>20</v>
      </c>
      <c r="J40" s="57">
        <v>29</v>
      </c>
      <c r="K40" s="57">
        <v>18</v>
      </c>
      <c r="L40" s="57">
        <v>47</v>
      </c>
      <c r="M40" s="57">
        <v>6.59</v>
      </c>
      <c r="N40" s="57">
        <v>4.09</v>
      </c>
      <c r="O40" s="57">
        <v>10.68</v>
      </c>
      <c r="P40" s="57">
        <v>1</v>
      </c>
      <c r="Q40" s="57">
        <v>0.28000000000000003</v>
      </c>
      <c r="R40" s="57">
        <v>-0.72</v>
      </c>
      <c r="S40" s="57">
        <v>0</v>
      </c>
      <c r="T40" s="57">
        <v>0.31</v>
      </c>
      <c r="U40" s="57">
        <v>0.31</v>
      </c>
      <c r="V40" s="57">
        <v>1</v>
      </c>
      <c r="W40" s="57">
        <v>0.59000000000000008</v>
      </c>
      <c r="X40" s="57">
        <v>-0.41</v>
      </c>
      <c r="Y40" s="57">
        <v>0</v>
      </c>
      <c r="Z40" s="57">
        <v>0.19</v>
      </c>
      <c r="AA40" s="57">
        <v>0.19</v>
      </c>
      <c r="AB40" s="57">
        <v>0</v>
      </c>
      <c r="AC40" s="57">
        <v>0.21</v>
      </c>
      <c r="AD40" s="57">
        <v>0.21</v>
      </c>
      <c r="AE40" s="57">
        <v>0</v>
      </c>
      <c r="AF40" s="57">
        <v>0.4</v>
      </c>
      <c r="AG40" s="57">
        <v>0.4</v>
      </c>
      <c r="AH40" s="57">
        <v>0.47</v>
      </c>
      <c r="AI40" s="57">
        <v>0.11</v>
      </c>
      <c r="AJ40" s="57">
        <v>-0.53</v>
      </c>
      <c r="AK40" s="57">
        <v>0.52</v>
      </c>
      <c r="AL40" s="57">
        <v>0.12</v>
      </c>
      <c r="AM40" s="57">
        <v>0.52</v>
      </c>
      <c r="AN40" s="57">
        <v>0.99</v>
      </c>
      <c r="AO40" s="57">
        <v>0.23</v>
      </c>
      <c r="AP40" s="57">
        <v>-1.0000000000000011E-2</v>
      </c>
      <c r="AQ40" s="57">
        <v>3</v>
      </c>
      <c r="AR40" s="57">
        <v>2</v>
      </c>
      <c r="AS40" s="57">
        <v>5</v>
      </c>
    </row>
    <row r="41" spans="1:45" ht="21" customHeight="1" x14ac:dyDescent="0.25">
      <c r="A41" s="58" t="s">
        <v>236</v>
      </c>
      <c r="B41" s="59" t="s">
        <v>88</v>
      </c>
      <c r="C41" s="59">
        <v>4.5</v>
      </c>
      <c r="D41" s="59" t="s">
        <v>73</v>
      </c>
      <c r="E41" s="59">
        <v>2.2000000000000002</v>
      </c>
      <c r="F41" s="59">
        <v>16</v>
      </c>
      <c r="G41" s="59">
        <v>8</v>
      </c>
      <c r="H41" s="59">
        <v>11</v>
      </c>
      <c r="I41" s="59">
        <v>19</v>
      </c>
      <c r="J41" s="59">
        <v>18</v>
      </c>
      <c r="K41" s="59">
        <v>29</v>
      </c>
      <c r="L41" s="59">
        <v>47</v>
      </c>
      <c r="M41" s="59">
        <v>4</v>
      </c>
      <c r="N41" s="59">
        <v>6.44</v>
      </c>
      <c r="O41" s="59">
        <v>10.44</v>
      </c>
      <c r="P41" s="59">
        <v>0</v>
      </c>
      <c r="Q41" s="59">
        <v>0.79</v>
      </c>
      <c r="R41" s="59">
        <v>0.79</v>
      </c>
      <c r="S41" s="59">
        <v>1</v>
      </c>
      <c r="T41" s="59">
        <v>0.31</v>
      </c>
      <c r="U41" s="59">
        <v>-0.69</v>
      </c>
      <c r="V41" s="59">
        <v>1</v>
      </c>
      <c r="W41" s="59">
        <v>1.1000000000000001</v>
      </c>
      <c r="X41" s="59">
        <v>0.1000000000000001</v>
      </c>
      <c r="Y41" s="59">
        <v>1</v>
      </c>
      <c r="Z41" s="59">
        <v>0.31000000000000011</v>
      </c>
      <c r="AA41" s="59">
        <v>-0.69</v>
      </c>
      <c r="AB41" s="59">
        <v>1</v>
      </c>
      <c r="AC41" s="59">
        <v>0.49</v>
      </c>
      <c r="AD41" s="59">
        <v>-0.51</v>
      </c>
      <c r="AE41" s="59">
        <v>2</v>
      </c>
      <c r="AF41" s="59">
        <v>0.8</v>
      </c>
      <c r="AG41" s="59">
        <v>-1.2</v>
      </c>
      <c r="AH41" s="59">
        <v>1.1000000000000001</v>
      </c>
      <c r="AI41" s="59">
        <v>0.24</v>
      </c>
      <c r="AJ41" s="59">
        <v>0.1000000000000001</v>
      </c>
      <c r="AK41" s="59">
        <v>0.8</v>
      </c>
      <c r="AL41" s="59">
        <v>0.17</v>
      </c>
      <c r="AM41" s="59">
        <v>-1.2</v>
      </c>
      <c r="AN41" s="59">
        <v>1.9</v>
      </c>
      <c r="AO41" s="59">
        <v>0.41</v>
      </c>
      <c r="AP41" s="59">
        <v>-1.1000000000000001</v>
      </c>
      <c r="AQ41" s="59">
        <v>0</v>
      </c>
      <c r="AR41" s="59">
        <v>1</v>
      </c>
      <c r="AS41" s="59">
        <v>1</v>
      </c>
    </row>
    <row r="42" spans="1:45" ht="21" customHeight="1" x14ac:dyDescent="0.25">
      <c r="A42" s="58" t="s">
        <v>237</v>
      </c>
      <c r="B42" s="59" t="s">
        <v>92</v>
      </c>
      <c r="C42" s="59">
        <v>4.4000000000000004</v>
      </c>
      <c r="D42" s="59" t="s">
        <v>73</v>
      </c>
      <c r="E42" s="59">
        <v>1.6</v>
      </c>
      <c r="F42" s="59">
        <v>19</v>
      </c>
      <c r="G42" s="59">
        <v>12</v>
      </c>
      <c r="H42" s="59">
        <v>8</v>
      </c>
      <c r="I42" s="59">
        <v>20</v>
      </c>
      <c r="J42" s="59">
        <v>21</v>
      </c>
      <c r="K42" s="59">
        <v>24</v>
      </c>
      <c r="L42" s="59">
        <v>45</v>
      </c>
      <c r="M42" s="59">
        <v>4.7699999999999996</v>
      </c>
      <c r="N42" s="59">
        <v>5.45</v>
      </c>
      <c r="O42" s="59">
        <v>10.23</v>
      </c>
      <c r="P42" s="59">
        <v>1</v>
      </c>
      <c r="Q42" s="59">
        <v>1.07</v>
      </c>
      <c r="R42" s="59">
        <v>7.0000000000000062E-2</v>
      </c>
      <c r="S42" s="59">
        <v>0</v>
      </c>
      <c r="T42" s="59">
        <v>0.1</v>
      </c>
      <c r="U42" s="59">
        <v>0.1</v>
      </c>
      <c r="V42" s="59">
        <v>1</v>
      </c>
      <c r="W42" s="59">
        <v>1.17</v>
      </c>
      <c r="X42" s="59">
        <v>0.1700000000000001</v>
      </c>
      <c r="Y42" s="59">
        <v>0</v>
      </c>
      <c r="Z42" s="59">
        <v>0.68</v>
      </c>
      <c r="AA42" s="59">
        <v>0.68</v>
      </c>
      <c r="AB42" s="59">
        <v>1</v>
      </c>
      <c r="AC42" s="59">
        <v>1.01</v>
      </c>
      <c r="AD42" s="59">
        <v>1.0000000000000011E-2</v>
      </c>
      <c r="AE42" s="59">
        <v>1</v>
      </c>
      <c r="AF42" s="59">
        <v>1.69</v>
      </c>
      <c r="AG42" s="59">
        <v>0.69000000000000006</v>
      </c>
      <c r="AH42" s="59">
        <v>1.75</v>
      </c>
      <c r="AI42" s="59">
        <v>0.4</v>
      </c>
      <c r="AJ42" s="59">
        <v>0.75</v>
      </c>
      <c r="AK42" s="59">
        <v>1.1100000000000001</v>
      </c>
      <c r="AL42" s="59">
        <v>0.25</v>
      </c>
      <c r="AM42" s="59">
        <v>0.1100000000000001</v>
      </c>
      <c r="AN42" s="59">
        <v>2.86</v>
      </c>
      <c r="AO42" s="59">
        <v>0.65</v>
      </c>
      <c r="AP42" s="59">
        <v>0.8600000000000001</v>
      </c>
      <c r="AQ42" s="59">
        <v>0</v>
      </c>
      <c r="AR42" s="59">
        <v>0</v>
      </c>
      <c r="AS42" s="59">
        <v>0</v>
      </c>
    </row>
    <row r="43" spans="1:45" ht="21" customHeight="1" x14ac:dyDescent="0.25">
      <c r="A43" s="58" t="s">
        <v>238</v>
      </c>
      <c r="B43" s="59" t="s">
        <v>79</v>
      </c>
      <c r="C43" s="59">
        <v>4.5999999999999996</v>
      </c>
      <c r="D43" s="59" t="s">
        <v>73</v>
      </c>
      <c r="E43" s="59">
        <v>1.2</v>
      </c>
      <c r="F43" s="59">
        <v>20</v>
      </c>
      <c r="G43" s="59">
        <v>10</v>
      </c>
      <c r="H43" s="59">
        <v>10</v>
      </c>
      <c r="I43" s="59">
        <v>20</v>
      </c>
      <c r="J43" s="59">
        <v>21</v>
      </c>
      <c r="K43" s="59">
        <v>26</v>
      </c>
      <c r="L43" s="59">
        <v>47</v>
      </c>
      <c r="M43" s="59">
        <v>4.57</v>
      </c>
      <c r="N43" s="59">
        <v>5.65</v>
      </c>
      <c r="O43" s="59">
        <v>10.220000000000001</v>
      </c>
      <c r="P43" s="59">
        <v>0</v>
      </c>
      <c r="Q43" s="59">
        <v>0.23</v>
      </c>
      <c r="R43" s="59">
        <v>0.23</v>
      </c>
      <c r="S43" s="59">
        <v>0</v>
      </c>
      <c r="T43" s="59">
        <v>0.2</v>
      </c>
      <c r="U43" s="59">
        <v>0.2</v>
      </c>
      <c r="V43" s="59">
        <v>0</v>
      </c>
      <c r="W43" s="59">
        <v>0.43</v>
      </c>
      <c r="X43" s="59">
        <v>0.43</v>
      </c>
      <c r="Y43" s="59">
        <v>1</v>
      </c>
      <c r="Z43" s="59">
        <v>0.13</v>
      </c>
      <c r="AA43" s="59">
        <v>-0.87</v>
      </c>
      <c r="AB43" s="59">
        <v>0</v>
      </c>
      <c r="AC43" s="59">
        <v>0.94000000000000006</v>
      </c>
      <c r="AD43" s="59">
        <v>0.94000000000000006</v>
      </c>
      <c r="AE43" s="59">
        <v>1</v>
      </c>
      <c r="AF43" s="59">
        <v>1.07</v>
      </c>
      <c r="AG43" s="59">
        <v>7.0000000000000062E-2</v>
      </c>
      <c r="AH43" s="59">
        <v>0.36</v>
      </c>
      <c r="AI43" s="59">
        <v>0.08</v>
      </c>
      <c r="AJ43" s="59">
        <v>-0.64</v>
      </c>
      <c r="AK43" s="59">
        <v>1.1399999999999999</v>
      </c>
      <c r="AL43" s="59">
        <v>0.25</v>
      </c>
      <c r="AM43" s="59">
        <v>1.1399999999999999</v>
      </c>
      <c r="AN43" s="59">
        <v>1.5</v>
      </c>
      <c r="AO43" s="59">
        <v>0.33</v>
      </c>
      <c r="AP43" s="59">
        <v>0.49999999999999989</v>
      </c>
      <c r="AQ43" s="59">
        <v>0</v>
      </c>
      <c r="AR43" s="59">
        <v>1</v>
      </c>
      <c r="AS43" s="59">
        <v>1</v>
      </c>
    </row>
    <row r="44" spans="1:45" ht="21" customHeight="1" x14ac:dyDescent="0.25">
      <c r="A44" s="58" t="s">
        <v>239</v>
      </c>
      <c r="B44" s="59" t="s">
        <v>72</v>
      </c>
      <c r="C44" s="59">
        <v>4.5</v>
      </c>
      <c r="D44" s="59" t="s">
        <v>73</v>
      </c>
      <c r="E44" s="59">
        <v>2.2000000000000002</v>
      </c>
      <c r="F44" s="59">
        <v>21</v>
      </c>
      <c r="G44" s="59">
        <v>11</v>
      </c>
      <c r="H44" s="59">
        <v>10</v>
      </c>
      <c r="I44" s="59">
        <v>21</v>
      </c>
      <c r="J44" s="59">
        <v>18</v>
      </c>
      <c r="K44" s="59">
        <v>28</v>
      </c>
      <c r="L44" s="59">
        <v>46</v>
      </c>
      <c r="M44" s="59">
        <v>4</v>
      </c>
      <c r="N44" s="59">
        <v>6.22</v>
      </c>
      <c r="O44" s="59">
        <v>10.220000000000001</v>
      </c>
      <c r="P44" s="59">
        <v>0</v>
      </c>
      <c r="Q44" s="59">
        <v>0.14000000000000001</v>
      </c>
      <c r="R44" s="59">
        <v>0.14000000000000001</v>
      </c>
      <c r="S44" s="59">
        <v>0</v>
      </c>
      <c r="T44" s="59">
        <v>0.54</v>
      </c>
      <c r="U44" s="59">
        <v>0.54</v>
      </c>
      <c r="V44" s="59">
        <v>0</v>
      </c>
      <c r="W44" s="59">
        <v>0.68</v>
      </c>
      <c r="X44" s="59">
        <v>0.68</v>
      </c>
      <c r="Y44" s="59">
        <v>0</v>
      </c>
      <c r="Z44" s="59">
        <v>0.09</v>
      </c>
      <c r="AA44" s="59">
        <v>0.09</v>
      </c>
      <c r="AB44" s="59">
        <v>0</v>
      </c>
      <c r="AC44" s="59">
        <v>0.11</v>
      </c>
      <c r="AD44" s="59">
        <v>0.11</v>
      </c>
      <c r="AE44" s="59">
        <v>0</v>
      </c>
      <c r="AF44" s="59">
        <v>0.2</v>
      </c>
      <c r="AG44" s="59">
        <v>0.2</v>
      </c>
      <c r="AH44" s="59">
        <v>0.23</v>
      </c>
      <c r="AI44" s="59">
        <v>0.05</v>
      </c>
      <c r="AJ44" s="59">
        <v>0.23</v>
      </c>
      <c r="AK44" s="59">
        <v>0.65</v>
      </c>
      <c r="AL44" s="59">
        <v>0.14000000000000001</v>
      </c>
      <c r="AM44" s="59">
        <v>0.65</v>
      </c>
      <c r="AN44" s="59">
        <v>0.88</v>
      </c>
      <c r="AO44" s="59">
        <v>0.19</v>
      </c>
      <c r="AP44" s="59">
        <v>0.88</v>
      </c>
      <c r="AQ44" s="59">
        <v>0</v>
      </c>
      <c r="AR44" s="59">
        <v>0</v>
      </c>
      <c r="AS44" s="59">
        <v>0</v>
      </c>
    </row>
    <row r="45" spans="1:45" ht="21" customHeight="1" x14ac:dyDescent="0.25">
      <c r="A45" s="58" t="s">
        <v>240</v>
      </c>
      <c r="B45" s="59" t="s">
        <v>84</v>
      </c>
      <c r="C45" s="59">
        <v>5.4</v>
      </c>
      <c r="D45" s="59" t="s">
        <v>73</v>
      </c>
      <c r="E45" s="59">
        <v>2.2000000000000002</v>
      </c>
      <c r="F45" s="59">
        <v>17</v>
      </c>
      <c r="G45" s="59">
        <v>9</v>
      </c>
      <c r="H45" s="59">
        <v>9</v>
      </c>
      <c r="I45" s="59">
        <v>18</v>
      </c>
      <c r="J45" s="59">
        <v>26</v>
      </c>
      <c r="K45" s="59">
        <v>29</v>
      </c>
      <c r="L45" s="59">
        <v>55</v>
      </c>
      <c r="M45" s="59">
        <v>4.8099999999999996</v>
      </c>
      <c r="N45" s="59">
        <v>5.37</v>
      </c>
      <c r="O45" s="59">
        <v>10.19</v>
      </c>
      <c r="P45" s="59">
        <v>1</v>
      </c>
      <c r="Q45" s="59">
        <v>0.69000000000000006</v>
      </c>
      <c r="R45" s="59">
        <v>-0.30999999999999989</v>
      </c>
      <c r="S45" s="59">
        <v>1</v>
      </c>
      <c r="T45" s="59">
        <v>0.78</v>
      </c>
      <c r="U45" s="59">
        <v>-0.22</v>
      </c>
      <c r="V45" s="59">
        <v>2</v>
      </c>
      <c r="W45" s="59">
        <v>1.47</v>
      </c>
      <c r="X45" s="59">
        <v>-0.52999999999999992</v>
      </c>
      <c r="Y45" s="59">
        <v>0</v>
      </c>
      <c r="Z45" s="59">
        <v>0.42</v>
      </c>
      <c r="AA45" s="59">
        <v>0.42</v>
      </c>
      <c r="AB45" s="59">
        <v>0</v>
      </c>
      <c r="AC45" s="59">
        <v>0.3</v>
      </c>
      <c r="AD45" s="59">
        <v>0.3</v>
      </c>
      <c r="AE45" s="59">
        <v>0</v>
      </c>
      <c r="AF45" s="59">
        <v>0.72</v>
      </c>
      <c r="AG45" s="59">
        <v>0.72</v>
      </c>
      <c r="AH45" s="59">
        <v>1.1100000000000001</v>
      </c>
      <c r="AI45" s="59">
        <v>0.21</v>
      </c>
      <c r="AJ45" s="59">
        <v>0.1100000000000001</v>
      </c>
      <c r="AK45" s="59">
        <v>1.08</v>
      </c>
      <c r="AL45" s="59">
        <v>0.2</v>
      </c>
      <c r="AM45" s="59">
        <v>8.0000000000000071E-2</v>
      </c>
      <c r="AN45" s="59">
        <v>2.19</v>
      </c>
      <c r="AO45" s="59">
        <v>0.41</v>
      </c>
      <c r="AP45" s="59">
        <v>0.1900000000000002</v>
      </c>
      <c r="AQ45" s="59">
        <v>0</v>
      </c>
      <c r="AR45" s="59">
        <v>0</v>
      </c>
      <c r="AS45" s="59">
        <v>0</v>
      </c>
    </row>
    <row r="46" spans="1:45" ht="21" customHeight="1" x14ac:dyDescent="0.25">
      <c r="A46" s="56" t="s">
        <v>241</v>
      </c>
      <c r="B46" s="57" t="s">
        <v>92</v>
      </c>
      <c r="C46" s="57">
        <v>4.4000000000000004</v>
      </c>
      <c r="D46" s="57" t="s">
        <v>73</v>
      </c>
      <c r="E46" s="57">
        <v>0.6</v>
      </c>
      <c r="F46" s="57">
        <v>22</v>
      </c>
      <c r="G46" s="57">
        <v>12</v>
      </c>
      <c r="H46" s="57">
        <v>10</v>
      </c>
      <c r="I46" s="57">
        <v>22</v>
      </c>
      <c r="J46" s="57">
        <v>17</v>
      </c>
      <c r="K46" s="57">
        <v>26</v>
      </c>
      <c r="L46" s="57">
        <v>43</v>
      </c>
      <c r="M46" s="57">
        <v>3.86</v>
      </c>
      <c r="N46" s="57">
        <v>5.91</v>
      </c>
      <c r="O46" s="57">
        <v>9.77</v>
      </c>
      <c r="P46" s="57">
        <v>0</v>
      </c>
      <c r="Q46" s="57">
        <v>0.74</v>
      </c>
      <c r="R46" s="57">
        <v>0.74</v>
      </c>
      <c r="S46" s="57">
        <v>0</v>
      </c>
      <c r="T46" s="57">
        <v>0.7</v>
      </c>
      <c r="U46" s="57">
        <v>0.7</v>
      </c>
      <c r="V46" s="57">
        <v>0</v>
      </c>
      <c r="W46" s="57">
        <v>1.44</v>
      </c>
      <c r="X46" s="57">
        <v>1.44</v>
      </c>
      <c r="Y46" s="57">
        <v>0</v>
      </c>
      <c r="Z46" s="57">
        <v>0.63</v>
      </c>
      <c r="AA46" s="57">
        <v>0.63</v>
      </c>
      <c r="AB46" s="57">
        <v>1</v>
      </c>
      <c r="AC46" s="57">
        <v>0.08</v>
      </c>
      <c r="AD46" s="57">
        <v>-0.92</v>
      </c>
      <c r="AE46" s="57">
        <v>1</v>
      </c>
      <c r="AF46" s="57">
        <v>0.71</v>
      </c>
      <c r="AG46" s="57">
        <v>-0.28999999999999998</v>
      </c>
      <c r="AH46" s="57">
        <v>1.37</v>
      </c>
      <c r="AI46" s="57">
        <v>0.31</v>
      </c>
      <c r="AJ46" s="57">
        <v>1.37</v>
      </c>
      <c r="AK46" s="57">
        <v>0.78</v>
      </c>
      <c r="AL46" s="57">
        <v>0.18</v>
      </c>
      <c r="AM46" s="57">
        <v>-0.22</v>
      </c>
      <c r="AN46" s="57">
        <v>2.15</v>
      </c>
      <c r="AO46" s="57">
        <v>0.49</v>
      </c>
      <c r="AP46" s="57">
        <v>1.1499999999999999</v>
      </c>
      <c r="AQ46" s="57">
        <v>0</v>
      </c>
      <c r="AR46" s="57">
        <v>3</v>
      </c>
      <c r="AS46" s="57">
        <v>3</v>
      </c>
    </row>
    <row r="47" spans="1:45" ht="21" customHeight="1" x14ac:dyDescent="0.25">
      <c r="A47" s="56" t="s">
        <v>242</v>
      </c>
      <c r="B47" s="57" t="s">
        <v>117</v>
      </c>
      <c r="C47" s="57">
        <v>4.2</v>
      </c>
      <c r="D47" s="57" t="s">
        <v>73</v>
      </c>
      <c r="E47" s="57">
        <v>1.2</v>
      </c>
      <c r="F47" s="57">
        <v>21</v>
      </c>
      <c r="G47" s="57">
        <v>12</v>
      </c>
      <c r="H47" s="57">
        <v>9</v>
      </c>
      <c r="I47" s="57">
        <v>21</v>
      </c>
      <c r="J47" s="57">
        <v>24</v>
      </c>
      <c r="K47" s="57">
        <v>17</v>
      </c>
      <c r="L47" s="57">
        <v>41</v>
      </c>
      <c r="M47" s="57">
        <v>5.71</v>
      </c>
      <c r="N47" s="57">
        <v>4.05</v>
      </c>
      <c r="O47" s="57">
        <v>9.76</v>
      </c>
      <c r="P47" s="57">
        <v>0</v>
      </c>
      <c r="Q47" s="57">
        <v>0.80999999999999994</v>
      </c>
      <c r="R47" s="57">
        <v>0.80999999999999994</v>
      </c>
      <c r="S47" s="57">
        <v>2</v>
      </c>
      <c r="T47" s="57">
        <v>0.42</v>
      </c>
      <c r="U47" s="57">
        <v>-1.58</v>
      </c>
      <c r="V47" s="57">
        <v>2</v>
      </c>
      <c r="W47" s="57">
        <v>1.23</v>
      </c>
      <c r="X47" s="57">
        <v>-0.77000000000000013</v>
      </c>
      <c r="Y47" s="57">
        <v>1</v>
      </c>
      <c r="Z47" s="57">
        <v>0.21</v>
      </c>
      <c r="AA47" s="57">
        <v>-0.79</v>
      </c>
      <c r="AB47" s="57">
        <v>0</v>
      </c>
      <c r="AC47" s="57">
        <v>0.21</v>
      </c>
      <c r="AD47" s="57">
        <v>0.21</v>
      </c>
      <c r="AE47" s="57">
        <v>1</v>
      </c>
      <c r="AF47" s="57">
        <v>0.42</v>
      </c>
      <c r="AG47" s="57">
        <v>-0.58000000000000007</v>
      </c>
      <c r="AH47" s="57">
        <v>1.02</v>
      </c>
      <c r="AI47" s="57">
        <v>0.24</v>
      </c>
      <c r="AJ47" s="57">
        <v>2.0000000000000021E-2</v>
      </c>
      <c r="AK47" s="57">
        <v>0.63000000000000012</v>
      </c>
      <c r="AL47" s="57">
        <v>0.15</v>
      </c>
      <c r="AM47" s="57">
        <v>-1.37</v>
      </c>
      <c r="AN47" s="57">
        <v>1.65</v>
      </c>
      <c r="AO47" s="57">
        <v>0.39</v>
      </c>
      <c r="AP47" s="57">
        <v>-1.35</v>
      </c>
      <c r="AQ47" s="57">
        <v>2</v>
      </c>
      <c r="AR47" s="57">
        <v>0</v>
      </c>
      <c r="AS47" s="57">
        <v>2</v>
      </c>
    </row>
    <row r="48" spans="1:45" ht="21" customHeight="1" x14ac:dyDescent="0.25">
      <c r="A48" s="56" t="s">
        <v>243</v>
      </c>
      <c r="B48" s="57" t="s">
        <v>75</v>
      </c>
      <c r="C48" s="57">
        <v>5.9</v>
      </c>
      <c r="D48" s="57" t="s">
        <v>73</v>
      </c>
      <c r="E48" s="57">
        <v>2.2000000000000002</v>
      </c>
      <c r="F48" s="57">
        <v>18</v>
      </c>
      <c r="G48" s="57">
        <v>9</v>
      </c>
      <c r="H48" s="57">
        <v>11</v>
      </c>
      <c r="I48" s="57">
        <v>20</v>
      </c>
      <c r="J48" s="57">
        <v>28</v>
      </c>
      <c r="K48" s="57">
        <v>28</v>
      </c>
      <c r="L48" s="57">
        <v>56</v>
      </c>
      <c r="M48" s="57">
        <v>4.75</v>
      </c>
      <c r="N48" s="57">
        <v>4.75</v>
      </c>
      <c r="O48" s="57">
        <v>9.49</v>
      </c>
      <c r="P48" s="57">
        <v>0</v>
      </c>
      <c r="Q48" s="57">
        <v>0.47</v>
      </c>
      <c r="R48" s="57">
        <v>0.47</v>
      </c>
      <c r="S48" s="57">
        <v>0</v>
      </c>
      <c r="T48" s="57">
        <v>0.03</v>
      </c>
      <c r="U48" s="57">
        <v>0.03</v>
      </c>
      <c r="V48" s="57">
        <v>0</v>
      </c>
      <c r="W48" s="57">
        <v>0.5</v>
      </c>
      <c r="X48" s="57">
        <v>0.5</v>
      </c>
      <c r="Y48" s="57">
        <v>0</v>
      </c>
      <c r="Z48" s="57">
        <v>1.0900000000000001</v>
      </c>
      <c r="AA48" s="57">
        <v>1.0900000000000001</v>
      </c>
      <c r="AB48" s="57">
        <v>0</v>
      </c>
      <c r="AC48" s="57">
        <v>1.61</v>
      </c>
      <c r="AD48" s="57">
        <v>1.61</v>
      </c>
      <c r="AE48" s="57">
        <v>0</v>
      </c>
      <c r="AF48" s="57">
        <v>2.7</v>
      </c>
      <c r="AG48" s="57">
        <v>2.7</v>
      </c>
      <c r="AH48" s="57">
        <v>1.56</v>
      </c>
      <c r="AI48" s="57">
        <v>0.26</v>
      </c>
      <c r="AJ48" s="57">
        <v>1.56</v>
      </c>
      <c r="AK48" s="57">
        <v>1.64</v>
      </c>
      <c r="AL48" s="57">
        <v>0.28000000000000003</v>
      </c>
      <c r="AM48" s="57">
        <v>1.64</v>
      </c>
      <c r="AN48" s="57">
        <v>3.2</v>
      </c>
      <c r="AO48" s="57">
        <v>0.54</v>
      </c>
      <c r="AP48" s="57">
        <v>3.2</v>
      </c>
      <c r="AQ48" s="57">
        <v>2</v>
      </c>
      <c r="AR48" s="57">
        <v>0</v>
      </c>
      <c r="AS48" s="57">
        <v>2</v>
      </c>
    </row>
    <row r="49" spans="1:45" ht="21" customHeight="1" x14ac:dyDescent="0.25">
      <c r="A49" s="58" t="s">
        <v>244</v>
      </c>
      <c r="B49" s="59" t="s">
        <v>67</v>
      </c>
      <c r="C49" s="59">
        <v>4.9000000000000004</v>
      </c>
      <c r="D49" s="59" t="s">
        <v>73</v>
      </c>
      <c r="E49" s="59">
        <v>0.8</v>
      </c>
      <c r="F49" s="59">
        <v>17</v>
      </c>
      <c r="G49" s="59">
        <v>11</v>
      </c>
      <c r="H49" s="59">
        <v>9</v>
      </c>
      <c r="I49" s="59">
        <v>20</v>
      </c>
      <c r="J49" s="59">
        <v>18</v>
      </c>
      <c r="K49" s="59">
        <v>28</v>
      </c>
      <c r="L49" s="59">
        <v>46</v>
      </c>
      <c r="M49" s="59">
        <v>3.67</v>
      </c>
      <c r="N49" s="59">
        <v>5.71</v>
      </c>
      <c r="O49" s="59">
        <v>9.39</v>
      </c>
      <c r="P49" s="59">
        <v>0</v>
      </c>
      <c r="Q49" s="59">
        <v>0.43</v>
      </c>
      <c r="R49" s="59">
        <v>0.43</v>
      </c>
      <c r="S49" s="59">
        <v>1</v>
      </c>
      <c r="T49" s="59">
        <v>1.18</v>
      </c>
      <c r="U49" s="59">
        <v>0.18000000000000019</v>
      </c>
      <c r="V49" s="59">
        <v>1</v>
      </c>
      <c r="W49" s="59">
        <v>1.61</v>
      </c>
      <c r="X49" s="59">
        <v>0.61000000000000021</v>
      </c>
      <c r="Y49" s="59">
        <v>0</v>
      </c>
      <c r="Z49" s="59">
        <v>0.11</v>
      </c>
      <c r="AA49" s="59">
        <v>0.11</v>
      </c>
      <c r="AB49" s="59">
        <v>0</v>
      </c>
      <c r="AC49" s="59">
        <v>0.03</v>
      </c>
      <c r="AD49" s="59">
        <v>0.03</v>
      </c>
      <c r="AE49" s="59">
        <v>0</v>
      </c>
      <c r="AF49" s="59">
        <v>0.14000000000000001</v>
      </c>
      <c r="AG49" s="59">
        <v>0.14000000000000001</v>
      </c>
      <c r="AH49" s="59">
        <v>0.54</v>
      </c>
      <c r="AI49" s="59">
        <v>0.11</v>
      </c>
      <c r="AJ49" s="59">
        <v>0.54</v>
      </c>
      <c r="AK49" s="59">
        <v>1.21</v>
      </c>
      <c r="AL49" s="59">
        <v>0.25</v>
      </c>
      <c r="AM49" s="59">
        <v>0.21</v>
      </c>
      <c r="AN49" s="59">
        <v>1.75</v>
      </c>
      <c r="AO49" s="59">
        <v>0.36</v>
      </c>
      <c r="AP49" s="59">
        <v>0.75</v>
      </c>
      <c r="AQ49" s="59">
        <v>0</v>
      </c>
      <c r="AR49" s="59">
        <v>3</v>
      </c>
      <c r="AS49" s="59">
        <v>3</v>
      </c>
    </row>
    <row r="50" spans="1:45" ht="21" customHeight="1" x14ac:dyDescent="0.25">
      <c r="A50" s="56" t="s">
        <v>245</v>
      </c>
      <c r="B50" s="57" t="s">
        <v>86</v>
      </c>
      <c r="C50" s="57">
        <v>4.3</v>
      </c>
      <c r="D50" s="57" t="s">
        <v>73</v>
      </c>
      <c r="E50" s="57">
        <v>2</v>
      </c>
      <c r="F50" s="57">
        <v>15</v>
      </c>
      <c r="G50" s="57">
        <v>7</v>
      </c>
      <c r="H50" s="57">
        <v>10</v>
      </c>
      <c r="I50" s="57">
        <v>17</v>
      </c>
      <c r="J50" s="57">
        <v>16</v>
      </c>
      <c r="K50" s="57">
        <v>23</v>
      </c>
      <c r="L50" s="57">
        <v>39</v>
      </c>
      <c r="M50" s="57">
        <v>3.72</v>
      </c>
      <c r="N50" s="57">
        <v>5.35</v>
      </c>
      <c r="O50" s="57">
        <v>9.07</v>
      </c>
      <c r="P50" s="57">
        <v>0</v>
      </c>
      <c r="Q50" s="57">
        <v>0.42</v>
      </c>
      <c r="R50" s="57">
        <v>0.42</v>
      </c>
      <c r="S50" s="57">
        <v>0</v>
      </c>
      <c r="T50" s="57">
        <v>0.27</v>
      </c>
      <c r="U50" s="57">
        <v>0.27</v>
      </c>
      <c r="V50" s="57">
        <v>0</v>
      </c>
      <c r="W50" s="57">
        <v>0.69</v>
      </c>
      <c r="X50" s="57">
        <v>0.69</v>
      </c>
      <c r="Y50" s="57">
        <v>0</v>
      </c>
      <c r="Z50" s="57">
        <v>0.14000000000000001</v>
      </c>
      <c r="AA50" s="57">
        <v>0.14000000000000001</v>
      </c>
      <c r="AB50" s="57">
        <v>1</v>
      </c>
      <c r="AC50" s="57">
        <v>0.4</v>
      </c>
      <c r="AD50" s="57">
        <v>-0.6</v>
      </c>
      <c r="AE50" s="57">
        <v>1</v>
      </c>
      <c r="AF50" s="57">
        <v>0.54</v>
      </c>
      <c r="AG50" s="57">
        <v>-0.46</v>
      </c>
      <c r="AH50" s="57">
        <v>0.56000000000000005</v>
      </c>
      <c r="AI50" s="57">
        <v>0.13</v>
      </c>
      <c r="AJ50" s="57">
        <v>0.56000000000000005</v>
      </c>
      <c r="AK50" s="57">
        <v>0.67</v>
      </c>
      <c r="AL50" s="57">
        <v>0.16</v>
      </c>
      <c r="AM50" s="57">
        <v>-0.33</v>
      </c>
      <c r="AN50" s="57">
        <v>1.23</v>
      </c>
      <c r="AO50" s="57">
        <v>0.28999999999999998</v>
      </c>
      <c r="AP50" s="57">
        <v>0.23000000000000009</v>
      </c>
      <c r="AQ50" s="57">
        <v>0</v>
      </c>
      <c r="AR50" s="57">
        <v>0</v>
      </c>
      <c r="AS50" s="57">
        <v>0</v>
      </c>
    </row>
    <row r="51" spans="1:45" ht="21" customHeight="1" x14ac:dyDescent="0.25">
      <c r="A51" s="56" t="s">
        <v>246</v>
      </c>
      <c r="B51" s="57" t="s">
        <v>118</v>
      </c>
      <c r="C51" s="57">
        <v>4.0999999999999996</v>
      </c>
      <c r="D51" s="57" t="s">
        <v>73</v>
      </c>
      <c r="E51" s="57">
        <v>0.6</v>
      </c>
      <c r="F51" s="57">
        <v>20</v>
      </c>
      <c r="G51" s="57">
        <v>9</v>
      </c>
      <c r="H51" s="57">
        <v>12</v>
      </c>
      <c r="I51" s="57">
        <v>21</v>
      </c>
      <c r="J51" s="57">
        <v>13</v>
      </c>
      <c r="K51" s="57">
        <v>24</v>
      </c>
      <c r="L51" s="57">
        <v>37</v>
      </c>
      <c r="M51" s="57">
        <v>3.17</v>
      </c>
      <c r="N51" s="57">
        <v>5.85</v>
      </c>
      <c r="O51" s="57">
        <v>9.02</v>
      </c>
      <c r="P51" s="57">
        <v>0</v>
      </c>
      <c r="Q51" s="57">
        <v>0.60000000000000009</v>
      </c>
      <c r="R51" s="57">
        <v>0.60000000000000009</v>
      </c>
      <c r="S51" s="57">
        <v>1</v>
      </c>
      <c r="T51" s="57">
        <v>0.72</v>
      </c>
      <c r="U51" s="57">
        <v>-0.28000000000000003</v>
      </c>
      <c r="V51" s="57">
        <v>1</v>
      </c>
      <c r="W51" s="57">
        <v>1.32</v>
      </c>
      <c r="X51" s="57">
        <v>0.32000000000000012</v>
      </c>
      <c r="Y51" s="57">
        <v>0</v>
      </c>
      <c r="Z51" s="57">
        <v>0.23</v>
      </c>
      <c r="AA51" s="57">
        <v>0.23</v>
      </c>
      <c r="AB51" s="57">
        <v>0</v>
      </c>
      <c r="AC51" s="57">
        <v>0.19</v>
      </c>
      <c r="AD51" s="57">
        <v>0.19</v>
      </c>
      <c r="AE51" s="57">
        <v>0</v>
      </c>
      <c r="AF51" s="57">
        <v>0.42</v>
      </c>
      <c r="AG51" s="57">
        <v>0.42</v>
      </c>
      <c r="AH51" s="57">
        <v>0.83000000000000007</v>
      </c>
      <c r="AI51" s="57">
        <v>0.2</v>
      </c>
      <c r="AJ51" s="57">
        <v>0.83000000000000007</v>
      </c>
      <c r="AK51" s="57">
        <v>0.91</v>
      </c>
      <c r="AL51" s="57">
        <v>0.22</v>
      </c>
      <c r="AM51" s="57">
        <v>-8.9999999999999969E-2</v>
      </c>
      <c r="AN51" s="57">
        <v>1.74</v>
      </c>
      <c r="AO51" s="57">
        <v>0.42</v>
      </c>
      <c r="AP51" s="57">
        <v>0.7400000000000001</v>
      </c>
      <c r="AQ51" s="57">
        <v>0</v>
      </c>
      <c r="AR51" s="57">
        <v>2</v>
      </c>
      <c r="AS51" s="57">
        <v>2</v>
      </c>
    </row>
    <row r="52" spans="1:45" ht="21" customHeight="1" x14ac:dyDescent="0.25">
      <c r="A52" s="56" t="s">
        <v>247</v>
      </c>
      <c r="B52" s="57" t="s">
        <v>118</v>
      </c>
      <c r="C52" s="57">
        <v>4</v>
      </c>
      <c r="D52" s="57" t="s">
        <v>73</v>
      </c>
      <c r="E52" s="57">
        <v>2.2000000000000002</v>
      </c>
      <c r="F52" s="57">
        <v>18</v>
      </c>
      <c r="G52" s="57">
        <v>8</v>
      </c>
      <c r="H52" s="57">
        <v>10</v>
      </c>
      <c r="I52" s="57">
        <v>18</v>
      </c>
      <c r="J52" s="57">
        <v>12</v>
      </c>
      <c r="K52" s="57">
        <v>24</v>
      </c>
      <c r="L52" s="57">
        <v>36</v>
      </c>
      <c r="M52" s="57">
        <v>3</v>
      </c>
      <c r="N52" s="57">
        <v>6</v>
      </c>
      <c r="O52" s="57">
        <v>9</v>
      </c>
      <c r="P52" s="57">
        <v>0</v>
      </c>
      <c r="Q52" s="57">
        <v>0</v>
      </c>
      <c r="R52" s="57">
        <v>0</v>
      </c>
      <c r="S52" s="57">
        <v>1</v>
      </c>
      <c r="T52" s="57">
        <v>0.37</v>
      </c>
      <c r="U52" s="57">
        <v>-0.63</v>
      </c>
      <c r="V52" s="57">
        <v>1</v>
      </c>
      <c r="W52" s="57">
        <v>0.37</v>
      </c>
      <c r="X52" s="57">
        <v>-0.63</v>
      </c>
      <c r="Y52" s="57">
        <v>0</v>
      </c>
      <c r="Z52" s="57">
        <v>0.68</v>
      </c>
      <c r="AA52" s="57">
        <v>0.68</v>
      </c>
      <c r="AB52" s="57">
        <v>0</v>
      </c>
      <c r="AC52" s="57">
        <v>9.9999999999999992E-2</v>
      </c>
      <c r="AD52" s="57">
        <v>9.9999999999999992E-2</v>
      </c>
      <c r="AE52" s="57">
        <v>0</v>
      </c>
      <c r="AF52" s="57">
        <v>0.78</v>
      </c>
      <c r="AG52" s="57">
        <v>0.78</v>
      </c>
      <c r="AH52" s="57">
        <v>0.68</v>
      </c>
      <c r="AI52" s="57">
        <v>0.17</v>
      </c>
      <c r="AJ52" s="57">
        <v>0.68</v>
      </c>
      <c r="AK52" s="57">
        <v>0.47</v>
      </c>
      <c r="AL52" s="57">
        <v>0.12</v>
      </c>
      <c r="AM52" s="57">
        <v>-0.53</v>
      </c>
      <c r="AN52" s="57">
        <v>1.1499999999999999</v>
      </c>
      <c r="AO52" s="57">
        <v>0.28999999999999998</v>
      </c>
      <c r="AP52" s="57">
        <v>0.15</v>
      </c>
      <c r="AQ52" s="57">
        <v>0</v>
      </c>
      <c r="AR52" s="57">
        <v>2</v>
      </c>
      <c r="AS52" s="57">
        <v>2</v>
      </c>
    </row>
    <row r="53" spans="1:45" ht="21" customHeight="1" x14ac:dyDescent="0.25">
      <c r="A53" s="58" t="s">
        <v>248</v>
      </c>
      <c r="B53" s="59" t="s">
        <v>118</v>
      </c>
      <c r="C53" s="59">
        <v>4.3</v>
      </c>
      <c r="D53" s="59" t="s">
        <v>73</v>
      </c>
      <c r="E53" s="59">
        <v>0.6</v>
      </c>
      <c r="F53" s="59">
        <v>20</v>
      </c>
      <c r="G53" s="59">
        <v>9</v>
      </c>
      <c r="H53" s="59">
        <v>11</v>
      </c>
      <c r="I53" s="59">
        <v>20</v>
      </c>
      <c r="J53" s="59">
        <v>21</v>
      </c>
      <c r="K53" s="59">
        <v>16</v>
      </c>
      <c r="L53" s="59">
        <v>37</v>
      </c>
      <c r="M53" s="59">
        <v>4.88</v>
      </c>
      <c r="N53" s="59">
        <v>3.72</v>
      </c>
      <c r="O53" s="59">
        <v>8.6</v>
      </c>
      <c r="P53" s="59">
        <v>0</v>
      </c>
      <c r="Q53" s="59">
        <v>0.28999999999999998</v>
      </c>
      <c r="R53" s="59">
        <v>0.28999999999999998</v>
      </c>
      <c r="S53" s="59">
        <v>0</v>
      </c>
      <c r="T53" s="59">
        <v>0.17</v>
      </c>
      <c r="U53" s="59">
        <v>0.17</v>
      </c>
      <c r="V53" s="59">
        <v>0</v>
      </c>
      <c r="W53" s="59">
        <v>0.46</v>
      </c>
      <c r="X53" s="59">
        <v>0.46</v>
      </c>
      <c r="Y53" s="59">
        <v>2</v>
      </c>
      <c r="Z53" s="59">
        <v>1.5</v>
      </c>
      <c r="AA53" s="59">
        <v>-0.5</v>
      </c>
      <c r="AB53" s="59">
        <v>0</v>
      </c>
      <c r="AC53" s="59">
        <v>0.48</v>
      </c>
      <c r="AD53" s="59">
        <v>0.48</v>
      </c>
      <c r="AE53" s="59">
        <v>2</v>
      </c>
      <c r="AF53" s="59">
        <v>1.98</v>
      </c>
      <c r="AG53" s="59">
        <v>-2.0000000000000021E-2</v>
      </c>
      <c r="AH53" s="59">
        <v>1.78</v>
      </c>
      <c r="AI53" s="59">
        <v>0.41</v>
      </c>
      <c r="AJ53" s="59">
        <v>-0.2200000000000002</v>
      </c>
      <c r="AK53" s="59">
        <v>0.65</v>
      </c>
      <c r="AL53" s="59">
        <v>0.15</v>
      </c>
      <c r="AM53" s="59">
        <v>0.65</v>
      </c>
      <c r="AN53" s="59">
        <v>2.4300000000000002</v>
      </c>
      <c r="AO53" s="59">
        <v>0.55999999999999994</v>
      </c>
      <c r="AP53" s="59">
        <v>0.42999999999999983</v>
      </c>
      <c r="AQ53" s="59">
        <v>3</v>
      </c>
      <c r="AR53" s="59">
        <v>0</v>
      </c>
      <c r="AS53" s="59">
        <v>3</v>
      </c>
    </row>
    <row r="54" spans="1:45" ht="21" customHeight="1" x14ac:dyDescent="0.25">
      <c r="A54" s="56" t="s">
        <v>249</v>
      </c>
      <c r="B54" s="57" t="s">
        <v>114</v>
      </c>
      <c r="C54" s="57">
        <v>3.9</v>
      </c>
      <c r="D54" s="57" t="s">
        <v>73</v>
      </c>
      <c r="E54" s="57">
        <v>0.2</v>
      </c>
      <c r="F54" s="57">
        <v>9</v>
      </c>
      <c r="G54" s="57">
        <v>5</v>
      </c>
      <c r="H54" s="57">
        <v>5</v>
      </c>
      <c r="I54" s="57">
        <v>10</v>
      </c>
      <c r="J54" s="57">
        <v>16</v>
      </c>
      <c r="K54" s="57">
        <v>17</v>
      </c>
      <c r="L54" s="57">
        <v>33</v>
      </c>
      <c r="M54" s="57">
        <v>4.0999999999999996</v>
      </c>
      <c r="N54" s="57">
        <v>4.3600000000000003</v>
      </c>
      <c r="O54" s="57">
        <v>8.4600000000000009</v>
      </c>
      <c r="P54" s="57">
        <v>1</v>
      </c>
      <c r="Q54" s="57">
        <v>0.28000000000000003</v>
      </c>
      <c r="R54" s="57">
        <v>-0.72</v>
      </c>
      <c r="S54" s="57">
        <v>1</v>
      </c>
      <c r="T54" s="57">
        <v>0.15</v>
      </c>
      <c r="U54" s="57">
        <v>-0.85</v>
      </c>
      <c r="V54" s="57">
        <v>2</v>
      </c>
      <c r="W54" s="57">
        <v>0.43</v>
      </c>
      <c r="X54" s="57">
        <v>-1.57</v>
      </c>
      <c r="Y54" s="57">
        <v>0</v>
      </c>
      <c r="Z54" s="57">
        <v>0.01</v>
      </c>
      <c r="AA54" s="57">
        <v>0.01</v>
      </c>
      <c r="AB54" s="57">
        <v>0</v>
      </c>
      <c r="AC54" s="57">
        <v>0.01</v>
      </c>
      <c r="AD54" s="57">
        <v>0.01</v>
      </c>
      <c r="AE54" s="57">
        <v>0</v>
      </c>
      <c r="AF54" s="57">
        <v>0.02</v>
      </c>
      <c r="AG54" s="57">
        <v>0.02</v>
      </c>
      <c r="AH54" s="57">
        <v>0.28999999999999998</v>
      </c>
      <c r="AI54" s="57">
        <v>7.0000000000000007E-2</v>
      </c>
      <c r="AJ54" s="57">
        <v>-0.71</v>
      </c>
      <c r="AK54" s="57">
        <v>0.16</v>
      </c>
      <c r="AL54" s="57">
        <v>0.04</v>
      </c>
      <c r="AM54" s="57">
        <v>-0.84</v>
      </c>
      <c r="AN54" s="57">
        <v>0.45</v>
      </c>
      <c r="AO54" s="57">
        <v>0.11</v>
      </c>
      <c r="AP54" s="57">
        <v>-1.55</v>
      </c>
      <c r="AQ54" s="57">
        <v>0</v>
      </c>
      <c r="AR54" s="57">
        <v>3</v>
      </c>
      <c r="AS54" s="57">
        <v>3</v>
      </c>
    </row>
    <row r="55" spans="1:45" ht="21" customHeight="1" x14ac:dyDescent="0.25">
      <c r="A55" s="56" t="s">
        <v>250</v>
      </c>
      <c r="B55" s="57" t="s">
        <v>72</v>
      </c>
      <c r="C55" s="57">
        <v>4.4000000000000004</v>
      </c>
      <c r="D55" s="57" t="s">
        <v>73</v>
      </c>
      <c r="E55" s="57">
        <v>0</v>
      </c>
      <c r="F55" s="57">
        <v>15</v>
      </c>
      <c r="G55" s="57">
        <v>7</v>
      </c>
      <c r="H55" s="57">
        <v>8</v>
      </c>
      <c r="I55" s="57">
        <v>15</v>
      </c>
      <c r="J55" s="57">
        <v>16</v>
      </c>
      <c r="K55" s="57">
        <v>21</v>
      </c>
      <c r="L55" s="57">
        <v>37</v>
      </c>
      <c r="M55" s="57">
        <v>3.64</v>
      </c>
      <c r="N55" s="57">
        <v>4.7699999999999996</v>
      </c>
      <c r="O55" s="57">
        <v>8.41</v>
      </c>
      <c r="P55" s="57">
        <v>0</v>
      </c>
      <c r="Q55" s="57">
        <v>0.7300000000000002</v>
      </c>
      <c r="R55" s="57">
        <v>0.7300000000000002</v>
      </c>
      <c r="S55" s="57">
        <v>0</v>
      </c>
      <c r="T55" s="57">
        <v>0.28999999999999998</v>
      </c>
      <c r="U55" s="57">
        <v>0.28999999999999998</v>
      </c>
      <c r="V55" s="57">
        <v>0</v>
      </c>
      <c r="W55" s="57">
        <v>1.02</v>
      </c>
      <c r="X55" s="57">
        <v>1.02</v>
      </c>
      <c r="Y55" s="57">
        <v>2</v>
      </c>
      <c r="Z55" s="57">
        <v>0.25</v>
      </c>
      <c r="AA55" s="57">
        <v>-1.75</v>
      </c>
      <c r="AB55" s="57">
        <v>0</v>
      </c>
      <c r="AC55" s="57">
        <v>0.19</v>
      </c>
      <c r="AD55" s="57">
        <v>0.19</v>
      </c>
      <c r="AE55" s="57">
        <v>2</v>
      </c>
      <c r="AF55" s="57">
        <v>0.44</v>
      </c>
      <c r="AG55" s="57">
        <v>-1.56</v>
      </c>
      <c r="AH55" s="57">
        <v>0.98</v>
      </c>
      <c r="AI55" s="57">
        <v>0.22</v>
      </c>
      <c r="AJ55" s="57">
        <v>-1.02</v>
      </c>
      <c r="AK55" s="57">
        <v>0.48</v>
      </c>
      <c r="AL55" s="57">
        <v>0.11</v>
      </c>
      <c r="AM55" s="57">
        <v>0.48</v>
      </c>
      <c r="AN55" s="57">
        <v>1.46</v>
      </c>
      <c r="AO55" s="57">
        <v>0.33</v>
      </c>
      <c r="AP55" s="57">
        <v>-0.54</v>
      </c>
      <c r="AQ55" s="57">
        <v>0</v>
      </c>
      <c r="AR55" s="57">
        <v>0</v>
      </c>
      <c r="AS55" s="57">
        <v>0</v>
      </c>
    </row>
    <row r="56" spans="1:45" ht="21" customHeight="1" x14ac:dyDescent="0.25">
      <c r="A56" s="58" t="s">
        <v>251</v>
      </c>
      <c r="B56" s="59" t="s">
        <v>114</v>
      </c>
      <c r="C56" s="59">
        <v>4.8</v>
      </c>
      <c r="D56" s="59" t="s">
        <v>73</v>
      </c>
      <c r="E56" s="59">
        <v>1</v>
      </c>
      <c r="F56" s="59">
        <v>12</v>
      </c>
      <c r="G56" s="59">
        <v>8</v>
      </c>
      <c r="H56" s="59">
        <v>6</v>
      </c>
      <c r="I56" s="59">
        <v>14</v>
      </c>
      <c r="J56" s="59">
        <v>25</v>
      </c>
      <c r="K56" s="59">
        <v>15</v>
      </c>
      <c r="L56" s="59">
        <v>40</v>
      </c>
      <c r="M56" s="59">
        <v>5.21</v>
      </c>
      <c r="N56" s="59">
        <v>3.12</v>
      </c>
      <c r="O56" s="59">
        <v>8.33</v>
      </c>
      <c r="P56" s="59">
        <v>0</v>
      </c>
      <c r="Q56" s="59">
        <v>0.3</v>
      </c>
      <c r="R56" s="59">
        <v>0.3</v>
      </c>
      <c r="S56" s="59">
        <v>0</v>
      </c>
      <c r="T56" s="59">
        <v>0.01</v>
      </c>
      <c r="U56" s="59">
        <v>0.01</v>
      </c>
      <c r="V56" s="59">
        <v>0</v>
      </c>
      <c r="W56" s="59">
        <v>0.31</v>
      </c>
      <c r="X56" s="59">
        <v>0.31</v>
      </c>
      <c r="Y56" s="59">
        <v>0</v>
      </c>
      <c r="Z56" s="59">
        <v>0.14000000000000001</v>
      </c>
      <c r="AA56" s="59">
        <v>0.14000000000000001</v>
      </c>
      <c r="AB56" s="59">
        <v>0</v>
      </c>
      <c r="AC56" s="59">
        <v>0.04</v>
      </c>
      <c r="AD56" s="59">
        <v>0.04</v>
      </c>
      <c r="AE56" s="59">
        <v>0</v>
      </c>
      <c r="AF56" s="59">
        <v>0.18</v>
      </c>
      <c r="AG56" s="59">
        <v>0.18</v>
      </c>
      <c r="AH56" s="59">
        <v>0.44</v>
      </c>
      <c r="AI56" s="59">
        <v>0.09</v>
      </c>
      <c r="AJ56" s="59">
        <v>0.44</v>
      </c>
      <c r="AK56" s="59">
        <v>0.05</v>
      </c>
      <c r="AL56" s="59">
        <v>0.01</v>
      </c>
      <c r="AM56" s="59">
        <v>0.05</v>
      </c>
      <c r="AN56" s="59">
        <v>0.49</v>
      </c>
      <c r="AO56" s="59">
        <v>9.9999999999999992E-2</v>
      </c>
      <c r="AP56" s="59">
        <v>0.49</v>
      </c>
      <c r="AQ56" s="59">
        <v>1</v>
      </c>
      <c r="AR56" s="59">
        <v>0</v>
      </c>
      <c r="AS56" s="59">
        <v>1</v>
      </c>
    </row>
    <row r="57" spans="1:45" ht="21" customHeight="1" x14ac:dyDescent="0.25">
      <c r="A57" s="56" t="s">
        <v>252</v>
      </c>
      <c r="B57" s="57" t="s">
        <v>70</v>
      </c>
      <c r="C57" s="57">
        <v>4.4000000000000004</v>
      </c>
      <c r="D57" s="57" t="s">
        <v>73</v>
      </c>
      <c r="E57" s="57">
        <v>2.6</v>
      </c>
      <c r="F57" s="57">
        <v>14</v>
      </c>
      <c r="G57" s="57">
        <v>7</v>
      </c>
      <c r="H57" s="57">
        <v>8</v>
      </c>
      <c r="I57" s="57">
        <v>15</v>
      </c>
      <c r="J57" s="57">
        <v>20</v>
      </c>
      <c r="K57" s="57">
        <v>16</v>
      </c>
      <c r="L57" s="57">
        <v>36</v>
      </c>
      <c r="M57" s="57">
        <v>4.55</v>
      </c>
      <c r="N57" s="57">
        <v>3.64</v>
      </c>
      <c r="O57" s="57">
        <v>8.18</v>
      </c>
      <c r="P57" s="57">
        <v>1</v>
      </c>
      <c r="Q57" s="57">
        <v>0.14000000000000001</v>
      </c>
      <c r="R57" s="57">
        <v>-0.86</v>
      </c>
      <c r="S57" s="57">
        <v>0</v>
      </c>
      <c r="T57" s="57">
        <v>0.08</v>
      </c>
      <c r="U57" s="57">
        <v>0.08</v>
      </c>
      <c r="V57" s="57">
        <v>1</v>
      </c>
      <c r="W57" s="57">
        <v>0.22</v>
      </c>
      <c r="X57" s="57">
        <v>-0.78</v>
      </c>
      <c r="Y57" s="57">
        <v>0</v>
      </c>
      <c r="Z57" s="57">
        <v>0.31</v>
      </c>
      <c r="AA57" s="57">
        <v>0.31</v>
      </c>
      <c r="AB57" s="57">
        <v>1</v>
      </c>
      <c r="AC57" s="57">
        <v>0.64</v>
      </c>
      <c r="AD57" s="57">
        <v>-0.36</v>
      </c>
      <c r="AE57" s="57">
        <v>1</v>
      </c>
      <c r="AF57" s="57">
        <v>0.95</v>
      </c>
      <c r="AG57" s="57">
        <v>-4.9999999999999989E-2</v>
      </c>
      <c r="AH57" s="57">
        <v>0.45</v>
      </c>
      <c r="AI57" s="57">
        <v>0.1</v>
      </c>
      <c r="AJ57" s="57">
        <v>-0.55000000000000004</v>
      </c>
      <c r="AK57" s="57">
        <v>0.72</v>
      </c>
      <c r="AL57" s="57">
        <v>0.16</v>
      </c>
      <c r="AM57" s="57">
        <v>-0.28000000000000003</v>
      </c>
      <c r="AN57" s="57">
        <v>1.17</v>
      </c>
      <c r="AO57" s="57">
        <v>0.26</v>
      </c>
      <c r="AP57" s="57">
        <v>-0.83000000000000007</v>
      </c>
      <c r="AQ57" s="57">
        <v>1</v>
      </c>
      <c r="AR57" s="57">
        <v>0</v>
      </c>
      <c r="AS57" s="57">
        <v>1</v>
      </c>
    </row>
    <row r="58" spans="1:45" ht="21" customHeight="1" x14ac:dyDescent="0.25">
      <c r="A58" s="56" t="s">
        <v>253</v>
      </c>
      <c r="B58" s="57" t="s">
        <v>118</v>
      </c>
      <c r="C58" s="57">
        <v>4.3</v>
      </c>
      <c r="D58" s="57" t="s">
        <v>73</v>
      </c>
      <c r="E58" s="57">
        <v>0.4</v>
      </c>
      <c r="F58" s="57">
        <v>13</v>
      </c>
      <c r="G58" s="57">
        <v>10</v>
      </c>
      <c r="H58" s="57">
        <v>9</v>
      </c>
      <c r="I58" s="57">
        <v>19</v>
      </c>
      <c r="J58" s="57">
        <v>17</v>
      </c>
      <c r="K58" s="57">
        <v>18</v>
      </c>
      <c r="L58" s="57">
        <v>35</v>
      </c>
      <c r="M58" s="57">
        <v>3.95</v>
      </c>
      <c r="N58" s="57">
        <v>4.1900000000000004</v>
      </c>
      <c r="O58" s="57">
        <v>8.14</v>
      </c>
      <c r="P58" s="57">
        <v>0</v>
      </c>
      <c r="Q58" s="57">
        <v>0.11</v>
      </c>
      <c r="R58" s="57">
        <v>0.11</v>
      </c>
      <c r="S58" s="57">
        <v>1</v>
      </c>
      <c r="T58" s="57">
        <v>0.26</v>
      </c>
      <c r="U58" s="57">
        <v>-0.74</v>
      </c>
      <c r="V58" s="57">
        <v>1</v>
      </c>
      <c r="W58" s="57">
        <v>0.37</v>
      </c>
      <c r="X58" s="57">
        <v>-0.63</v>
      </c>
      <c r="Y58" s="57">
        <v>1</v>
      </c>
      <c r="Z58" s="57">
        <v>0.79999999999999993</v>
      </c>
      <c r="AA58" s="57">
        <v>-0.20000000000000009</v>
      </c>
      <c r="AB58" s="57">
        <v>0</v>
      </c>
      <c r="AC58" s="57">
        <v>1</v>
      </c>
      <c r="AD58" s="57">
        <v>1</v>
      </c>
      <c r="AE58" s="57">
        <v>1</v>
      </c>
      <c r="AF58" s="57">
        <v>1.8</v>
      </c>
      <c r="AG58" s="57">
        <v>0.80000000000000016</v>
      </c>
      <c r="AH58" s="57">
        <v>0.91</v>
      </c>
      <c r="AI58" s="57">
        <v>0.21</v>
      </c>
      <c r="AJ58" s="57">
        <v>-8.9999999999999969E-2</v>
      </c>
      <c r="AK58" s="57">
        <v>1.26</v>
      </c>
      <c r="AL58" s="57">
        <v>0.28999999999999998</v>
      </c>
      <c r="AM58" s="57">
        <v>0.26</v>
      </c>
      <c r="AN58" s="57">
        <v>2.17</v>
      </c>
      <c r="AO58" s="57">
        <v>0.5</v>
      </c>
      <c r="AP58" s="57">
        <v>0.17</v>
      </c>
      <c r="AQ58" s="57">
        <v>0</v>
      </c>
      <c r="AR58" s="57">
        <v>0</v>
      </c>
      <c r="AS58" s="57">
        <v>0</v>
      </c>
    </row>
    <row r="59" spans="1:45" ht="21" customHeight="1" x14ac:dyDescent="0.25">
      <c r="A59" s="56" t="s">
        <v>254</v>
      </c>
      <c r="B59" s="57" t="s">
        <v>119</v>
      </c>
      <c r="C59" s="57">
        <v>4.3</v>
      </c>
      <c r="D59" s="57" t="s">
        <v>73</v>
      </c>
      <c r="E59" s="57">
        <v>3</v>
      </c>
      <c r="F59" s="57">
        <v>11</v>
      </c>
      <c r="G59" s="57">
        <v>6</v>
      </c>
      <c r="H59" s="57">
        <v>9</v>
      </c>
      <c r="I59" s="57">
        <v>15</v>
      </c>
      <c r="J59" s="57">
        <v>8</v>
      </c>
      <c r="K59" s="57">
        <v>27</v>
      </c>
      <c r="L59" s="57">
        <v>35</v>
      </c>
      <c r="M59" s="57">
        <v>1.86</v>
      </c>
      <c r="N59" s="57">
        <v>6.28</v>
      </c>
      <c r="O59" s="57">
        <v>8.14</v>
      </c>
      <c r="P59" s="57">
        <v>0</v>
      </c>
      <c r="Q59" s="57">
        <v>0</v>
      </c>
      <c r="R59" s="57">
        <v>0</v>
      </c>
      <c r="S59" s="57">
        <v>2</v>
      </c>
      <c r="T59" s="57">
        <v>1.04</v>
      </c>
      <c r="U59" s="57">
        <v>-0.96</v>
      </c>
      <c r="V59" s="57">
        <v>2</v>
      </c>
      <c r="W59" s="57">
        <v>1.04</v>
      </c>
      <c r="X59" s="57">
        <v>-0.96</v>
      </c>
      <c r="Y59" s="57">
        <v>0</v>
      </c>
      <c r="Z59" s="57">
        <v>0.23</v>
      </c>
      <c r="AA59" s="57">
        <v>0.23</v>
      </c>
      <c r="AB59" s="57">
        <v>1</v>
      </c>
      <c r="AC59" s="57">
        <v>0.44</v>
      </c>
      <c r="AD59" s="57">
        <v>-0.56000000000000005</v>
      </c>
      <c r="AE59" s="57">
        <v>1</v>
      </c>
      <c r="AF59" s="57">
        <v>0.67</v>
      </c>
      <c r="AG59" s="57">
        <v>-0.33000000000000013</v>
      </c>
      <c r="AH59" s="57">
        <v>0.23</v>
      </c>
      <c r="AI59" s="57">
        <v>0.05</v>
      </c>
      <c r="AJ59" s="57">
        <v>0.23</v>
      </c>
      <c r="AK59" s="57">
        <v>1.48</v>
      </c>
      <c r="AL59" s="57">
        <v>0.34</v>
      </c>
      <c r="AM59" s="57">
        <v>-1.52</v>
      </c>
      <c r="AN59" s="57">
        <v>1.71</v>
      </c>
      <c r="AO59" s="57">
        <v>0.39</v>
      </c>
      <c r="AP59" s="57">
        <v>-1.29</v>
      </c>
      <c r="AQ59" s="57">
        <v>1</v>
      </c>
      <c r="AR59" s="57">
        <v>1</v>
      </c>
      <c r="AS59" s="57">
        <v>2</v>
      </c>
    </row>
    <row r="60" spans="1:45" ht="21" customHeight="1" x14ac:dyDescent="0.25">
      <c r="A60" s="56" t="s">
        <v>255</v>
      </c>
      <c r="B60" s="57" t="s">
        <v>119</v>
      </c>
      <c r="C60" s="57">
        <v>4.5</v>
      </c>
      <c r="D60" s="57" t="s">
        <v>73</v>
      </c>
      <c r="E60" s="57">
        <v>1.4</v>
      </c>
      <c r="F60" s="57">
        <v>17</v>
      </c>
      <c r="G60" s="57">
        <v>8</v>
      </c>
      <c r="H60" s="57">
        <v>10</v>
      </c>
      <c r="I60" s="57">
        <v>18</v>
      </c>
      <c r="J60" s="57">
        <v>18</v>
      </c>
      <c r="K60" s="57">
        <v>18</v>
      </c>
      <c r="L60" s="57">
        <v>36</v>
      </c>
      <c r="M60" s="57">
        <v>4</v>
      </c>
      <c r="N60" s="57">
        <v>4</v>
      </c>
      <c r="O60" s="57">
        <v>8</v>
      </c>
      <c r="P60" s="57">
        <v>0</v>
      </c>
      <c r="Q60" s="57">
        <v>0.43</v>
      </c>
      <c r="R60" s="57">
        <v>0.43</v>
      </c>
      <c r="S60" s="57">
        <v>0</v>
      </c>
      <c r="T60" s="57">
        <v>0.15</v>
      </c>
      <c r="U60" s="57">
        <v>0.15</v>
      </c>
      <c r="V60" s="57">
        <v>0</v>
      </c>
      <c r="W60" s="57">
        <v>0.57999999999999996</v>
      </c>
      <c r="X60" s="57">
        <v>0.57999999999999996</v>
      </c>
      <c r="Y60" s="57">
        <v>1</v>
      </c>
      <c r="Z60" s="57">
        <v>0.41</v>
      </c>
      <c r="AA60" s="57">
        <v>-0.59000000000000008</v>
      </c>
      <c r="AB60" s="57">
        <v>2</v>
      </c>
      <c r="AC60" s="57">
        <v>0.53</v>
      </c>
      <c r="AD60" s="57">
        <v>-1.47</v>
      </c>
      <c r="AE60" s="57">
        <v>3</v>
      </c>
      <c r="AF60" s="57">
        <v>0.94</v>
      </c>
      <c r="AG60" s="57">
        <v>-2.06</v>
      </c>
      <c r="AH60" s="57">
        <v>0.84000000000000008</v>
      </c>
      <c r="AI60" s="57">
        <v>0.19</v>
      </c>
      <c r="AJ60" s="57">
        <v>-0.15999999999999989</v>
      </c>
      <c r="AK60" s="57">
        <v>0.68</v>
      </c>
      <c r="AL60" s="57">
        <v>0.15</v>
      </c>
      <c r="AM60" s="57">
        <v>-1.32</v>
      </c>
      <c r="AN60" s="57">
        <v>1.52</v>
      </c>
      <c r="AO60" s="57">
        <v>0.34</v>
      </c>
      <c r="AP60" s="57">
        <v>-1.48</v>
      </c>
      <c r="AQ60" s="57">
        <v>0</v>
      </c>
      <c r="AR60" s="57">
        <v>0</v>
      </c>
      <c r="AS60" s="57">
        <v>0</v>
      </c>
    </row>
    <row r="61" spans="1:45" ht="21" customHeight="1" x14ac:dyDescent="0.25">
      <c r="A61" s="56" t="s">
        <v>256</v>
      </c>
      <c r="B61" s="57" t="s">
        <v>88</v>
      </c>
      <c r="C61" s="57">
        <v>5.3</v>
      </c>
      <c r="D61" s="57" t="s">
        <v>73</v>
      </c>
      <c r="E61" s="57">
        <v>3.6</v>
      </c>
      <c r="F61" s="57">
        <v>18</v>
      </c>
      <c r="G61" s="57">
        <v>9</v>
      </c>
      <c r="H61" s="57">
        <v>9</v>
      </c>
      <c r="I61" s="57">
        <v>18</v>
      </c>
      <c r="J61" s="57">
        <v>17</v>
      </c>
      <c r="K61" s="57">
        <v>25</v>
      </c>
      <c r="L61" s="57">
        <v>42</v>
      </c>
      <c r="M61" s="57">
        <v>3.21</v>
      </c>
      <c r="N61" s="57">
        <v>4.72</v>
      </c>
      <c r="O61" s="57">
        <v>7.92</v>
      </c>
      <c r="P61" s="57">
        <v>0</v>
      </c>
      <c r="Q61" s="57">
        <v>0.28999999999999998</v>
      </c>
      <c r="R61" s="57">
        <v>0.28999999999999998</v>
      </c>
      <c r="S61" s="57">
        <v>0</v>
      </c>
      <c r="T61" s="57">
        <v>0.25</v>
      </c>
      <c r="U61" s="57">
        <v>0.25</v>
      </c>
      <c r="V61" s="57">
        <v>0</v>
      </c>
      <c r="W61" s="57">
        <v>0.54</v>
      </c>
      <c r="X61" s="57">
        <v>0.54</v>
      </c>
      <c r="Y61" s="57">
        <v>0</v>
      </c>
      <c r="Z61" s="57">
        <v>0.73000000000000009</v>
      </c>
      <c r="AA61" s="57">
        <v>0.73000000000000009</v>
      </c>
      <c r="AB61" s="57">
        <v>0</v>
      </c>
      <c r="AC61" s="57">
        <v>0.32</v>
      </c>
      <c r="AD61" s="57">
        <v>0.32</v>
      </c>
      <c r="AE61" s="57">
        <v>0</v>
      </c>
      <c r="AF61" s="57">
        <v>1.05</v>
      </c>
      <c r="AG61" s="57">
        <v>1.05</v>
      </c>
      <c r="AH61" s="57">
        <v>1.02</v>
      </c>
      <c r="AI61" s="57">
        <v>0.19</v>
      </c>
      <c r="AJ61" s="57">
        <v>1.02</v>
      </c>
      <c r="AK61" s="57">
        <v>0.57000000000000006</v>
      </c>
      <c r="AL61" s="57">
        <v>0.11</v>
      </c>
      <c r="AM61" s="57">
        <v>0.57000000000000006</v>
      </c>
      <c r="AN61" s="57">
        <v>1.59</v>
      </c>
      <c r="AO61" s="57">
        <v>0.3</v>
      </c>
      <c r="AP61" s="57">
        <v>1.59</v>
      </c>
      <c r="AQ61" s="57">
        <v>0</v>
      </c>
      <c r="AR61" s="57">
        <v>1</v>
      </c>
      <c r="AS61" s="57">
        <v>1</v>
      </c>
    </row>
    <row r="62" spans="1:45" ht="21" customHeight="1" x14ac:dyDescent="0.25">
      <c r="A62" s="56" t="s">
        <v>257</v>
      </c>
      <c r="B62" s="57" t="s">
        <v>116</v>
      </c>
      <c r="C62" s="57">
        <v>4.3</v>
      </c>
      <c r="D62" s="57" t="s">
        <v>73</v>
      </c>
      <c r="E62" s="57">
        <v>3.4</v>
      </c>
      <c r="F62" s="57">
        <v>10</v>
      </c>
      <c r="G62" s="57">
        <v>9</v>
      </c>
      <c r="H62" s="57">
        <v>9</v>
      </c>
      <c r="I62" s="57">
        <v>18</v>
      </c>
      <c r="J62" s="57">
        <v>15</v>
      </c>
      <c r="K62" s="57">
        <v>19</v>
      </c>
      <c r="L62" s="57">
        <v>34</v>
      </c>
      <c r="M62" s="57">
        <v>3.49</v>
      </c>
      <c r="N62" s="57">
        <v>4.42</v>
      </c>
      <c r="O62" s="57">
        <v>7.91</v>
      </c>
      <c r="P62" s="57">
        <v>0</v>
      </c>
      <c r="Q62" s="57">
        <v>0.09</v>
      </c>
      <c r="R62" s="57">
        <v>0.09</v>
      </c>
      <c r="S62" s="57">
        <v>0</v>
      </c>
      <c r="T62" s="57">
        <v>0.08</v>
      </c>
      <c r="U62" s="57">
        <v>0.08</v>
      </c>
      <c r="V62" s="57">
        <v>0</v>
      </c>
      <c r="W62" s="57">
        <v>0.17</v>
      </c>
      <c r="X62" s="57">
        <v>0.17</v>
      </c>
      <c r="Y62" s="57">
        <v>2</v>
      </c>
      <c r="Z62" s="57">
        <v>1.6</v>
      </c>
      <c r="AA62" s="57">
        <v>-0.39999999999999991</v>
      </c>
      <c r="AB62" s="57">
        <v>0</v>
      </c>
      <c r="AC62" s="57">
        <v>0.39</v>
      </c>
      <c r="AD62" s="57">
        <v>0.39</v>
      </c>
      <c r="AE62" s="57">
        <v>2</v>
      </c>
      <c r="AF62" s="57">
        <v>1.99</v>
      </c>
      <c r="AG62" s="57">
        <v>-9.9999999999998979E-3</v>
      </c>
      <c r="AH62" s="57">
        <v>1.69</v>
      </c>
      <c r="AI62" s="57">
        <v>0.39</v>
      </c>
      <c r="AJ62" s="57">
        <v>-0.31000000000000011</v>
      </c>
      <c r="AK62" s="57">
        <v>0.47</v>
      </c>
      <c r="AL62" s="57">
        <v>0.11</v>
      </c>
      <c r="AM62" s="57">
        <v>0.47</v>
      </c>
      <c r="AN62" s="57">
        <v>2.16</v>
      </c>
      <c r="AO62" s="57">
        <v>0.5</v>
      </c>
      <c r="AP62" s="57">
        <v>0.15999999999999989</v>
      </c>
      <c r="AQ62" s="57">
        <v>0</v>
      </c>
      <c r="AR62" s="57">
        <v>0</v>
      </c>
      <c r="AS62" s="57">
        <v>0</v>
      </c>
    </row>
    <row r="63" spans="1:45" ht="21" customHeight="1" x14ac:dyDescent="0.25">
      <c r="A63" s="56" t="s">
        <v>258</v>
      </c>
      <c r="B63" s="57" t="s">
        <v>119</v>
      </c>
      <c r="C63" s="57">
        <v>4.3</v>
      </c>
      <c r="D63" s="47" t="s">
        <v>73</v>
      </c>
      <c r="E63" s="57">
        <v>1.6</v>
      </c>
      <c r="F63" s="57">
        <v>15</v>
      </c>
      <c r="G63" s="57">
        <v>8</v>
      </c>
      <c r="H63" s="57">
        <v>8</v>
      </c>
      <c r="I63" s="57">
        <v>16</v>
      </c>
      <c r="J63" s="57">
        <v>23</v>
      </c>
      <c r="K63" s="57">
        <v>11</v>
      </c>
      <c r="L63" s="57">
        <v>34</v>
      </c>
      <c r="M63" s="57">
        <v>5.35</v>
      </c>
      <c r="N63" s="57">
        <v>2.56</v>
      </c>
      <c r="O63" s="57">
        <v>7.91</v>
      </c>
      <c r="P63" s="57">
        <v>0</v>
      </c>
      <c r="Q63" s="57">
        <v>0.02</v>
      </c>
      <c r="R63" s="57">
        <v>0.02</v>
      </c>
      <c r="S63" s="57">
        <v>0</v>
      </c>
      <c r="T63" s="57">
        <v>0.01</v>
      </c>
      <c r="U63" s="57">
        <v>0.01</v>
      </c>
      <c r="V63" s="57">
        <v>0</v>
      </c>
      <c r="W63" s="57">
        <v>0.03</v>
      </c>
      <c r="X63" s="57">
        <v>0.03</v>
      </c>
      <c r="Y63" s="57">
        <v>1</v>
      </c>
      <c r="Z63" s="57">
        <v>0.34</v>
      </c>
      <c r="AA63" s="57">
        <v>-0.65999999999999992</v>
      </c>
      <c r="AB63" s="57">
        <v>0</v>
      </c>
      <c r="AC63" s="57">
        <v>0.03</v>
      </c>
      <c r="AD63" s="57">
        <v>0.03</v>
      </c>
      <c r="AE63" s="57">
        <v>1</v>
      </c>
      <c r="AF63" s="57">
        <v>0.37</v>
      </c>
      <c r="AG63" s="57">
        <v>-0.62999999999999989</v>
      </c>
      <c r="AH63" s="57">
        <v>0.36</v>
      </c>
      <c r="AI63" s="57">
        <v>0.08</v>
      </c>
      <c r="AJ63" s="57">
        <v>-0.64</v>
      </c>
      <c r="AK63" s="57">
        <v>0.04</v>
      </c>
      <c r="AL63" s="57">
        <v>0.01</v>
      </c>
      <c r="AM63" s="57">
        <v>0.04</v>
      </c>
      <c r="AN63" s="57">
        <v>0.4</v>
      </c>
      <c r="AO63" s="57">
        <v>0.09</v>
      </c>
      <c r="AP63" s="57">
        <v>-0.6</v>
      </c>
      <c r="AQ63" s="57">
        <v>4</v>
      </c>
      <c r="AR63" s="57">
        <v>0</v>
      </c>
      <c r="AS63" s="57">
        <v>4</v>
      </c>
    </row>
    <row r="64" spans="1:45" ht="21" customHeight="1" x14ac:dyDescent="0.25">
      <c r="A64" s="58" t="s">
        <v>259</v>
      </c>
      <c r="B64" s="59" t="s">
        <v>116</v>
      </c>
      <c r="C64" s="59">
        <v>4.0999999999999996</v>
      </c>
      <c r="D64" s="59" t="s">
        <v>73</v>
      </c>
      <c r="E64" s="59">
        <v>2.6</v>
      </c>
      <c r="F64" s="59">
        <v>17</v>
      </c>
      <c r="G64" s="59">
        <v>9</v>
      </c>
      <c r="H64" s="59">
        <v>8</v>
      </c>
      <c r="I64" s="59">
        <v>17</v>
      </c>
      <c r="J64" s="59">
        <v>10</v>
      </c>
      <c r="K64" s="59">
        <v>22</v>
      </c>
      <c r="L64" s="59">
        <v>32</v>
      </c>
      <c r="M64" s="59">
        <v>2.44</v>
      </c>
      <c r="N64" s="59">
        <v>5.37</v>
      </c>
      <c r="O64" s="59">
        <v>7.8</v>
      </c>
      <c r="P64" s="59">
        <v>0</v>
      </c>
      <c r="Q64" s="59">
        <v>0.64</v>
      </c>
      <c r="R64" s="59">
        <v>0.64</v>
      </c>
      <c r="S64" s="59">
        <v>0</v>
      </c>
      <c r="T64" s="59">
        <v>7.0000000000000007E-2</v>
      </c>
      <c r="U64" s="59">
        <v>7.0000000000000007E-2</v>
      </c>
      <c r="V64" s="59">
        <v>0</v>
      </c>
      <c r="W64" s="59">
        <v>0.71</v>
      </c>
      <c r="X64" s="59">
        <v>0.71</v>
      </c>
      <c r="Y64" s="59">
        <v>0</v>
      </c>
      <c r="Z64" s="59">
        <v>0.18</v>
      </c>
      <c r="AA64" s="59">
        <v>0.18</v>
      </c>
      <c r="AB64" s="59">
        <v>1</v>
      </c>
      <c r="AC64" s="59">
        <v>0.23</v>
      </c>
      <c r="AD64" s="59">
        <v>-0.77</v>
      </c>
      <c r="AE64" s="59">
        <v>1</v>
      </c>
      <c r="AF64" s="59">
        <v>0.41</v>
      </c>
      <c r="AG64" s="59">
        <v>-0.59000000000000008</v>
      </c>
      <c r="AH64" s="59">
        <v>0.82</v>
      </c>
      <c r="AI64" s="59">
        <v>0.2</v>
      </c>
      <c r="AJ64" s="59">
        <v>0.82</v>
      </c>
      <c r="AK64" s="59">
        <v>0.3</v>
      </c>
      <c r="AL64" s="59">
        <v>7.0000000000000007E-2</v>
      </c>
      <c r="AM64" s="59">
        <v>-0.7</v>
      </c>
      <c r="AN64" s="59">
        <v>1.1200000000000001</v>
      </c>
      <c r="AO64" s="59">
        <v>0.27</v>
      </c>
      <c r="AP64" s="59">
        <v>0.12</v>
      </c>
      <c r="AQ64" s="59">
        <v>0</v>
      </c>
      <c r="AR64" s="59">
        <v>1</v>
      </c>
      <c r="AS64" s="59">
        <v>1</v>
      </c>
    </row>
    <row r="65" spans="1:45" ht="21" customHeight="1" x14ac:dyDescent="0.25">
      <c r="A65" s="56" t="s">
        <v>260</v>
      </c>
      <c r="B65" s="57" t="s">
        <v>113</v>
      </c>
      <c r="C65" s="57">
        <v>4.4000000000000004</v>
      </c>
      <c r="D65" s="57" t="s">
        <v>73</v>
      </c>
      <c r="E65" s="57">
        <v>0</v>
      </c>
      <c r="F65" s="57">
        <v>12</v>
      </c>
      <c r="G65" s="57">
        <v>8</v>
      </c>
      <c r="H65" s="57">
        <v>9</v>
      </c>
      <c r="I65" s="57">
        <v>17</v>
      </c>
      <c r="J65" s="57">
        <v>24</v>
      </c>
      <c r="K65" s="57">
        <v>10</v>
      </c>
      <c r="L65" s="57">
        <v>34</v>
      </c>
      <c r="M65" s="57">
        <v>5.45</v>
      </c>
      <c r="N65" s="57">
        <v>2.27</v>
      </c>
      <c r="O65" s="57">
        <v>7.73</v>
      </c>
      <c r="P65" s="57">
        <v>0</v>
      </c>
      <c r="Q65" s="57">
        <v>0.6</v>
      </c>
      <c r="R65" s="57">
        <v>0.6</v>
      </c>
      <c r="S65" s="57">
        <v>0</v>
      </c>
      <c r="T65" s="57">
        <v>0</v>
      </c>
      <c r="U65" s="57">
        <v>0</v>
      </c>
      <c r="V65" s="57">
        <v>0</v>
      </c>
      <c r="W65" s="57">
        <v>0.6</v>
      </c>
      <c r="X65" s="57">
        <v>0.6</v>
      </c>
      <c r="Y65" s="57">
        <v>0</v>
      </c>
      <c r="Z65" s="57">
        <v>0.03</v>
      </c>
      <c r="AA65" s="57">
        <v>0.03</v>
      </c>
      <c r="AB65" s="57">
        <v>0</v>
      </c>
      <c r="AC65" s="57">
        <v>6.9999999999999993E-2</v>
      </c>
      <c r="AD65" s="57">
        <v>6.9999999999999993E-2</v>
      </c>
      <c r="AE65" s="57">
        <v>0</v>
      </c>
      <c r="AF65" s="57">
        <v>9.9999999999999992E-2</v>
      </c>
      <c r="AG65" s="57">
        <v>9.9999999999999992E-2</v>
      </c>
      <c r="AH65" s="57">
        <v>0.63</v>
      </c>
      <c r="AI65" s="57">
        <v>0.14000000000000001</v>
      </c>
      <c r="AJ65" s="57">
        <v>0.63</v>
      </c>
      <c r="AK65" s="57">
        <v>6.9999999999999993E-2</v>
      </c>
      <c r="AL65" s="57">
        <v>0.02</v>
      </c>
      <c r="AM65" s="57">
        <v>6.9999999999999993E-2</v>
      </c>
      <c r="AN65" s="57">
        <v>0.7</v>
      </c>
      <c r="AO65" s="57">
        <v>0.16</v>
      </c>
      <c r="AP65" s="57">
        <v>0.7</v>
      </c>
      <c r="AQ65" s="57">
        <v>0</v>
      </c>
      <c r="AR65" s="57">
        <v>0</v>
      </c>
      <c r="AS65" s="57">
        <v>0</v>
      </c>
    </row>
    <row r="66" spans="1:45" ht="21" customHeight="1" x14ac:dyDescent="0.25">
      <c r="A66" s="56" t="s">
        <v>261</v>
      </c>
      <c r="B66" s="57" t="s">
        <v>115</v>
      </c>
      <c r="C66" s="57">
        <v>4.8</v>
      </c>
      <c r="D66" s="57" t="s">
        <v>73</v>
      </c>
      <c r="E66" s="57">
        <v>0.6</v>
      </c>
      <c r="F66" s="57">
        <v>18</v>
      </c>
      <c r="G66" s="57">
        <v>9</v>
      </c>
      <c r="H66" s="57">
        <v>9</v>
      </c>
      <c r="I66" s="57">
        <v>18</v>
      </c>
      <c r="J66" s="57">
        <v>20</v>
      </c>
      <c r="K66" s="57">
        <v>17</v>
      </c>
      <c r="L66" s="57">
        <v>37</v>
      </c>
      <c r="M66" s="57">
        <v>4.17</v>
      </c>
      <c r="N66" s="57">
        <v>3.54</v>
      </c>
      <c r="O66" s="57">
        <v>7.71</v>
      </c>
      <c r="P66" s="57">
        <v>0</v>
      </c>
      <c r="Q66" s="57">
        <v>0.11</v>
      </c>
      <c r="R66" s="57">
        <v>0.11</v>
      </c>
      <c r="S66" s="57">
        <v>0</v>
      </c>
      <c r="T66" s="57">
        <v>0.2</v>
      </c>
      <c r="U66" s="57">
        <v>0.2</v>
      </c>
      <c r="V66" s="57">
        <v>0</v>
      </c>
      <c r="W66" s="57">
        <v>0.31</v>
      </c>
      <c r="X66" s="57">
        <v>0.31</v>
      </c>
      <c r="Y66" s="57">
        <v>1</v>
      </c>
      <c r="Z66" s="57">
        <v>0.8600000000000001</v>
      </c>
      <c r="AA66" s="57">
        <v>-0.1399999999999999</v>
      </c>
      <c r="AB66" s="57">
        <v>0</v>
      </c>
      <c r="AC66" s="57">
        <v>0.24</v>
      </c>
      <c r="AD66" s="57">
        <v>0.24</v>
      </c>
      <c r="AE66" s="57">
        <v>1</v>
      </c>
      <c r="AF66" s="57">
        <v>1.1000000000000001</v>
      </c>
      <c r="AG66" s="57">
        <v>0.1000000000000001</v>
      </c>
      <c r="AH66" s="57">
        <v>0.97000000000000008</v>
      </c>
      <c r="AI66" s="57">
        <v>0.2</v>
      </c>
      <c r="AJ66" s="57">
        <v>-2.9999999999999919E-2</v>
      </c>
      <c r="AK66" s="57">
        <v>0.44</v>
      </c>
      <c r="AL66" s="57">
        <v>0.09</v>
      </c>
      <c r="AM66" s="57">
        <v>0.44</v>
      </c>
      <c r="AN66" s="57">
        <v>1.41</v>
      </c>
      <c r="AO66" s="57">
        <v>0.28999999999999998</v>
      </c>
      <c r="AP66" s="57">
        <v>0.41000000000000009</v>
      </c>
      <c r="AQ66" s="57">
        <v>0</v>
      </c>
      <c r="AR66" s="57">
        <v>0</v>
      </c>
      <c r="AS66" s="57">
        <v>0</v>
      </c>
    </row>
    <row r="67" spans="1:45" ht="21" customHeight="1" x14ac:dyDescent="0.25">
      <c r="A67" s="56" t="s">
        <v>262</v>
      </c>
      <c r="B67" s="57" t="s">
        <v>70</v>
      </c>
      <c r="C67" s="57">
        <v>4.2</v>
      </c>
      <c r="D67" s="57" t="s">
        <v>73</v>
      </c>
      <c r="E67" s="57">
        <v>0.4</v>
      </c>
      <c r="F67" s="57">
        <v>18</v>
      </c>
      <c r="G67" s="57">
        <v>9</v>
      </c>
      <c r="H67" s="57">
        <v>9</v>
      </c>
      <c r="I67" s="57">
        <v>18</v>
      </c>
      <c r="J67" s="57">
        <v>21</v>
      </c>
      <c r="K67" s="57">
        <v>11</v>
      </c>
      <c r="L67" s="57">
        <v>32</v>
      </c>
      <c r="M67" s="57">
        <v>5</v>
      </c>
      <c r="N67" s="57">
        <v>2.62</v>
      </c>
      <c r="O67" s="57">
        <v>7.62</v>
      </c>
      <c r="P67" s="57">
        <v>0</v>
      </c>
      <c r="Q67" s="57">
        <v>0.13</v>
      </c>
      <c r="R67" s="57">
        <v>0.13</v>
      </c>
      <c r="S67" s="57">
        <v>0</v>
      </c>
      <c r="T67" s="57">
        <v>0.38</v>
      </c>
      <c r="U67" s="57">
        <v>0.38</v>
      </c>
      <c r="V67" s="57">
        <v>0</v>
      </c>
      <c r="W67" s="57">
        <v>0.51</v>
      </c>
      <c r="X67" s="57">
        <v>0.51</v>
      </c>
      <c r="Y67" s="57">
        <v>0</v>
      </c>
      <c r="Z67" s="57">
        <v>0.16</v>
      </c>
      <c r="AA67" s="57">
        <v>0.16</v>
      </c>
      <c r="AB67" s="57">
        <v>0</v>
      </c>
      <c r="AC67" s="57">
        <v>0.18</v>
      </c>
      <c r="AD67" s="57">
        <v>0.18</v>
      </c>
      <c r="AE67" s="57">
        <v>0</v>
      </c>
      <c r="AF67" s="57">
        <v>0.34</v>
      </c>
      <c r="AG67" s="57">
        <v>0.34</v>
      </c>
      <c r="AH67" s="57">
        <v>0.28999999999999998</v>
      </c>
      <c r="AI67" s="57">
        <v>7.0000000000000007E-2</v>
      </c>
      <c r="AJ67" s="57">
        <v>0.28999999999999998</v>
      </c>
      <c r="AK67" s="57">
        <v>0.56000000000000005</v>
      </c>
      <c r="AL67" s="57">
        <v>0.13</v>
      </c>
      <c r="AM67" s="57">
        <v>0.56000000000000005</v>
      </c>
      <c r="AN67" s="57">
        <v>0.85000000000000009</v>
      </c>
      <c r="AO67" s="57">
        <v>0.2</v>
      </c>
      <c r="AP67" s="57">
        <v>0.85000000000000009</v>
      </c>
      <c r="AQ67" s="57">
        <v>0</v>
      </c>
      <c r="AR67" s="57">
        <v>0</v>
      </c>
      <c r="AS67" s="57">
        <v>0</v>
      </c>
    </row>
    <row r="68" spans="1:45" ht="21" customHeight="1" x14ac:dyDescent="0.25">
      <c r="A68" s="58" t="s">
        <v>263</v>
      </c>
      <c r="B68" s="59" t="s">
        <v>86</v>
      </c>
      <c r="C68" s="59">
        <v>5</v>
      </c>
      <c r="D68" s="59" t="s">
        <v>73</v>
      </c>
      <c r="E68" s="59">
        <v>3.8</v>
      </c>
      <c r="F68" s="59">
        <v>15</v>
      </c>
      <c r="G68" s="59">
        <v>8</v>
      </c>
      <c r="H68" s="59">
        <v>9</v>
      </c>
      <c r="I68" s="59">
        <v>17</v>
      </c>
      <c r="J68" s="59">
        <v>17</v>
      </c>
      <c r="K68" s="59">
        <v>21</v>
      </c>
      <c r="L68" s="59">
        <v>38</v>
      </c>
      <c r="M68" s="59">
        <v>3.4</v>
      </c>
      <c r="N68" s="59">
        <v>4.2</v>
      </c>
      <c r="O68" s="59">
        <v>7.6</v>
      </c>
      <c r="P68" s="59">
        <v>0</v>
      </c>
      <c r="Q68" s="59">
        <v>0.23</v>
      </c>
      <c r="R68" s="59">
        <v>0.23</v>
      </c>
      <c r="S68" s="59">
        <v>0</v>
      </c>
      <c r="T68" s="59">
        <v>0.23</v>
      </c>
      <c r="U68" s="59">
        <v>0.23</v>
      </c>
      <c r="V68" s="59">
        <v>0</v>
      </c>
      <c r="W68" s="59">
        <v>0.46</v>
      </c>
      <c r="X68" s="59">
        <v>0.46</v>
      </c>
      <c r="Y68" s="59">
        <v>0</v>
      </c>
      <c r="Z68" s="59">
        <v>1.22</v>
      </c>
      <c r="AA68" s="59">
        <v>1.22</v>
      </c>
      <c r="AB68" s="59">
        <v>1</v>
      </c>
      <c r="AC68" s="59">
        <v>0.36</v>
      </c>
      <c r="AD68" s="59">
        <v>-0.64</v>
      </c>
      <c r="AE68" s="59">
        <v>1</v>
      </c>
      <c r="AF68" s="59">
        <v>1.58</v>
      </c>
      <c r="AG68" s="59">
        <v>0.57999999999999996</v>
      </c>
      <c r="AH68" s="59">
        <v>1.45</v>
      </c>
      <c r="AI68" s="59">
        <v>0.28999999999999998</v>
      </c>
      <c r="AJ68" s="59">
        <v>1.45</v>
      </c>
      <c r="AK68" s="59">
        <v>0.59000000000000008</v>
      </c>
      <c r="AL68" s="59">
        <v>0.12</v>
      </c>
      <c r="AM68" s="59">
        <v>-0.40999999999999992</v>
      </c>
      <c r="AN68" s="59">
        <v>2.04</v>
      </c>
      <c r="AO68" s="59">
        <v>0.41</v>
      </c>
      <c r="AP68" s="59">
        <v>1.04</v>
      </c>
      <c r="AQ68" s="59">
        <v>2</v>
      </c>
      <c r="AR68" s="59">
        <v>4</v>
      </c>
      <c r="AS68" s="59">
        <v>6</v>
      </c>
    </row>
    <row r="69" spans="1:45" ht="21" customHeight="1" x14ac:dyDescent="0.25">
      <c r="A69" s="58" t="s">
        <v>264</v>
      </c>
      <c r="B69" s="59" t="s">
        <v>116</v>
      </c>
      <c r="C69" s="59">
        <v>4.4000000000000004</v>
      </c>
      <c r="D69" s="59" t="s">
        <v>73</v>
      </c>
      <c r="E69" s="59">
        <v>0</v>
      </c>
      <c r="F69" s="59">
        <v>16</v>
      </c>
      <c r="G69" s="59">
        <v>8</v>
      </c>
      <c r="H69" s="59">
        <v>8</v>
      </c>
      <c r="I69" s="59">
        <v>16</v>
      </c>
      <c r="J69" s="59">
        <v>15</v>
      </c>
      <c r="K69" s="59">
        <v>18</v>
      </c>
      <c r="L69" s="59">
        <v>33</v>
      </c>
      <c r="M69" s="59">
        <v>3.41</v>
      </c>
      <c r="N69" s="59">
        <v>4.09</v>
      </c>
      <c r="O69" s="59">
        <v>7.5</v>
      </c>
      <c r="P69" s="59">
        <v>1</v>
      </c>
      <c r="Q69" s="59">
        <v>0.2</v>
      </c>
      <c r="R69" s="59">
        <v>-0.8</v>
      </c>
      <c r="S69" s="59">
        <v>1</v>
      </c>
      <c r="T69" s="59">
        <v>0.67</v>
      </c>
      <c r="U69" s="59">
        <v>-0.33</v>
      </c>
      <c r="V69" s="59">
        <v>2</v>
      </c>
      <c r="W69" s="59">
        <v>0.87000000000000011</v>
      </c>
      <c r="X69" s="59">
        <v>-1.1299999999999999</v>
      </c>
      <c r="Y69" s="59">
        <v>0</v>
      </c>
      <c r="Z69" s="59">
        <v>0.38</v>
      </c>
      <c r="AA69" s="59">
        <v>0.38</v>
      </c>
      <c r="AB69" s="59">
        <v>0</v>
      </c>
      <c r="AC69" s="59">
        <v>0.25</v>
      </c>
      <c r="AD69" s="59">
        <v>0.25</v>
      </c>
      <c r="AE69" s="59">
        <v>0</v>
      </c>
      <c r="AF69" s="59">
        <v>0.63</v>
      </c>
      <c r="AG69" s="59">
        <v>0.63</v>
      </c>
      <c r="AH69" s="59">
        <v>0.58000000000000007</v>
      </c>
      <c r="AI69" s="59">
        <v>0.13</v>
      </c>
      <c r="AJ69" s="59">
        <v>-0.41999999999999987</v>
      </c>
      <c r="AK69" s="59">
        <v>0.92000000000000015</v>
      </c>
      <c r="AL69" s="59">
        <v>0.21</v>
      </c>
      <c r="AM69" s="59">
        <v>-7.9999999999999849E-2</v>
      </c>
      <c r="AN69" s="59">
        <v>1.5</v>
      </c>
      <c r="AO69" s="59">
        <v>0.34</v>
      </c>
      <c r="AP69" s="59">
        <v>-0.49999999999999978</v>
      </c>
      <c r="AQ69" s="59">
        <v>0</v>
      </c>
      <c r="AR69" s="59">
        <v>0</v>
      </c>
      <c r="AS69" s="59">
        <v>0</v>
      </c>
    </row>
    <row r="70" spans="1:45" ht="21" customHeight="1" x14ac:dyDescent="0.25">
      <c r="A70" s="58" t="s">
        <v>265</v>
      </c>
      <c r="B70" s="59" t="s">
        <v>64</v>
      </c>
      <c r="C70" s="59">
        <v>4.3</v>
      </c>
      <c r="D70" s="59" t="s">
        <v>73</v>
      </c>
      <c r="E70" s="59">
        <v>0.2</v>
      </c>
      <c r="F70" s="59">
        <v>10</v>
      </c>
      <c r="G70" s="59">
        <v>6</v>
      </c>
      <c r="H70" s="59">
        <v>6</v>
      </c>
      <c r="I70" s="59">
        <v>12</v>
      </c>
      <c r="J70" s="59">
        <v>20</v>
      </c>
      <c r="K70" s="59">
        <v>11</v>
      </c>
      <c r="L70" s="59">
        <v>31</v>
      </c>
      <c r="M70" s="59">
        <v>4.6500000000000004</v>
      </c>
      <c r="N70" s="59">
        <v>2.56</v>
      </c>
      <c r="O70" s="59">
        <v>7.21</v>
      </c>
      <c r="P70" s="59">
        <v>0</v>
      </c>
      <c r="Q70" s="59">
        <v>0.13</v>
      </c>
      <c r="R70" s="59">
        <v>0.13</v>
      </c>
      <c r="S70" s="59">
        <v>0</v>
      </c>
      <c r="T70" s="59">
        <v>0.04</v>
      </c>
      <c r="U70" s="59">
        <v>0.04</v>
      </c>
      <c r="V70" s="59">
        <v>0</v>
      </c>
      <c r="W70" s="59">
        <v>0.17</v>
      </c>
      <c r="X70" s="59">
        <v>0.17</v>
      </c>
      <c r="Y70" s="59">
        <v>1</v>
      </c>
      <c r="Z70" s="59">
        <v>0.69</v>
      </c>
      <c r="AA70" s="59">
        <v>-0.31000000000000011</v>
      </c>
      <c r="AB70" s="59">
        <v>0</v>
      </c>
      <c r="AC70" s="59">
        <v>0.12</v>
      </c>
      <c r="AD70" s="59">
        <v>0.12</v>
      </c>
      <c r="AE70" s="59">
        <v>1</v>
      </c>
      <c r="AF70" s="59">
        <v>0.80999999999999994</v>
      </c>
      <c r="AG70" s="59">
        <v>-0.19000000000000011</v>
      </c>
      <c r="AH70" s="59">
        <v>0.82</v>
      </c>
      <c r="AI70" s="59">
        <v>0.19</v>
      </c>
      <c r="AJ70" s="59">
        <v>-0.18</v>
      </c>
      <c r="AK70" s="59">
        <v>0.16</v>
      </c>
      <c r="AL70" s="59">
        <v>0.04</v>
      </c>
      <c r="AM70" s="59">
        <v>0.16</v>
      </c>
      <c r="AN70" s="59">
        <v>0.98</v>
      </c>
      <c r="AO70" s="59">
        <v>0.23</v>
      </c>
      <c r="AP70" s="59">
        <v>-2.0000000000000049E-2</v>
      </c>
      <c r="AQ70" s="59">
        <v>0</v>
      </c>
      <c r="AR70" s="59">
        <v>1</v>
      </c>
      <c r="AS70" s="59">
        <v>1</v>
      </c>
    </row>
    <row r="71" spans="1:45" ht="21" customHeight="1" x14ac:dyDescent="0.25">
      <c r="A71" s="58" t="s">
        <v>266</v>
      </c>
      <c r="B71" s="59" t="s">
        <v>115</v>
      </c>
      <c r="C71" s="59">
        <v>4.9000000000000004</v>
      </c>
      <c r="D71" s="59" t="s">
        <v>73</v>
      </c>
      <c r="E71" s="59">
        <v>0</v>
      </c>
      <c r="F71" s="59">
        <v>12</v>
      </c>
      <c r="G71" s="59">
        <v>7</v>
      </c>
      <c r="H71" s="59">
        <v>5</v>
      </c>
      <c r="I71" s="59">
        <v>12</v>
      </c>
      <c r="J71" s="59">
        <v>23</v>
      </c>
      <c r="K71" s="59">
        <v>12</v>
      </c>
      <c r="L71" s="59">
        <v>35</v>
      </c>
      <c r="M71" s="59">
        <v>4.6900000000000004</v>
      </c>
      <c r="N71" s="59">
        <v>2.4500000000000002</v>
      </c>
      <c r="O71" s="59">
        <v>7.14</v>
      </c>
      <c r="P71" s="59">
        <v>1</v>
      </c>
      <c r="Q71" s="59">
        <v>0.69000000000000017</v>
      </c>
      <c r="R71" s="59">
        <v>-0.30999999999999978</v>
      </c>
      <c r="S71" s="59">
        <v>0</v>
      </c>
      <c r="T71" s="59">
        <v>0.34</v>
      </c>
      <c r="U71" s="59">
        <v>0.34</v>
      </c>
      <c r="V71" s="59">
        <v>1</v>
      </c>
      <c r="W71" s="59">
        <v>1.03</v>
      </c>
      <c r="X71" s="59">
        <v>3.0000000000000249E-2</v>
      </c>
      <c r="Y71" s="59">
        <v>0</v>
      </c>
      <c r="Z71" s="59">
        <v>0.62</v>
      </c>
      <c r="AA71" s="59">
        <v>0.62</v>
      </c>
      <c r="AB71" s="59">
        <v>0</v>
      </c>
      <c r="AC71" s="59">
        <v>0.12</v>
      </c>
      <c r="AD71" s="59">
        <v>0.12</v>
      </c>
      <c r="AE71" s="59">
        <v>0</v>
      </c>
      <c r="AF71" s="59">
        <v>0.74</v>
      </c>
      <c r="AG71" s="59">
        <v>0.74</v>
      </c>
      <c r="AH71" s="59">
        <v>1.31</v>
      </c>
      <c r="AI71" s="59">
        <v>0.27</v>
      </c>
      <c r="AJ71" s="59">
        <v>0.31000000000000011</v>
      </c>
      <c r="AK71" s="59">
        <v>0.46</v>
      </c>
      <c r="AL71" s="59">
        <v>0.09</v>
      </c>
      <c r="AM71" s="59">
        <v>0.46</v>
      </c>
      <c r="AN71" s="59">
        <v>1.77</v>
      </c>
      <c r="AO71" s="59">
        <v>0.36</v>
      </c>
      <c r="AP71" s="59">
        <v>0.77000000000000013</v>
      </c>
      <c r="AQ71" s="59">
        <v>2</v>
      </c>
      <c r="AR71" s="59">
        <v>0</v>
      </c>
      <c r="AS71" s="59">
        <v>2</v>
      </c>
    </row>
    <row r="72" spans="1:45" ht="21" customHeight="1" x14ac:dyDescent="0.25">
      <c r="A72" s="56" t="s">
        <v>267</v>
      </c>
      <c r="B72" s="57" t="s">
        <v>117</v>
      </c>
      <c r="C72" s="57">
        <v>4</v>
      </c>
      <c r="D72" s="57" t="s">
        <v>73</v>
      </c>
      <c r="E72" s="57">
        <v>0.4</v>
      </c>
      <c r="F72" s="57">
        <v>15</v>
      </c>
      <c r="G72" s="57">
        <v>11</v>
      </c>
      <c r="H72" s="57">
        <v>8</v>
      </c>
      <c r="I72" s="57">
        <v>19</v>
      </c>
      <c r="J72" s="57">
        <v>15</v>
      </c>
      <c r="K72" s="57">
        <v>13</v>
      </c>
      <c r="L72" s="57">
        <v>28</v>
      </c>
      <c r="M72" s="57">
        <v>3.75</v>
      </c>
      <c r="N72" s="57">
        <v>3.25</v>
      </c>
      <c r="O72" s="57">
        <v>7</v>
      </c>
      <c r="P72" s="57">
        <v>0</v>
      </c>
      <c r="Q72" s="57">
        <v>0.06</v>
      </c>
      <c r="R72" s="57">
        <v>0.06</v>
      </c>
      <c r="S72" s="57">
        <v>1</v>
      </c>
      <c r="T72" s="57">
        <v>0.88</v>
      </c>
      <c r="U72" s="57">
        <v>-0.12</v>
      </c>
      <c r="V72" s="57">
        <v>1</v>
      </c>
      <c r="W72" s="57">
        <v>0.94</v>
      </c>
      <c r="X72" s="57">
        <v>-0.06</v>
      </c>
      <c r="Y72" s="57">
        <v>0</v>
      </c>
      <c r="Z72" s="57">
        <v>0.28999999999999998</v>
      </c>
      <c r="AA72" s="57">
        <v>0.28999999999999998</v>
      </c>
      <c r="AB72" s="57">
        <v>0</v>
      </c>
      <c r="AC72" s="57">
        <v>0.06</v>
      </c>
      <c r="AD72" s="57">
        <v>0.06</v>
      </c>
      <c r="AE72" s="57">
        <v>0</v>
      </c>
      <c r="AF72" s="57">
        <v>0.35</v>
      </c>
      <c r="AG72" s="57">
        <v>0.35</v>
      </c>
      <c r="AH72" s="57">
        <v>0.35</v>
      </c>
      <c r="AI72" s="57">
        <v>0.09</v>
      </c>
      <c r="AJ72" s="57">
        <v>0.35</v>
      </c>
      <c r="AK72" s="57">
        <v>0.94000000000000006</v>
      </c>
      <c r="AL72" s="57">
        <v>0.24</v>
      </c>
      <c r="AM72" s="57">
        <v>-5.9999999999999942E-2</v>
      </c>
      <c r="AN72" s="57">
        <v>1.29</v>
      </c>
      <c r="AO72" s="57">
        <v>0.33</v>
      </c>
      <c r="AP72" s="57">
        <v>0.28999999999999998</v>
      </c>
      <c r="AQ72" s="57">
        <v>0</v>
      </c>
      <c r="AR72" s="57">
        <v>0</v>
      </c>
      <c r="AS72" s="57">
        <v>0</v>
      </c>
    </row>
    <row r="73" spans="1:45" ht="21" customHeight="1" x14ac:dyDescent="0.25">
      <c r="A73" s="58" t="s">
        <v>268</v>
      </c>
      <c r="B73" s="59" t="s">
        <v>94</v>
      </c>
      <c r="C73" s="59">
        <v>4</v>
      </c>
      <c r="D73" s="59" t="s">
        <v>73</v>
      </c>
      <c r="E73" s="59">
        <v>1.4</v>
      </c>
      <c r="F73" s="59">
        <v>19</v>
      </c>
      <c r="G73" s="59">
        <v>10</v>
      </c>
      <c r="H73" s="59">
        <v>9</v>
      </c>
      <c r="I73" s="59">
        <v>19</v>
      </c>
      <c r="J73" s="59">
        <v>13</v>
      </c>
      <c r="K73" s="59">
        <v>15</v>
      </c>
      <c r="L73" s="59">
        <v>28</v>
      </c>
      <c r="M73" s="59">
        <v>3.25</v>
      </c>
      <c r="N73" s="59">
        <v>3.75</v>
      </c>
      <c r="O73" s="59">
        <v>7</v>
      </c>
      <c r="P73" s="59">
        <v>0</v>
      </c>
      <c r="Q73" s="59">
        <v>0.56000000000000005</v>
      </c>
      <c r="R73" s="59">
        <v>0.56000000000000005</v>
      </c>
      <c r="S73" s="59">
        <v>0</v>
      </c>
      <c r="T73" s="59">
        <v>0.27</v>
      </c>
      <c r="U73" s="59">
        <v>0.27</v>
      </c>
      <c r="V73" s="59">
        <v>0</v>
      </c>
      <c r="W73" s="59">
        <v>0.83000000000000007</v>
      </c>
      <c r="X73" s="59">
        <v>0.83000000000000007</v>
      </c>
      <c r="Y73" s="59">
        <v>0</v>
      </c>
      <c r="Z73" s="59">
        <v>0.11</v>
      </c>
      <c r="AA73" s="59">
        <v>0.11</v>
      </c>
      <c r="AB73" s="59">
        <v>0</v>
      </c>
      <c r="AC73" s="59">
        <v>0.05</v>
      </c>
      <c r="AD73" s="59">
        <v>0.05</v>
      </c>
      <c r="AE73" s="59">
        <v>0</v>
      </c>
      <c r="AF73" s="59">
        <v>0.16</v>
      </c>
      <c r="AG73" s="59">
        <v>0.16</v>
      </c>
      <c r="AH73" s="59">
        <v>0.67</v>
      </c>
      <c r="AI73" s="59">
        <v>0.16</v>
      </c>
      <c r="AJ73" s="59">
        <v>0.67</v>
      </c>
      <c r="AK73" s="59">
        <v>0.32</v>
      </c>
      <c r="AL73" s="59">
        <v>0.08</v>
      </c>
      <c r="AM73" s="59">
        <v>0.32</v>
      </c>
      <c r="AN73" s="59">
        <v>0.99</v>
      </c>
      <c r="AO73" s="59">
        <v>0.24</v>
      </c>
      <c r="AP73" s="59">
        <v>0.99</v>
      </c>
      <c r="AQ73" s="59">
        <v>0</v>
      </c>
      <c r="AR73" s="59">
        <v>1</v>
      </c>
      <c r="AS73" s="59">
        <v>1</v>
      </c>
    </row>
    <row r="74" spans="1:45" ht="21" customHeight="1" x14ac:dyDescent="0.25">
      <c r="A74" s="58" t="s">
        <v>269</v>
      </c>
      <c r="B74" s="59" t="s">
        <v>79</v>
      </c>
      <c r="C74" s="59">
        <v>4.2</v>
      </c>
      <c r="D74" s="59" t="s">
        <v>73</v>
      </c>
      <c r="E74" s="59">
        <v>2</v>
      </c>
      <c r="F74" s="59">
        <v>8</v>
      </c>
      <c r="G74" s="59">
        <v>5</v>
      </c>
      <c r="H74" s="59">
        <v>5</v>
      </c>
      <c r="I74" s="59">
        <v>10</v>
      </c>
      <c r="J74" s="59">
        <v>12</v>
      </c>
      <c r="K74" s="59">
        <v>17</v>
      </c>
      <c r="L74" s="59">
        <v>29</v>
      </c>
      <c r="M74" s="59">
        <v>2.86</v>
      </c>
      <c r="N74" s="59">
        <v>4.05</v>
      </c>
      <c r="O74" s="59">
        <v>6.9</v>
      </c>
      <c r="P74" s="59">
        <v>1</v>
      </c>
      <c r="Q74" s="59">
        <v>0.38</v>
      </c>
      <c r="R74" s="59">
        <v>-0.62</v>
      </c>
      <c r="S74" s="59">
        <v>0</v>
      </c>
      <c r="T74" s="59">
        <v>0.17</v>
      </c>
      <c r="U74" s="59">
        <v>0.17</v>
      </c>
      <c r="V74" s="59">
        <v>1</v>
      </c>
      <c r="W74" s="59">
        <v>0.55000000000000004</v>
      </c>
      <c r="X74" s="59">
        <v>-0.45</v>
      </c>
      <c r="Y74" s="59">
        <v>0</v>
      </c>
      <c r="Z74" s="59">
        <v>0.04</v>
      </c>
      <c r="AA74" s="59">
        <v>0.04</v>
      </c>
      <c r="AB74" s="59">
        <v>0</v>
      </c>
      <c r="AC74" s="59">
        <v>0.05</v>
      </c>
      <c r="AD74" s="59">
        <v>0.05</v>
      </c>
      <c r="AE74" s="59">
        <v>0</v>
      </c>
      <c r="AF74" s="59">
        <v>0.09</v>
      </c>
      <c r="AG74" s="59">
        <v>0.09</v>
      </c>
      <c r="AH74" s="59">
        <v>0.42</v>
      </c>
      <c r="AI74" s="59">
        <v>0.1</v>
      </c>
      <c r="AJ74" s="59">
        <v>-0.57999999999999996</v>
      </c>
      <c r="AK74" s="59">
        <v>0.22</v>
      </c>
      <c r="AL74" s="59">
        <v>0.05</v>
      </c>
      <c r="AM74" s="59">
        <v>0.22</v>
      </c>
      <c r="AN74" s="59">
        <v>0.64</v>
      </c>
      <c r="AO74" s="59">
        <v>0.15</v>
      </c>
      <c r="AP74" s="59">
        <v>-0.36</v>
      </c>
      <c r="AQ74" s="59">
        <v>0</v>
      </c>
      <c r="AR74" s="59">
        <v>3</v>
      </c>
      <c r="AS74" s="59">
        <v>3</v>
      </c>
    </row>
    <row r="75" spans="1:45" ht="21" customHeight="1" x14ac:dyDescent="0.25">
      <c r="A75" s="56" t="s">
        <v>270</v>
      </c>
      <c r="B75" s="57" t="s">
        <v>72</v>
      </c>
      <c r="C75" s="57">
        <v>4.2</v>
      </c>
      <c r="D75" s="57" t="s">
        <v>73</v>
      </c>
      <c r="E75" s="57">
        <v>1.8</v>
      </c>
      <c r="F75" s="57">
        <v>14</v>
      </c>
      <c r="G75" s="57">
        <v>7</v>
      </c>
      <c r="H75" s="57">
        <v>7</v>
      </c>
      <c r="I75" s="57">
        <v>14</v>
      </c>
      <c r="J75" s="57">
        <v>5</v>
      </c>
      <c r="K75" s="57">
        <v>24</v>
      </c>
      <c r="L75" s="57">
        <v>29</v>
      </c>
      <c r="M75" s="57">
        <v>1.19</v>
      </c>
      <c r="N75" s="57">
        <v>5.71</v>
      </c>
      <c r="O75" s="57">
        <v>6.9</v>
      </c>
      <c r="P75" s="57">
        <v>0</v>
      </c>
      <c r="Q75" s="57">
        <v>0.12</v>
      </c>
      <c r="R75" s="57">
        <v>0.12</v>
      </c>
      <c r="S75" s="57">
        <v>0</v>
      </c>
      <c r="T75" s="57">
        <v>0.13</v>
      </c>
      <c r="U75" s="57">
        <v>0.13</v>
      </c>
      <c r="V75" s="57">
        <v>0</v>
      </c>
      <c r="W75" s="57">
        <v>0.25</v>
      </c>
      <c r="X75" s="57">
        <v>0.25</v>
      </c>
      <c r="Y75" s="57">
        <v>0</v>
      </c>
      <c r="Z75" s="57">
        <v>0.09</v>
      </c>
      <c r="AA75" s="57">
        <v>0.09</v>
      </c>
      <c r="AB75" s="57">
        <v>0</v>
      </c>
      <c r="AC75" s="57">
        <v>0.12</v>
      </c>
      <c r="AD75" s="57">
        <v>0.12</v>
      </c>
      <c r="AE75" s="57">
        <v>0</v>
      </c>
      <c r="AF75" s="57">
        <v>0.21</v>
      </c>
      <c r="AG75" s="57">
        <v>0.21</v>
      </c>
      <c r="AH75" s="57">
        <v>0.21</v>
      </c>
      <c r="AI75" s="57">
        <v>0.05</v>
      </c>
      <c r="AJ75" s="57">
        <v>0.21</v>
      </c>
      <c r="AK75" s="57">
        <v>0.25</v>
      </c>
      <c r="AL75" s="57">
        <v>0.06</v>
      </c>
      <c r="AM75" s="57">
        <v>0.25</v>
      </c>
      <c r="AN75" s="57">
        <v>0.46</v>
      </c>
      <c r="AO75" s="57">
        <v>0.11</v>
      </c>
      <c r="AP75" s="57">
        <v>0.46</v>
      </c>
      <c r="AQ75" s="57">
        <v>0</v>
      </c>
      <c r="AR75" s="57">
        <v>3</v>
      </c>
      <c r="AS75" s="57">
        <v>3</v>
      </c>
    </row>
    <row r="76" spans="1:45" ht="21" customHeight="1" x14ac:dyDescent="0.25">
      <c r="A76" s="58" t="s">
        <v>271</v>
      </c>
      <c r="B76" s="59" t="s">
        <v>92</v>
      </c>
      <c r="C76" s="59">
        <v>4.3</v>
      </c>
      <c r="D76" s="59" t="s">
        <v>73</v>
      </c>
      <c r="E76" s="59">
        <v>1.4</v>
      </c>
      <c r="F76" s="59">
        <v>15</v>
      </c>
      <c r="G76" s="59">
        <v>9</v>
      </c>
      <c r="H76" s="59">
        <v>10</v>
      </c>
      <c r="I76" s="59">
        <v>19</v>
      </c>
      <c r="J76" s="59">
        <v>4</v>
      </c>
      <c r="K76" s="59">
        <v>25</v>
      </c>
      <c r="L76" s="59">
        <v>29</v>
      </c>
      <c r="M76" s="59">
        <v>0.93</v>
      </c>
      <c r="N76" s="59">
        <v>5.81</v>
      </c>
      <c r="O76" s="59">
        <v>6.74</v>
      </c>
      <c r="P76" s="59">
        <v>0</v>
      </c>
      <c r="Q76" s="59">
        <v>0.33</v>
      </c>
      <c r="R76" s="59">
        <v>0.33</v>
      </c>
      <c r="S76" s="59">
        <v>0</v>
      </c>
      <c r="T76" s="59">
        <v>0.6</v>
      </c>
      <c r="U76" s="59">
        <v>0.6</v>
      </c>
      <c r="V76" s="59">
        <v>0</v>
      </c>
      <c r="W76" s="59">
        <v>0.92999999999999994</v>
      </c>
      <c r="X76" s="59">
        <v>0.92999999999999994</v>
      </c>
      <c r="Y76" s="59">
        <v>0</v>
      </c>
      <c r="Z76" s="59">
        <v>0.06</v>
      </c>
      <c r="AA76" s="59">
        <v>0.06</v>
      </c>
      <c r="AB76" s="59">
        <v>0</v>
      </c>
      <c r="AC76" s="59">
        <v>0.31</v>
      </c>
      <c r="AD76" s="59">
        <v>0.31</v>
      </c>
      <c r="AE76" s="59">
        <v>0</v>
      </c>
      <c r="AF76" s="59">
        <v>0.37</v>
      </c>
      <c r="AG76" s="59">
        <v>0.37</v>
      </c>
      <c r="AH76" s="59">
        <v>0.39</v>
      </c>
      <c r="AI76" s="59">
        <v>0.09</v>
      </c>
      <c r="AJ76" s="59">
        <v>0.39</v>
      </c>
      <c r="AK76" s="59">
        <v>0.91</v>
      </c>
      <c r="AL76" s="59">
        <v>0.21</v>
      </c>
      <c r="AM76" s="59">
        <v>0.91</v>
      </c>
      <c r="AN76" s="59">
        <v>1.3</v>
      </c>
      <c r="AO76" s="59">
        <v>0.3</v>
      </c>
      <c r="AP76" s="59">
        <v>1.3</v>
      </c>
      <c r="AQ76" s="59">
        <v>0</v>
      </c>
      <c r="AR76" s="59">
        <v>4</v>
      </c>
      <c r="AS76" s="59">
        <v>4</v>
      </c>
    </row>
    <row r="77" spans="1:45" ht="21" customHeight="1" x14ac:dyDescent="0.25">
      <c r="A77" s="56" t="s">
        <v>272</v>
      </c>
      <c r="B77" s="57" t="s">
        <v>119</v>
      </c>
      <c r="C77" s="57">
        <v>4.3</v>
      </c>
      <c r="D77" s="57" t="s">
        <v>73</v>
      </c>
      <c r="E77" s="57">
        <v>2</v>
      </c>
      <c r="F77" s="57">
        <v>14</v>
      </c>
      <c r="G77" s="57">
        <v>7</v>
      </c>
      <c r="H77" s="57">
        <v>7</v>
      </c>
      <c r="I77" s="57">
        <v>14</v>
      </c>
      <c r="J77" s="57">
        <v>17</v>
      </c>
      <c r="K77" s="57">
        <v>11</v>
      </c>
      <c r="L77" s="57">
        <v>28</v>
      </c>
      <c r="M77" s="57">
        <v>3.95</v>
      </c>
      <c r="N77" s="57">
        <v>2.56</v>
      </c>
      <c r="O77" s="57">
        <v>6.51</v>
      </c>
      <c r="P77" s="57">
        <v>0</v>
      </c>
      <c r="Q77" s="57">
        <v>0.18</v>
      </c>
      <c r="R77" s="57">
        <v>0.18</v>
      </c>
      <c r="S77" s="57">
        <v>0</v>
      </c>
      <c r="T77" s="57">
        <v>0.27</v>
      </c>
      <c r="U77" s="57">
        <v>0.27</v>
      </c>
      <c r="V77" s="57">
        <v>0</v>
      </c>
      <c r="W77" s="57">
        <v>0.45</v>
      </c>
      <c r="X77" s="57">
        <v>0.45</v>
      </c>
      <c r="Y77" s="57">
        <v>0</v>
      </c>
      <c r="Z77" s="57">
        <v>0.06</v>
      </c>
      <c r="AA77" s="57">
        <v>0.06</v>
      </c>
      <c r="AB77" s="57">
        <v>0</v>
      </c>
      <c r="AC77" s="57">
        <v>0.02</v>
      </c>
      <c r="AD77" s="57">
        <v>0.02</v>
      </c>
      <c r="AE77" s="57">
        <v>0</v>
      </c>
      <c r="AF77" s="57">
        <v>0.08</v>
      </c>
      <c r="AG77" s="57">
        <v>0.08</v>
      </c>
      <c r="AH77" s="57">
        <v>0.24</v>
      </c>
      <c r="AI77" s="57">
        <v>0.06</v>
      </c>
      <c r="AJ77" s="57">
        <v>0.24</v>
      </c>
      <c r="AK77" s="57">
        <v>0.28999999999999998</v>
      </c>
      <c r="AL77" s="57">
        <v>7.0000000000000007E-2</v>
      </c>
      <c r="AM77" s="57">
        <v>0.28999999999999998</v>
      </c>
      <c r="AN77" s="57">
        <v>0.53</v>
      </c>
      <c r="AO77" s="57">
        <v>0.13</v>
      </c>
      <c r="AP77" s="57">
        <v>0.53</v>
      </c>
      <c r="AQ77" s="57">
        <v>0</v>
      </c>
      <c r="AR77" s="57">
        <v>0</v>
      </c>
      <c r="AS77" s="57">
        <v>0</v>
      </c>
    </row>
    <row r="78" spans="1:45" ht="21" customHeight="1" x14ac:dyDescent="0.25">
      <c r="A78" s="56" t="s">
        <v>273</v>
      </c>
      <c r="B78" s="57" t="s">
        <v>88</v>
      </c>
      <c r="C78" s="57">
        <v>5.4</v>
      </c>
      <c r="D78" s="57" t="s">
        <v>73</v>
      </c>
      <c r="E78" s="57">
        <v>1.2</v>
      </c>
      <c r="F78" s="57">
        <v>13</v>
      </c>
      <c r="G78" s="57">
        <v>7</v>
      </c>
      <c r="H78" s="57">
        <v>7</v>
      </c>
      <c r="I78" s="57">
        <v>14</v>
      </c>
      <c r="J78" s="57">
        <v>17</v>
      </c>
      <c r="K78" s="57">
        <v>17</v>
      </c>
      <c r="L78" s="57">
        <v>34</v>
      </c>
      <c r="M78" s="57">
        <v>3.15</v>
      </c>
      <c r="N78" s="57">
        <v>3.15</v>
      </c>
      <c r="O78" s="57">
        <v>6.3</v>
      </c>
      <c r="P78" s="57">
        <v>0</v>
      </c>
      <c r="Q78" s="57">
        <v>0.76</v>
      </c>
      <c r="R78" s="57">
        <v>0.76</v>
      </c>
      <c r="S78" s="57">
        <v>0</v>
      </c>
      <c r="T78" s="57">
        <v>0.36</v>
      </c>
      <c r="U78" s="57">
        <v>0.36</v>
      </c>
      <c r="V78" s="57">
        <v>0</v>
      </c>
      <c r="W78" s="57">
        <v>1.1200000000000001</v>
      </c>
      <c r="X78" s="57">
        <v>1.1200000000000001</v>
      </c>
      <c r="Y78" s="57">
        <v>0</v>
      </c>
      <c r="Z78" s="57">
        <v>0.52</v>
      </c>
      <c r="AA78" s="57">
        <v>0.52</v>
      </c>
      <c r="AB78" s="57">
        <v>0</v>
      </c>
      <c r="AC78" s="57">
        <v>0.23</v>
      </c>
      <c r="AD78" s="57">
        <v>0.23</v>
      </c>
      <c r="AE78" s="57">
        <v>0</v>
      </c>
      <c r="AF78" s="57">
        <v>0.75</v>
      </c>
      <c r="AG78" s="57">
        <v>0.75</v>
      </c>
      <c r="AH78" s="57">
        <v>1.28</v>
      </c>
      <c r="AI78" s="57">
        <v>0.24</v>
      </c>
      <c r="AJ78" s="57">
        <v>1.28</v>
      </c>
      <c r="AK78" s="57">
        <v>0.59000000000000008</v>
      </c>
      <c r="AL78" s="57">
        <v>0.11</v>
      </c>
      <c r="AM78" s="57">
        <v>0.59000000000000008</v>
      </c>
      <c r="AN78" s="57">
        <v>1.87</v>
      </c>
      <c r="AO78" s="57">
        <v>0.35</v>
      </c>
      <c r="AP78" s="57">
        <v>1.87</v>
      </c>
      <c r="AQ78" s="57">
        <v>1</v>
      </c>
      <c r="AR78" s="57">
        <v>0</v>
      </c>
      <c r="AS78" s="57">
        <v>1</v>
      </c>
    </row>
    <row r="79" spans="1:45" ht="21" customHeight="1" x14ac:dyDescent="0.25">
      <c r="A79" s="58" t="s">
        <v>274</v>
      </c>
      <c r="B79" s="59" t="s">
        <v>115</v>
      </c>
      <c r="C79" s="59">
        <v>4.5</v>
      </c>
      <c r="D79" s="59" t="s">
        <v>73</v>
      </c>
      <c r="E79" s="59">
        <v>0</v>
      </c>
      <c r="F79" s="59">
        <v>9</v>
      </c>
      <c r="G79" s="59">
        <v>5</v>
      </c>
      <c r="H79" s="59">
        <v>4</v>
      </c>
      <c r="I79" s="59">
        <v>9</v>
      </c>
      <c r="J79" s="59">
        <v>13</v>
      </c>
      <c r="K79" s="59">
        <v>15</v>
      </c>
      <c r="L79" s="59">
        <v>28</v>
      </c>
      <c r="M79" s="59">
        <v>2.89</v>
      </c>
      <c r="N79" s="59">
        <v>3.33</v>
      </c>
      <c r="O79" s="59">
        <v>6.22</v>
      </c>
      <c r="P79" s="59">
        <v>0</v>
      </c>
      <c r="Q79" s="59">
        <v>0.16</v>
      </c>
      <c r="R79" s="59">
        <v>0.16</v>
      </c>
      <c r="S79" s="59">
        <v>0</v>
      </c>
      <c r="T79" s="59">
        <v>0.19</v>
      </c>
      <c r="U79" s="59">
        <v>0.19</v>
      </c>
      <c r="V79" s="59">
        <v>0</v>
      </c>
      <c r="W79" s="59">
        <v>0.35</v>
      </c>
      <c r="X79" s="59">
        <v>0.35</v>
      </c>
      <c r="Y79" s="59">
        <v>1</v>
      </c>
      <c r="Z79" s="59">
        <v>7.9999999999999988E-2</v>
      </c>
      <c r="AA79" s="59">
        <v>-0.92</v>
      </c>
      <c r="AB79" s="59">
        <v>1</v>
      </c>
      <c r="AC79" s="59">
        <v>0.61</v>
      </c>
      <c r="AD79" s="59">
        <v>-0.39</v>
      </c>
      <c r="AE79" s="59">
        <v>2</v>
      </c>
      <c r="AF79" s="59">
        <v>0.69</v>
      </c>
      <c r="AG79" s="59">
        <v>-1.31</v>
      </c>
      <c r="AH79" s="59">
        <v>0.24</v>
      </c>
      <c r="AI79" s="59">
        <v>0.05</v>
      </c>
      <c r="AJ79" s="59">
        <v>-0.76</v>
      </c>
      <c r="AK79" s="59">
        <v>0.8</v>
      </c>
      <c r="AL79" s="59">
        <v>0.18</v>
      </c>
      <c r="AM79" s="59">
        <v>-0.2</v>
      </c>
      <c r="AN79" s="59">
        <v>1.04</v>
      </c>
      <c r="AO79" s="59">
        <v>0.23</v>
      </c>
      <c r="AP79" s="59">
        <v>-0.96</v>
      </c>
      <c r="AQ79" s="59">
        <v>0</v>
      </c>
      <c r="AR79" s="59">
        <v>2</v>
      </c>
      <c r="AS79" s="59">
        <v>2</v>
      </c>
    </row>
    <row r="80" spans="1:45" ht="21" customHeight="1" x14ac:dyDescent="0.25">
      <c r="A80" s="56" t="s">
        <v>275</v>
      </c>
      <c r="B80" s="57" t="s">
        <v>77</v>
      </c>
      <c r="C80" s="57">
        <v>4.4000000000000004</v>
      </c>
      <c r="D80" s="57" t="s">
        <v>73</v>
      </c>
      <c r="E80" s="57">
        <v>3.2</v>
      </c>
      <c r="F80" s="57">
        <v>9</v>
      </c>
      <c r="G80" s="57">
        <v>5</v>
      </c>
      <c r="H80" s="57">
        <v>6</v>
      </c>
      <c r="I80" s="57">
        <v>11</v>
      </c>
      <c r="J80" s="57">
        <v>11</v>
      </c>
      <c r="K80" s="57">
        <v>16</v>
      </c>
      <c r="L80" s="57">
        <v>27</v>
      </c>
      <c r="M80" s="57">
        <v>2.5</v>
      </c>
      <c r="N80" s="57">
        <v>3.64</v>
      </c>
      <c r="O80" s="57">
        <v>6.14</v>
      </c>
      <c r="P80" s="57">
        <v>0</v>
      </c>
      <c r="Q80" s="57">
        <v>0.18</v>
      </c>
      <c r="R80" s="57">
        <v>0.18</v>
      </c>
      <c r="S80" s="57">
        <v>0</v>
      </c>
      <c r="T80" s="57">
        <v>0.03</v>
      </c>
      <c r="U80" s="57">
        <v>0.03</v>
      </c>
      <c r="V80" s="57">
        <v>0</v>
      </c>
      <c r="W80" s="57">
        <v>0.21</v>
      </c>
      <c r="X80" s="57">
        <v>0.21</v>
      </c>
      <c r="Y80" s="57">
        <v>0</v>
      </c>
      <c r="Z80" s="57">
        <v>0.01</v>
      </c>
      <c r="AA80" s="57">
        <v>0.01</v>
      </c>
      <c r="AB80" s="57">
        <v>0</v>
      </c>
      <c r="AC80" s="57">
        <v>0.03</v>
      </c>
      <c r="AD80" s="57">
        <v>0.03</v>
      </c>
      <c r="AE80" s="57">
        <v>0</v>
      </c>
      <c r="AF80" s="57">
        <v>0.04</v>
      </c>
      <c r="AG80" s="57">
        <v>0.04</v>
      </c>
      <c r="AH80" s="57">
        <v>0.19</v>
      </c>
      <c r="AI80" s="57">
        <v>0.04</v>
      </c>
      <c r="AJ80" s="57">
        <v>0.19</v>
      </c>
      <c r="AK80" s="57">
        <v>0.06</v>
      </c>
      <c r="AL80" s="57">
        <v>0.01</v>
      </c>
      <c r="AM80" s="57">
        <v>0.06</v>
      </c>
      <c r="AN80" s="57">
        <v>0.25</v>
      </c>
      <c r="AO80" s="57">
        <v>0.05</v>
      </c>
      <c r="AP80" s="57">
        <v>0.25</v>
      </c>
      <c r="AQ80" s="57">
        <v>0</v>
      </c>
      <c r="AR80" s="57">
        <v>0</v>
      </c>
      <c r="AS80" s="57">
        <v>0</v>
      </c>
    </row>
    <row r="81" spans="1:45" ht="21" customHeight="1" x14ac:dyDescent="0.25">
      <c r="A81" s="56" t="s">
        <v>276</v>
      </c>
      <c r="B81" s="57" t="s">
        <v>79</v>
      </c>
      <c r="C81" s="57">
        <v>4.9000000000000004</v>
      </c>
      <c r="D81" s="57" t="s">
        <v>73</v>
      </c>
      <c r="E81" s="57">
        <v>0.8</v>
      </c>
      <c r="F81" s="57">
        <v>14</v>
      </c>
      <c r="G81" s="57">
        <v>10</v>
      </c>
      <c r="H81" s="57">
        <v>8</v>
      </c>
      <c r="I81" s="57">
        <v>18</v>
      </c>
      <c r="J81" s="57">
        <v>15</v>
      </c>
      <c r="K81" s="57">
        <v>15</v>
      </c>
      <c r="L81" s="57">
        <v>30</v>
      </c>
      <c r="M81" s="57">
        <v>3.06</v>
      </c>
      <c r="N81" s="57">
        <v>3.06</v>
      </c>
      <c r="O81" s="57">
        <v>6.12</v>
      </c>
      <c r="P81" s="57">
        <v>0</v>
      </c>
      <c r="Q81" s="57">
        <v>0.88</v>
      </c>
      <c r="R81" s="57">
        <v>0.88</v>
      </c>
      <c r="S81" s="57">
        <v>0</v>
      </c>
      <c r="T81" s="57">
        <v>0.35</v>
      </c>
      <c r="U81" s="57">
        <v>0.35</v>
      </c>
      <c r="V81" s="57">
        <v>0</v>
      </c>
      <c r="W81" s="57">
        <v>1.23</v>
      </c>
      <c r="X81" s="57">
        <v>1.23</v>
      </c>
      <c r="Y81" s="57">
        <v>0</v>
      </c>
      <c r="Z81" s="57">
        <v>0.54</v>
      </c>
      <c r="AA81" s="57">
        <v>0.54</v>
      </c>
      <c r="AB81" s="57">
        <v>1</v>
      </c>
      <c r="AC81" s="57">
        <v>0.57999999999999996</v>
      </c>
      <c r="AD81" s="57">
        <v>-0.42</v>
      </c>
      <c r="AE81" s="57">
        <v>1</v>
      </c>
      <c r="AF81" s="57">
        <v>1.1200000000000001</v>
      </c>
      <c r="AG81" s="57">
        <v>0.12000000000000011</v>
      </c>
      <c r="AH81" s="57">
        <v>1.42</v>
      </c>
      <c r="AI81" s="57">
        <v>0.28999999999999998</v>
      </c>
      <c r="AJ81" s="57">
        <v>1.42</v>
      </c>
      <c r="AK81" s="57">
        <v>0.93</v>
      </c>
      <c r="AL81" s="57">
        <v>0.19</v>
      </c>
      <c r="AM81" s="57">
        <v>-6.9999999999999951E-2</v>
      </c>
      <c r="AN81" s="57">
        <v>2.35</v>
      </c>
      <c r="AO81" s="57">
        <v>0.48</v>
      </c>
      <c r="AP81" s="57">
        <v>1.35</v>
      </c>
      <c r="AQ81" s="57">
        <v>0</v>
      </c>
      <c r="AR81" s="57">
        <v>0</v>
      </c>
      <c r="AS81" s="57">
        <v>0</v>
      </c>
    </row>
    <row r="82" spans="1:45" ht="21" customHeight="1" x14ac:dyDescent="0.25">
      <c r="A82" s="56" t="s">
        <v>277</v>
      </c>
      <c r="B82" s="57" t="s">
        <v>92</v>
      </c>
      <c r="C82" s="57">
        <v>4.2</v>
      </c>
      <c r="D82" s="57" t="s">
        <v>73</v>
      </c>
      <c r="E82" s="57">
        <v>1.4</v>
      </c>
      <c r="F82" s="57">
        <v>8</v>
      </c>
      <c r="G82" s="57">
        <v>8</v>
      </c>
      <c r="H82" s="57">
        <v>7</v>
      </c>
      <c r="I82" s="57">
        <v>15</v>
      </c>
      <c r="J82" s="57">
        <v>12</v>
      </c>
      <c r="K82" s="57">
        <v>12</v>
      </c>
      <c r="L82" s="57">
        <v>24</v>
      </c>
      <c r="M82" s="57">
        <v>2.86</v>
      </c>
      <c r="N82" s="57">
        <v>2.86</v>
      </c>
      <c r="O82" s="57">
        <v>5.71</v>
      </c>
      <c r="P82" s="57">
        <v>0</v>
      </c>
      <c r="Q82" s="57">
        <v>0</v>
      </c>
      <c r="R82" s="57">
        <v>0</v>
      </c>
      <c r="S82" s="57">
        <v>0</v>
      </c>
      <c r="T82" s="57">
        <v>0.1</v>
      </c>
      <c r="U82" s="57">
        <v>0.1</v>
      </c>
      <c r="V82" s="57">
        <v>0</v>
      </c>
      <c r="W82" s="57">
        <v>0.1</v>
      </c>
      <c r="X82" s="57">
        <v>0.1</v>
      </c>
      <c r="Y82" s="57">
        <v>0</v>
      </c>
      <c r="Z82" s="57">
        <v>0</v>
      </c>
      <c r="AA82" s="57">
        <v>0</v>
      </c>
      <c r="AB82" s="57">
        <v>0</v>
      </c>
      <c r="AC82" s="57">
        <v>0.02</v>
      </c>
      <c r="AD82" s="57">
        <v>0.02</v>
      </c>
      <c r="AE82" s="57">
        <v>0</v>
      </c>
      <c r="AF82" s="57">
        <v>0.02</v>
      </c>
      <c r="AG82" s="57">
        <v>0.02</v>
      </c>
      <c r="AH82" s="57">
        <v>0</v>
      </c>
      <c r="AI82" s="57">
        <v>0</v>
      </c>
      <c r="AJ82" s="57">
        <v>0</v>
      </c>
      <c r="AK82" s="57">
        <v>0.12</v>
      </c>
      <c r="AL82" s="57">
        <v>0.03</v>
      </c>
      <c r="AM82" s="57">
        <v>0.12</v>
      </c>
      <c r="AN82" s="57">
        <v>0.12</v>
      </c>
      <c r="AO82" s="57">
        <v>0.03</v>
      </c>
      <c r="AP82" s="57">
        <v>0.12</v>
      </c>
      <c r="AQ82" s="57">
        <v>0</v>
      </c>
      <c r="AR82" s="57">
        <v>1</v>
      </c>
      <c r="AS82" s="57">
        <v>1</v>
      </c>
    </row>
    <row r="83" spans="1:45" ht="21" customHeight="1" x14ac:dyDescent="0.25">
      <c r="A83" s="58" t="s">
        <v>278</v>
      </c>
      <c r="B83" s="59" t="s">
        <v>72</v>
      </c>
      <c r="C83" s="59">
        <v>4.4000000000000004</v>
      </c>
      <c r="D83" s="59" t="s">
        <v>73</v>
      </c>
      <c r="E83" s="59">
        <v>1</v>
      </c>
      <c r="F83" s="59">
        <v>12</v>
      </c>
      <c r="G83" s="59">
        <v>8</v>
      </c>
      <c r="H83" s="59">
        <v>8</v>
      </c>
      <c r="I83" s="59">
        <v>16</v>
      </c>
      <c r="J83" s="59">
        <v>13</v>
      </c>
      <c r="K83" s="59">
        <v>12</v>
      </c>
      <c r="L83" s="59">
        <v>25</v>
      </c>
      <c r="M83" s="59">
        <v>2.95</v>
      </c>
      <c r="N83" s="59">
        <v>2.73</v>
      </c>
      <c r="O83" s="59">
        <v>5.68</v>
      </c>
      <c r="P83" s="59">
        <v>0</v>
      </c>
      <c r="Q83" s="59">
        <v>0.03</v>
      </c>
      <c r="R83" s="59">
        <v>0.03</v>
      </c>
      <c r="S83" s="59">
        <v>0</v>
      </c>
      <c r="T83" s="59">
        <v>0.48</v>
      </c>
      <c r="U83" s="59">
        <v>0.48</v>
      </c>
      <c r="V83" s="59">
        <v>0</v>
      </c>
      <c r="W83" s="59">
        <v>0.51</v>
      </c>
      <c r="X83" s="59">
        <v>0.51</v>
      </c>
      <c r="Y83" s="59">
        <v>0</v>
      </c>
      <c r="Z83" s="59">
        <v>0.02</v>
      </c>
      <c r="AA83" s="59">
        <v>0.02</v>
      </c>
      <c r="AB83" s="59">
        <v>0</v>
      </c>
      <c r="AC83" s="59">
        <v>0.01</v>
      </c>
      <c r="AD83" s="59">
        <v>0.01</v>
      </c>
      <c r="AE83" s="59">
        <v>0</v>
      </c>
      <c r="AF83" s="59">
        <v>0.03</v>
      </c>
      <c r="AG83" s="59">
        <v>0.03</v>
      </c>
      <c r="AH83" s="59">
        <v>0.05</v>
      </c>
      <c r="AI83" s="59">
        <v>0.01</v>
      </c>
      <c r="AJ83" s="59">
        <v>0.05</v>
      </c>
      <c r="AK83" s="59">
        <v>0.49</v>
      </c>
      <c r="AL83" s="59">
        <v>0.11</v>
      </c>
      <c r="AM83" s="59">
        <v>0.49</v>
      </c>
      <c r="AN83" s="59">
        <v>0.54</v>
      </c>
      <c r="AO83" s="59">
        <v>0.12</v>
      </c>
      <c r="AP83" s="59">
        <v>0.54</v>
      </c>
      <c r="AQ83" s="59">
        <v>0</v>
      </c>
      <c r="AR83" s="59">
        <v>0</v>
      </c>
      <c r="AS83" s="59">
        <v>0</v>
      </c>
    </row>
    <row r="84" spans="1:45" ht="21" customHeight="1" x14ac:dyDescent="0.25">
      <c r="A84" s="58" t="s">
        <v>93</v>
      </c>
      <c r="B84" s="59" t="s">
        <v>94</v>
      </c>
      <c r="C84" s="59">
        <v>3.9</v>
      </c>
      <c r="D84" s="59" t="s">
        <v>73</v>
      </c>
      <c r="E84" s="59">
        <v>2</v>
      </c>
      <c r="F84" s="59">
        <v>12</v>
      </c>
      <c r="G84" s="59">
        <v>6</v>
      </c>
      <c r="H84" s="59">
        <v>6</v>
      </c>
      <c r="I84" s="59">
        <v>12</v>
      </c>
      <c r="J84" s="59">
        <v>11</v>
      </c>
      <c r="K84" s="59">
        <v>11</v>
      </c>
      <c r="L84" s="59">
        <v>22</v>
      </c>
      <c r="M84" s="59">
        <v>2.82</v>
      </c>
      <c r="N84" s="59">
        <v>2.82</v>
      </c>
      <c r="O84" s="59">
        <v>5.64</v>
      </c>
      <c r="P84" s="59">
        <v>0</v>
      </c>
      <c r="Q84" s="59">
        <v>0.13</v>
      </c>
      <c r="R84" s="59">
        <v>0.13</v>
      </c>
      <c r="S84" s="59">
        <v>0</v>
      </c>
      <c r="T84" s="59">
        <v>0.3</v>
      </c>
      <c r="U84" s="59">
        <v>0.3</v>
      </c>
      <c r="V84" s="59">
        <v>0</v>
      </c>
      <c r="W84" s="59">
        <v>0.43</v>
      </c>
      <c r="X84" s="59">
        <v>0.43</v>
      </c>
      <c r="Y84" s="59">
        <v>0</v>
      </c>
      <c r="Z84" s="59">
        <v>0.02</v>
      </c>
      <c r="AA84" s="59">
        <v>0.02</v>
      </c>
      <c r="AB84" s="59">
        <v>0</v>
      </c>
      <c r="AC84" s="59">
        <v>0.02</v>
      </c>
      <c r="AD84" s="59">
        <v>0.02</v>
      </c>
      <c r="AE84" s="59">
        <v>0</v>
      </c>
      <c r="AF84" s="59">
        <v>0.04</v>
      </c>
      <c r="AG84" s="59">
        <v>0.04</v>
      </c>
      <c r="AH84" s="59">
        <v>0.15</v>
      </c>
      <c r="AI84" s="59">
        <v>0.04</v>
      </c>
      <c r="AJ84" s="59">
        <v>0.15</v>
      </c>
      <c r="AK84" s="59">
        <v>0.32</v>
      </c>
      <c r="AL84" s="59">
        <v>0.08</v>
      </c>
      <c r="AM84" s="59">
        <v>0.32</v>
      </c>
      <c r="AN84" s="59">
        <v>0.47</v>
      </c>
      <c r="AO84" s="59">
        <v>0.12</v>
      </c>
      <c r="AP84" s="59">
        <v>0.47</v>
      </c>
      <c r="AQ84" s="59">
        <v>0</v>
      </c>
      <c r="AR84" s="59">
        <v>0</v>
      </c>
      <c r="AS84" s="59">
        <v>0</v>
      </c>
    </row>
    <row r="85" spans="1:45" ht="21" customHeight="1" x14ac:dyDescent="0.25">
      <c r="A85" s="58" t="s">
        <v>279</v>
      </c>
      <c r="B85" s="59" t="s">
        <v>117</v>
      </c>
      <c r="C85" s="59">
        <v>4.5</v>
      </c>
      <c r="D85" s="59" t="s">
        <v>73</v>
      </c>
      <c r="E85" s="59">
        <v>0.8</v>
      </c>
      <c r="F85" s="59">
        <v>19</v>
      </c>
      <c r="G85" s="59">
        <v>11</v>
      </c>
      <c r="H85" s="59">
        <v>8</v>
      </c>
      <c r="I85" s="59">
        <v>19</v>
      </c>
      <c r="J85" s="59">
        <v>22</v>
      </c>
      <c r="K85" s="59">
        <v>3</v>
      </c>
      <c r="L85" s="59">
        <v>25</v>
      </c>
      <c r="M85" s="59">
        <v>4.8899999999999997</v>
      </c>
      <c r="N85" s="59">
        <v>0.67</v>
      </c>
      <c r="O85" s="59">
        <v>5.56</v>
      </c>
      <c r="P85" s="59">
        <v>0</v>
      </c>
      <c r="Q85" s="59">
        <v>0.08</v>
      </c>
      <c r="R85" s="59">
        <v>0.08</v>
      </c>
      <c r="S85" s="59">
        <v>0</v>
      </c>
      <c r="T85" s="59">
        <v>0</v>
      </c>
      <c r="U85" s="59">
        <v>0</v>
      </c>
      <c r="V85" s="59">
        <v>0</v>
      </c>
      <c r="W85" s="59">
        <v>0.08</v>
      </c>
      <c r="X85" s="59">
        <v>0.08</v>
      </c>
      <c r="Y85" s="59">
        <v>1</v>
      </c>
      <c r="Z85" s="59">
        <v>1.2</v>
      </c>
      <c r="AA85" s="59">
        <v>0.20000000000000021</v>
      </c>
      <c r="AB85" s="59">
        <v>0</v>
      </c>
      <c r="AC85" s="59">
        <v>0.24</v>
      </c>
      <c r="AD85" s="59">
        <v>0.24</v>
      </c>
      <c r="AE85" s="59">
        <v>1</v>
      </c>
      <c r="AF85" s="59">
        <v>1.44</v>
      </c>
      <c r="AG85" s="59">
        <v>0.44000000000000022</v>
      </c>
      <c r="AH85" s="59">
        <v>1.28</v>
      </c>
      <c r="AI85" s="59">
        <v>0.28000000000000003</v>
      </c>
      <c r="AJ85" s="59">
        <v>0.28000000000000003</v>
      </c>
      <c r="AK85" s="59">
        <v>0.24</v>
      </c>
      <c r="AL85" s="59">
        <v>0.05</v>
      </c>
      <c r="AM85" s="59">
        <v>0.24</v>
      </c>
      <c r="AN85" s="59">
        <v>1.52</v>
      </c>
      <c r="AO85" s="59">
        <v>0.33</v>
      </c>
      <c r="AP85" s="59">
        <v>0.52</v>
      </c>
      <c r="AQ85" s="59">
        <v>0</v>
      </c>
      <c r="AR85" s="59">
        <v>0</v>
      </c>
      <c r="AS85" s="59">
        <v>0</v>
      </c>
    </row>
    <row r="86" spans="1:45" ht="21" customHeight="1" x14ac:dyDescent="0.25">
      <c r="A86" s="58" t="s">
        <v>280</v>
      </c>
      <c r="B86" s="59" t="s">
        <v>64</v>
      </c>
      <c r="C86" s="59">
        <v>4.5</v>
      </c>
      <c r="D86" s="59" t="s">
        <v>73</v>
      </c>
      <c r="E86" s="59">
        <v>2.4</v>
      </c>
      <c r="F86" s="59">
        <v>2</v>
      </c>
      <c r="G86" s="59">
        <v>6</v>
      </c>
      <c r="H86" s="59">
        <v>7</v>
      </c>
      <c r="I86" s="59">
        <v>13</v>
      </c>
      <c r="J86" s="59">
        <v>6</v>
      </c>
      <c r="K86" s="59">
        <v>19</v>
      </c>
      <c r="L86" s="59">
        <v>25</v>
      </c>
      <c r="M86" s="59">
        <v>1.33</v>
      </c>
      <c r="N86" s="59">
        <v>4.22</v>
      </c>
      <c r="O86" s="59">
        <v>5.56</v>
      </c>
      <c r="P86" s="59">
        <v>0</v>
      </c>
      <c r="Q86" s="59">
        <v>0</v>
      </c>
      <c r="R86" s="59">
        <v>0</v>
      </c>
      <c r="S86" s="59">
        <v>0</v>
      </c>
      <c r="T86" s="59">
        <v>0</v>
      </c>
      <c r="U86" s="59">
        <v>0</v>
      </c>
      <c r="V86" s="59">
        <v>0</v>
      </c>
      <c r="W86" s="59">
        <v>0</v>
      </c>
      <c r="X86" s="59">
        <v>0</v>
      </c>
      <c r="Y86" s="59">
        <v>0</v>
      </c>
      <c r="Z86" s="59">
        <v>0</v>
      </c>
      <c r="AA86" s="59">
        <v>0</v>
      </c>
      <c r="AB86" s="59">
        <v>0</v>
      </c>
      <c r="AC86" s="59">
        <v>0.01</v>
      </c>
      <c r="AD86" s="59">
        <v>0.01</v>
      </c>
      <c r="AE86" s="59">
        <v>0</v>
      </c>
      <c r="AF86" s="59">
        <v>0.01</v>
      </c>
      <c r="AG86" s="59">
        <v>0.01</v>
      </c>
      <c r="AH86" s="59">
        <v>0</v>
      </c>
      <c r="AI86" s="59">
        <v>0</v>
      </c>
      <c r="AJ86" s="59">
        <v>0</v>
      </c>
      <c r="AK86" s="59">
        <v>0.01</v>
      </c>
      <c r="AL86" s="59">
        <v>0</v>
      </c>
      <c r="AM86" s="59">
        <v>0.01</v>
      </c>
      <c r="AN86" s="59">
        <v>0.01</v>
      </c>
      <c r="AO86" s="59">
        <v>0</v>
      </c>
      <c r="AP86" s="59">
        <v>0.01</v>
      </c>
      <c r="AQ86" s="59">
        <v>0</v>
      </c>
      <c r="AR86" s="59">
        <v>2</v>
      </c>
      <c r="AS86" s="59">
        <v>2</v>
      </c>
    </row>
    <row r="87" spans="1:45" ht="21" customHeight="1" x14ac:dyDescent="0.25">
      <c r="A87" s="58" t="s">
        <v>281</v>
      </c>
      <c r="B87" s="59" t="s">
        <v>72</v>
      </c>
      <c r="C87" s="59">
        <v>4.2</v>
      </c>
      <c r="D87" s="59" t="s">
        <v>73</v>
      </c>
      <c r="E87" s="59">
        <v>2.6</v>
      </c>
      <c r="F87" s="59">
        <v>7</v>
      </c>
      <c r="G87" s="59">
        <v>5</v>
      </c>
      <c r="H87" s="59">
        <v>5</v>
      </c>
      <c r="I87" s="59">
        <v>10</v>
      </c>
      <c r="J87" s="59">
        <v>10</v>
      </c>
      <c r="K87" s="59">
        <v>13</v>
      </c>
      <c r="L87" s="59">
        <v>23</v>
      </c>
      <c r="M87" s="59">
        <v>2.38</v>
      </c>
      <c r="N87" s="59">
        <v>3.1</v>
      </c>
      <c r="O87" s="59">
        <v>5.48</v>
      </c>
      <c r="P87" s="59">
        <v>0</v>
      </c>
      <c r="Q87" s="59">
        <v>0.04</v>
      </c>
      <c r="R87" s="59">
        <v>0.04</v>
      </c>
      <c r="S87" s="59">
        <v>0</v>
      </c>
      <c r="T87" s="59">
        <v>0.02</v>
      </c>
      <c r="U87" s="59">
        <v>0.02</v>
      </c>
      <c r="V87" s="59">
        <v>0</v>
      </c>
      <c r="W87" s="59">
        <v>0.06</v>
      </c>
      <c r="X87" s="59">
        <v>0.06</v>
      </c>
      <c r="Y87" s="59">
        <v>0</v>
      </c>
      <c r="Z87" s="59">
        <v>0.24</v>
      </c>
      <c r="AA87" s="59">
        <v>0.24</v>
      </c>
      <c r="AB87" s="59">
        <v>1</v>
      </c>
      <c r="AC87" s="59">
        <v>0.03</v>
      </c>
      <c r="AD87" s="59">
        <v>-0.97</v>
      </c>
      <c r="AE87" s="59">
        <v>1</v>
      </c>
      <c r="AF87" s="59">
        <v>0.27</v>
      </c>
      <c r="AG87" s="59">
        <v>-0.73</v>
      </c>
      <c r="AH87" s="59">
        <v>0.28000000000000003</v>
      </c>
      <c r="AI87" s="59">
        <v>7.0000000000000007E-2</v>
      </c>
      <c r="AJ87" s="59">
        <v>0.28000000000000003</v>
      </c>
      <c r="AK87" s="59">
        <v>0.05</v>
      </c>
      <c r="AL87" s="59">
        <v>0.01</v>
      </c>
      <c r="AM87" s="59">
        <v>-0.95</v>
      </c>
      <c r="AN87" s="59">
        <v>0.33</v>
      </c>
      <c r="AO87" s="59">
        <v>0.08</v>
      </c>
      <c r="AP87" s="59">
        <v>-0.66999999999999993</v>
      </c>
      <c r="AQ87" s="59">
        <v>0</v>
      </c>
      <c r="AR87" s="59">
        <v>0</v>
      </c>
      <c r="AS87" s="59">
        <v>0</v>
      </c>
    </row>
    <row r="88" spans="1:45" ht="21" customHeight="1" x14ac:dyDescent="0.25">
      <c r="A88" s="56" t="s">
        <v>282</v>
      </c>
      <c r="B88" s="57" t="s">
        <v>115</v>
      </c>
      <c r="C88" s="57">
        <v>4.3</v>
      </c>
      <c r="D88" s="57" t="s">
        <v>73</v>
      </c>
      <c r="E88" s="57">
        <v>0.6</v>
      </c>
      <c r="F88" s="57">
        <v>13</v>
      </c>
      <c r="G88" s="57">
        <v>7</v>
      </c>
      <c r="H88" s="57">
        <v>8</v>
      </c>
      <c r="I88" s="57">
        <v>15</v>
      </c>
      <c r="J88" s="57">
        <v>5</v>
      </c>
      <c r="K88" s="57">
        <v>18</v>
      </c>
      <c r="L88" s="57">
        <v>23</v>
      </c>
      <c r="M88" s="57">
        <v>1.1599999999999999</v>
      </c>
      <c r="N88" s="57">
        <v>4.1900000000000004</v>
      </c>
      <c r="O88" s="57">
        <v>5.35</v>
      </c>
      <c r="P88" s="57">
        <v>0</v>
      </c>
      <c r="Q88" s="57">
        <v>0.08</v>
      </c>
      <c r="R88" s="57">
        <v>0.08</v>
      </c>
      <c r="S88" s="57">
        <v>0</v>
      </c>
      <c r="T88" s="57">
        <v>0.02</v>
      </c>
      <c r="U88" s="57">
        <v>0.02</v>
      </c>
      <c r="V88" s="57">
        <v>0</v>
      </c>
      <c r="W88" s="57">
        <v>0.1</v>
      </c>
      <c r="X88" s="57">
        <v>0.1</v>
      </c>
      <c r="Y88" s="57">
        <v>0</v>
      </c>
      <c r="Z88" s="57">
        <v>0.05</v>
      </c>
      <c r="AA88" s="57">
        <v>0.05</v>
      </c>
      <c r="AB88" s="57">
        <v>0</v>
      </c>
      <c r="AC88" s="57">
        <v>0.04</v>
      </c>
      <c r="AD88" s="57">
        <v>0.04</v>
      </c>
      <c r="AE88" s="57">
        <v>0</v>
      </c>
      <c r="AF88" s="57">
        <v>0.09</v>
      </c>
      <c r="AG88" s="57">
        <v>0.09</v>
      </c>
      <c r="AH88" s="57">
        <v>0.13</v>
      </c>
      <c r="AI88" s="57">
        <v>0.03</v>
      </c>
      <c r="AJ88" s="57">
        <v>0.13</v>
      </c>
      <c r="AK88" s="57">
        <v>0.06</v>
      </c>
      <c r="AL88" s="57">
        <v>0.01</v>
      </c>
      <c r="AM88" s="57">
        <v>0.06</v>
      </c>
      <c r="AN88" s="57">
        <v>0.19</v>
      </c>
      <c r="AO88" s="57">
        <v>0.04</v>
      </c>
      <c r="AP88" s="57">
        <v>0.19</v>
      </c>
      <c r="AQ88" s="57">
        <v>0</v>
      </c>
      <c r="AR88" s="57">
        <v>0</v>
      </c>
      <c r="AS88" s="57">
        <v>0</v>
      </c>
    </row>
    <row r="89" spans="1:45" ht="21" customHeight="1" x14ac:dyDescent="0.25">
      <c r="A89" s="56" t="s">
        <v>283</v>
      </c>
      <c r="B89" s="57" t="s">
        <v>79</v>
      </c>
      <c r="C89" s="57">
        <v>4.2</v>
      </c>
      <c r="D89" s="57" t="s">
        <v>73</v>
      </c>
      <c r="E89" s="57">
        <v>0.4</v>
      </c>
      <c r="F89" s="57">
        <v>4</v>
      </c>
      <c r="G89" s="57">
        <v>1</v>
      </c>
      <c r="H89" s="57">
        <v>5</v>
      </c>
      <c r="I89" s="57">
        <v>6</v>
      </c>
      <c r="J89" s="57">
        <v>1</v>
      </c>
      <c r="K89" s="57">
        <v>21</v>
      </c>
      <c r="L89" s="57">
        <v>22</v>
      </c>
      <c r="M89" s="57">
        <v>0.24</v>
      </c>
      <c r="N89" s="57">
        <v>5</v>
      </c>
      <c r="O89" s="57">
        <v>5.24</v>
      </c>
      <c r="P89" s="57">
        <v>0</v>
      </c>
      <c r="Q89" s="57">
        <v>0</v>
      </c>
      <c r="R89" s="57">
        <v>0</v>
      </c>
      <c r="S89" s="57">
        <v>1</v>
      </c>
      <c r="T89" s="57">
        <v>0.28999999999999998</v>
      </c>
      <c r="U89" s="57">
        <v>-0.71</v>
      </c>
      <c r="V89" s="57">
        <v>1</v>
      </c>
      <c r="W89" s="57">
        <v>0.28999999999999998</v>
      </c>
      <c r="X89" s="57">
        <v>-0.71</v>
      </c>
      <c r="Y89" s="57">
        <v>0</v>
      </c>
      <c r="Z89" s="57">
        <v>0</v>
      </c>
      <c r="AA89" s="57">
        <v>0</v>
      </c>
      <c r="AB89" s="57">
        <v>0</v>
      </c>
      <c r="AC89" s="57">
        <v>0.09</v>
      </c>
      <c r="AD89" s="57">
        <v>0.09</v>
      </c>
      <c r="AE89" s="57">
        <v>0</v>
      </c>
      <c r="AF89" s="57">
        <v>0.09</v>
      </c>
      <c r="AG89" s="57">
        <v>0.09</v>
      </c>
      <c r="AH89" s="57">
        <v>0</v>
      </c>
      <c r="AI89" s="57">
        <v>0</v>
      </c>
      <c r="AJ89" s="57">
        <v>0</v>
      </c>
      <c r="AK89" s="57">
        <v>0.38</v>
      </c>
      <c r="AL89" s="57">
        <v>0.09</v>
      </c>
      <c r="AM89" s="57">
        <v>-0.62</v>
      </c>
      <c r="AN89" s="57">
        <v>0.38</v>
      </c>
      <c r="AO89" s="57">
        <v>0.09</v>
      </c>
      <c r="AP89" s="57">
        <v>-0.62</v>
      </c>
      <c r="AQ89" s="57">
        <v>0</v>
      </c>
      <c r="AR89" s="57">
        <v>0</v>
      </c>
      <c r="AS89" s="57">
        <v>0</v>
      </c>
    </row>
    <row r="90" spans="1:45" ht="21" customHeight="1" x14ac:dyDescent="0.25">
      <c r="A90" s="58" t="s">
        <v>284</v>
      </c>
      <c r="B90" s="59" t="s">
        <v>75</v>
      </c>
      <c r="C90" s="59">
        <v>4.5999999999999996</v>
      </c>
      <c r="D90" s="59" t="s">
        <v>73</v>
      </c>
      <c r="E90" s="59">
        <v>2.2000000000000002</v>
      </c>
      <c r="F90" s="59">
        <v>3</v>
      </c>
      <c r="G90" s="59">
        <v>3</v>
      </c>
      <c r="H90" s="59">
        <v>6</v>
      </c>
      <c r="I90" s="59">
        <v>9</v>
      </c>
      <c r="J90" s="59">
        <v>5</v>
      </c>
      <c r="K90" s="59">
        <v>18</v>
      </c>
      <c r="L90" s="59">
        <v>23</v>
      </c>
      <c r="M90" s="59">
        <v>1.0900000000000001</v>
      </c>
      <c r="N90" s="59">
        <v>3.91</v>
      </c>
      <c r="O90" s="59">
        <v>5</v>
      </c>
      <c r="P90" s="59">
        <v>0</v>
      </c>
      <c r="Q90" s="59">
        <v>0.05</v>
      </c>
      <c r="R90" s="59">
        <v>0.05</v>
      </c>
      <c r="S90" s="59">
        <v>0</v>
      </c>
      <c r="T90" s="59">
        <v>0.03</v>
      </c>
      <c r="U90" s="59">
        <v>0.03</v>
      </c>
      <c r="V90" s="59">
        <v>0</v>
      </c>
      <c r="W90" s="59">
        <v>0.08</v>
      </c>
      <c r="X90" s="59">
        <v>0.08</v>
      </c>
      <c r="Y90" s="59">
        <v>0</v>
      </c>
      <c r="Z90" s="59">
        <v>0.64</v>
      </c>
      <c r="AA90" s="59">
        <v>0.64</v>
      </c>
      <c r="AB90" s="59">
        <v>1</v>
      </c>
      <c r="AC90" s="59">
        <v>0.4</v>
      </c>
      <c r="AD90" s="59">
        <v>-0.6</v>
      </c>
      <c r="AE90" s="59">
        <v>1</v>
      </c>
      <c r="AF90" s="59">
        <v>1.04</v>
      </c>
      <c r="AG90" s="59">
        <v>4.0000000000000042E-2</v>
      </c>
      <c r="AH90" s="59">
        <v>0.69000000000000006</v>
      </c>
      <c r="AI90" s="59">
        <v>0.15</v>
      </c>
      <c r="AJ90" s="59">
        <v>0.69000000000000006</v>
      </c>
      <c r="AK90" s="59">
        <v>0.43</v>
      </c>
      <c r="AL90" s="59">
        <v>0.09</v>
      </c>
      <c r="AM90" s="59">
        <v>-0.57000000000000006</v>
      </c>
      <c r="AN90" s="59">
        <v>1.1200000000000001</v>
      </c>
      <c r="AO90" s="59">
        <v>0.24</v>
      </c>
      <c r="AP90" s="59">
        <v>0.12</v>
      </c>
      <c r="AQ90" s="59">
        <v>1</v>
      </c>
      <c r="AR90" s="59">
        <v>0</v>
      </c>
      <c r="AS90" s="59">
        <v>1</v>
      </c>
    </row>
    <row r="91" spans="1:45" ht="21" customHeight="1" x14ac:dyDescent="0.25">
      <c r="A91" s="58" t="s">
        <v>285</v>
      </c>
      <c r="B91" s="59" t="s">
        <v>86</v>
      </c>
      <c r="C91" s="59">
        <v>4.4000000000000004</v>
      </c>
      <c r="D91" s="59" t="s">
        <v>73</v>
      </c>
      <c r="E91" s="59">
        <v>1.6</v>
      </c>
      <c r="F91" s="59">
        <v>4</v>
      </c>
      <c r="G91" s="59">
        <v>2</v>
      </c>
      <c r="H91" s="59">
        <v>5</v>
      </c>
      <c r="I91" s="59">
        <v>7</v>
      </c>
      <c r="J91" s="59">
        <v>5</v>
      </c>
      <c r="K91" s="59">
        <v>17</v>
      </c>
      <c r="L91" s="59">
        <v>22</v>
      </c>
      <c r="M91" s="59">
        <v>1.1399999999999999</v>
      </c>
      <c r="N91" s="59">
        <v>3.86</v>
      </c>
      <c r="O91" s="59">
        <v>5</v>
      </c>
      <c r="P91" s="59">
        <v>0</v>
      </c>
      <c r="Q91" s="59">
        <v>0.08</v>
      </c>
      <c r="R91" s="59">
        <v>0.08</v>
      </c>
      <c r="S91" s="59">
        <v>2</v>
      </c>
      <c r="T91" s="59">
        <v>0.17</v>
      </c>
      <c r="U91" s="59">
        <v>-1.83</v>
      </c>
      <c r="V91" s="59">
        <v>2</v>
      </c>
      <c r="W91" s="59">
        <v>0.25</v>
      </c>
      <c r="X91" s="59">
        <v>-1.75</v>
      </c>
      <c r="Y91" s="59">
        <v>1</v>
      </c>
      <c r="Z91" s="59">
        <v>9.9999999999999992E-2</v>
      </c>
      <c r="AA91" s="59">
        <v>-0.9</v>
      </c>
      <c r="AB91" s="59">
        <v>0</v>
      </c>
      <c r="AC91" s="59">
        <v>7.9999999999999988E-2</v>
      </c>
      <c r="AD91" s="59">
        <v>7.9999999999999988E-2</v>
      </c>
      <c r="AE91" s="59">
        <v>1</v>
      </c>
      <c r="AF91" s="59">
        <v>0.18</v>
      </c>
      <c r="AG91" s="59">
        <v>-0.82000000000000006</v>
      </c>
      <c r="AH91" s="59">
        <v>0.18</v>
      </c>
      <c r="AI91" s="59">
        <v>0.04</v>
      </c>
      <c r="AJ91" s="59">
        <v>-0.82000000000000006</v>
      </c>
      <c r="AK91" s="59">
        <v>0.25</v>
      </c>
      <c r="AL91" s="59">
        <v>0.06</v>
      </c>
      <c r="AM91" s="59">
        <v>-1.75</v>
      </c>
      <c r="AN91" s="59">
        <v>0.43</v>
      </c>
      <c r="AO91" s="59">
        <v>0.1</v>
      </c>
      <c r="AP91" s="59">
        <v>-2.57</v>
      </c>
      <c r="AQ91" s="59">
        <v>0</v>
      </c>
      <c r="AR91" s="59">
        <v>1</v>
      </c>
      <c r="AS91" s="59">
        <v>1</v>
      </c>
    </row>
    <row r="92" spans="1:45" ht="21" customHeight="1" x14ac:dyDescent="0.25">
      <c r="A92" s="56" t="s">
        <v>286</v>
      </c>
      <c r="B92" s="57" t="s">
        <v>70</v>
      </c>
      <c r="C92" s="57">
        <v>4.5</v>
      </c>
      <c r="D92" s="47" t="s">
        <v>73</v>
      </c>
      <c r="E92" s="59">
        <v>0.2</v>
      </c>
      <c r="F92" s="59">
        <v>8</v>
      </c>
      <c r="G92" s="59">
        <v>5</v>
      </c>
      <c r="H92" s="59">
        <v>5</v>
      </c>
      <c r="I92" s="59">
        <v>10</v>
      </c>
      <c r="J92" s="59">
        <v>16</v>
      </c>
      <c r="K92" s="59">
        <v>5</v>
      </c>
      <c r="L92" s="59">
        <v>21</v>
      </c>
      <c r="M92" s="59">
        <v>3.56</v>
      </c>
      <c r="N92" s="59">
        <v>1.1100000000000001</v>
      </c>
      <c r="O92" s="59">
        <v>4.67</v>
      </c>
      <c r="P92" s="59">
        <v>0</v>
      </c>
      <c r="Q92" s="59">
        <v>0.19</v>
      </c>
      <c r="R92" s="59">
        <v>0.19</v>
      </c>
      <c r="S92" s="59">
        <v>0</v>
      </c>
      <c r="T92" s="59">
        <v>0.45</v>
      </c>
      <c r="U92" s="59">
        <v>0.45</v>
      </c>
      <c r="V92" s="59">
        <v>0</v>
      </c>
      <c r="W92" s="59">
        <v>0.64</v>
      </c>
      <c r="X92" s="59">
        <v>0.64</v>
      </c>
      <c r="Y92" s="59">
        <v>0</v>
      </c>
      <c r="Z92" s="59">
        <v>0.04</v>
      </c>
      <c r="AA92" s="59">
        <v>0.04</v>
      </c>
      <c r="AB92" s="59">
        <v>0</v>
      </c>
      <c r="AC92" s="59">
        <v>0.04</v>
      </c>
      <c r="AD92" s="59">
        <v>0.04</v>
      </c>
      <c r="AE92" s="59">
        <v>0</v>
      </c>
      <c r="AF92" s="59">
        <v>0.08</v>
      </c>
      <c r="AG92" s="59">
        <v>0.08</v>
      </c>
      <c r="AH92" s="59">
        <v>0.23</v>
      </c>
      <c r="AI92" s="59">
        <v>0.05</v>
      </c>
      <c r="AJ92" s="59">
        <v>0.23</v>
      </c>
      <c r="AK92" s="59">
        <v>0.49</v>
      </c>
      <c r="AL92" s="59">
        <v>0.11</v>
      </c>
      <c r="AM92" s="59">
        <v>0.49</v>
      </c>
      <c r="AN92" s="59">
        <v>0.72</v>
      </c>
      <c r="AO92" s="59">
        <v>0.16</v>
      </c>
      <c r="AP92" s="59">
        <v>0.72</v>
      </c>
      <c r="AQ92" s="59">
        <v>1</v>
      </c>
      <c r="AR92" s="59">
        <v>0</v>
      </c>
      <c r="AS92" s="59">
        <v>1</v>
      </c>
    </row>
    <row r="93" spans="1:45" ht="21" customHeight="1" x14ac:dyDescent="0.25">
      <c r="A93" s="56" t="s">
        <v>287</v>
      </c>
      <c r="B93" s="57" t="s">
        <v>113</v>
      </c>
      <c r="C93" s="57">
        <v>4.5999999999999996</v>
      </c>
      <c r="D93" s="57" t="s">
        <v>73</v>
      </c>
      <c r="E93" s="57">
        <v>0</v>
      </c>
      <c r="F93" s="57">
        <v>11</v>
      </c>
      <c r="G93" s="57">
        <v>6</v>
      </c>
      <c r="H93" s="57">
        <v>5</v>
      </c>
      <c r="I93" s="57">
        <v>11</v>
      </c>
      <c r="J93" s="57">
        <v>16</v>
      </c>
      <c r="K93" s="57">
        <v>5</v>
      </c>
      <c r="L93" s="57">
        <v>21</v>
      </c>
      <c r="M93" s="57">
        <v>3.48</v>
      </c>
      <c r="N93" s="57">
        <v>1.0900000000000001</v>
      </c>
      <c r="O93" s="57">
        <v>4.57</v>
      </c>
      <c r="P93" s="57">
        <v>0</v>
      </c>
      <c r="Q93" s="57">
        <v>0</v>
      </c>
      <c r="R93" s="57">
        <v>0</v>
      </c>
      <c r="S93" s="57">
        <v>0</v>
      </c>
      <c r="T93" s="57">
        <v>0.80999999999999994</v>
      </c>
      <c r="U93" s="57">
        <v>0.80999999999999994</v>
      </c>
      <c r="V93" s="57">
        <v>0</v>
      </c>
      <c r="W93" s="57">
        <v>0.80999999999999994</v>
      </c>
      <c r="X93" s="57">
        <v>0.80999999999999994</v>
      </c>
      <c r="Y93" s="57">
        <v>0</v>
      </c>
      <c r="Z93" s="57">
        <v>0.28999999999999998</v>
      </c>
      <c r="AA93" s="57">
        <v>0.28999999999999998</v>
      </c>
      <c r="AB93" s="57">
        <v>0</v>
      </c>
      <c r="AC93" s="57">
        <v>0.15</v>
      </c>
      <c r="AD93" s="57">
        <v>0.15</v>
      </c>
      <c r="AE93" s="57">
        <v>0</v>
      </c>
      <c r="AF93" s="57">
        <v>0.43999999999999989</v>
      </c>
      <c r="AG93" s="57">
        <v>0.43999999999999989</v>
      </c>
      <c r="AH93" s="57">
        <v>0.28999999999999998</v>
      </c>
      <c r="AI93" s="57">
        <v>0.06</v>
      </c>
      <c r="AJ93" s="57">
        <v>0.28999999999999998</v>
      </c>
      <c r="AK93" s="57">
        <v>0.96</v>
      </c>
      <c r="AL93" s="57">
        <v>0.2</v>
      </c>
      <c r="AM93" s="57">
        <v>0.96</v>
      </c>
      <c r="AN93" s="57">
        <v>1.25</v>
      </c>
      <c r="AO93" s="57">
        <v>0.26</v>
      </c>
      <c r="AP93" s="57">
        <v>1.25</v>
      </c>
      <c r="AQ93" s="57">
        <v>3</v>
      </c>
      <c r="AR93" s="57">
        <v>0</v>
      </c>
      <c r="AS93" s="57">
        <v>3</v>
      </c>
    </row>
    <row r="94" spans="1:45" ht="21" customHeight="1" x14ac:dyDescent="0.25">
      <c r="A94" s="58" t="s">
        <v>288</v>
      </c>
      <c r="B94" s="59" t="s">
        <v>81</v>
      </c>
      <c r="C94" s="59">
        <v>6.1</v>
      </c>
      <c r="D94" s="59" t="s">
        <v>73</v>
      </c>
      <c r="E94" s="59">
        <v>0</v>
      </c>
      <c r="F94" s="59">
        <v>7</v>
      </c>
      <c r="G94" s="59">
        <v>3</v>
      </c>
      <c r="H94" s="59">
        <v>6</v>
      </c>
      <c r="I94" s="59">
        <v>9</v>
      </c>
      <c r="J94" s="59">
        <v>12</v>
      </c>
      <c r="K94" s="59">
        <v>15</v>
      </c>
      <c r="L94" s="59">
        <v>27</v>
      </c>
      <c r="M94" s="59">
        <v>1.97</v>
      </c>
      <c r="N94" s="59">
        <v>2.46</v>
      </c>
      <c r="O94" s="59">
        <v>4.43</v>
      </c>
      <c r="P94" s="59">
        <v>0</v>
      </c>
      <c r="Q94" s="59">
        <v>0.11</v>
      </c>
      <c r="R94" s="59">
        <v>0.11</v>
      </c>
      <c r="S94" s="59">
        <v>0</v>
      </c>
      <c r="T94" s="59">
        <v>0.02</v>
      </c>
      <c r="U94" s="59">
        <v>0.02</v>
      </c>
      <c r="V94" s="59">
        <v>0</v>
      </c>
      <c r="W94" s="59">
        <v>0.13</v>
      </c>
      <c r="X94" s="59">
        <v>0.13</v>
      </c>
      <c r="Y94" s="59">
        <v>1</v>
      </c>
      <c r="Z94" s="59">
        <v>6.9999999999999993E-2</v>
      </c>
      <c r="AA94" s="59">
        <v>-0.93</v>
      </c>
      <c r="AB94" s="59">
        <v>0</v>
      </c>
      <c r="AC94" s="59">
        <v>0.25</v>
      </c>
      <c r="AD94" s="59">
        <v>0.25</v>
      </c>
      <c r="AE94" s="59">
        <v>1</v>
      </c>
      <c r="AF94" s="59">
        <v>0.32</v>
      </c>
      <c r="AG94" s="59">
        <v>-0.68</v>
      </c>
      <c r="AH94" s="59">
        <v>0.18</v>
      </c>
      <c r="AI94" s="59">
        <v>0.03</v>
      </c>
      <c r="AJ94" s="59">
        <v>-0.82000000000000006</v>
      </c>
      <c r="AK94" s="59">
        <v>0.27</v>
      </c>
      <c r="AL94" s="59">
        <v>0.04</v>
      </c>
      <c r="AM94" s="59">
        <v>0.27</v>
      </c>
      <c r="AN94" s="59">
        <v>0.45</v>
      </c>
      <c r="AO94" s="59">
        <v>7.0000000000000007E-2</v>
      </c>
      <c r="AP94" s="59">
        <v>-0.55000000000000004</v>
      </c>
      <c r="AQ94" s="59">
        <v>0</v>
      </c>
      <c r="AR94" s="59">
        <v>0</v>
      </c>
      <c r="AS94" s="59">
        <v>0</v>
      </c>
    </row>
    <row r="95" spans="1:45" ht="21" customHeight="1" x14ac:dyDescent="0.25">
      <c r="A95" s="58" t="s">
        <v>289</v>
      </c>
      <c r="B95" s="59" t="s">
        <v>88</v>
      </c>
      <c r="C95" s="59">
        <v>5.3</v>
      </c>
      <c r="D95" s="59" t="s">
        <v>73</v>
      </c>
      <c r="E95" s="59">
        <v>3</v>
      </c>
      <c r="F95" s="59">
        <v>7</v>
      </c>
      <c r="G95" s="59">
        <v>4</v>
      </c>
      <c r="H95" s="59">
        <v>4</v>
      </c>
      <c r="I95" s="59">
        <v>8</v>
      </c>
      <c r="J95" s="59">
        <v>14</v>
      </c>
      <c r="K95" s="59">
        <v>9</v>
      </c>
      <c r="L95" s="59">
        <v>23</v>
      </c>
      <c r="M95" s="59">
        <v>2.64</v>
      </c>
      <c r="N95" s="59">
        <v>1.7</v>
      </c>
      <c r="O95" s="59">
        <v>4.34</v>
      </c>
      <c r="P95" s="59">
        <v>0</v>
      </c>
      <c r="Q95" s="59">
        <v>0.2</v>
      </c>
      <c r="R95" s="59">
        <v>0.2</v>
      </c>
      <c r="S95" s="59">
        <v>0</v>
      </c>
      <c r="T95" s="59">
        <v>0.02</v>
      </c>
      <c r="U95" s="59">
        <v>0.02</v>
      </c>
      <c r="V95" s="59">
        <v>0</v>
      </c>
      <c r="W95" s="59">
        <v>0.22</v>
      </c>
      <c r="X95" s="59">
        <v>0.22</v>
      </c>
      <c r="Y95" s="59">
        <v>0</v>
      </c>
      <c r="Z95" s="59">
        <v>7.0000000000000007E-2</v>
      </c>
      <c r="AA95" s="59">
        <v>7.0000000000000007E-2</v>
      </c>
      <c r="AB95" s="59">
        <v>0</v>
      </c>
      <c r="AC95" s="59">
        <v>0.08</v>
      </c>
      <c r="AD95" s="59">
        <v>0.08</v>
      </c>
      <c r="AE95" s="59">
        <v>0</v>
      </c>
      <c r="AF95" s="59">
        <v>0.15</v>
      </c>
      <c r="AG95" s="59">
        <v>0.15</v>
      </c>
      <c r="AH95" s="59">
        <v>0.27</v>
      </c>
      <c r="AI95" s="59">
        <v>0.05</v>
      </c>
      <c r="AJ95" s="59">
        <v>0.27</v>
      </c>
      <c r="AK95" s="59">
        <v>9.9999999999999992E-2</v>
      </c>
      <c r="AL95" s="59">
        <v>0.02</v>
      </c>
      <c r="AM95" s="59">
        <v>9.9999999999999992E-2</v>
      </c>
      <c r="AN95" s="59">
        <v>0.37</v>
      </c>
      <c r="AO95" s="59">
        <v>7.0000000000000007E-2</v>
      </c>
      <c r="AP95" s="59">
        <v>0.37</v>
      </c>
      <c r="AQ95" s="59">
        <v>0</v>
      </c>
      <c r="AR95" s="59">
        <v>0</v>
      </c>
      <c r="AS95" s="59">
        <v>0</v>
      </c>
    </row>
    <row r="96" spans="1:45" ht="21" customHeight="1" x14ac:dyDescent="0.25">
      <c r="A96" s="58" t="s">
        <v>290</v>
      </c>
      <c r="B96" s="59" t="s">
        <v>79</v>
      </c>
      <c r="C96" s="59">
        <v>4.4000000000000004</v>
      </c>
      <c r="D96" s="59" t="s">
        <v>73</v>
      </c>
      <c r="E96" s="59">
        <v>0</v>
      </c>
      <c r="F96" s="59">
        <v>12</v>
      </c>
      <c r="G96" s="59">
        <v>7</v>
      </c>
      <c r="H96" s="59">
        <v>5</v>
      </c>
      <c r="I96" s="59">
        <v>12</v>
      </c>
      <c r="J96" s="59">
        <v>7</v>
      </c>
      <c r="K96" s="59">
        <v>12</v>
      </c>
      <c r="L96" s="59">
        <v>19</v>
      </c>
      <c r="M96" s="59">
        <v>1.59</v>
      </c>
      <c r="N96" s="59">
        <v>2.73</v>
      </c>
      <c r="O96" s="59">
        <v>4.32</v>
      </c>
      <c r="P96" s="59">
        <v>0</v>
      </c>
      <c r="Q96" s="59">
        <v>0.4</v>
      </c>
      <c r="R96" s="59">
        <v>0.4</v>
      </c>
      <c r="S96" s="59">
        <v>0</v>
      </c>
      <c r="T96" s="59">
        <v>0</v>
      </c>
      <c r="U96" s="59">
        <v>0</v>
      </c>
      <c r="V96" s="59">
        <v>0</v>
      </c>
      <c r="W96" s="59">
        <v>0.4</v>
      </c>
      <c r="X96" s="59">
        <v>0.4</v>
      </c>
      <c r="Y96" s="59">
        <v>0</v>
      </c>
      <c r="Z96" s="59">
        <v>7.9999999999999988E-2</v>
      </c>
      <c r="AA96" s="59">
        <v>7.9999999999999988E-2</v>
      </c>
      <c r="AB96" s="59">
        <v>0</v>
      </c>
      <c r="AC96" s="59">
        <v>7.0000000000000007E-2</v>
      </c>
      <c r="AD96" s="59">
        <v>7.0000000000000007E-2</v>
      </c>
      <c r="AE96" s="59">
        <v>0</v>
      </c>
      <c r="AF96" s="59">
        <v>0.15</v>
      </c>
      <c r="AG96" s="59">
        <v>0.15</v>
      </c>
      <c r="AH96" s="59">
        <v>0.48</v>
      </c>
      <c r="AI96" s="59">
        <v>0.11</v>
      </c>
      <c r="AJ96" s="59">
        <v>0.48</v>
      </c>
      <c r="AK96" s="59">
        <v>7.0000000000000007E-2</v>
      </c>
      <c r="AL96" s="59">
        <v>0.02</v>
      </c>
      <c r="AM96" s="59">
        <v>7.0000000000000007E-2</v>
      </c>
      <c r="AN96" s="59">
        <v>0.55000000000000004</v>
      </c>
      <c r="AO96" s="59">
        <v>0.13</v>
      </c>
      <c r="AP96" s="59">
        <v>0.55000000000000004</v>
      </c>
      <c r="AQ96" s="59">
        <v>0</v>
      </c>
      <c r="AR96" s="59">
        <v>2</v>
      </c>
      <c r="AS96" s="59">
        <v>2</v>
      </c>
    </row>
    <row r="97" spans="1:45" ht="21" customHeight="1" x14ac:dyDescent="0.25">
      <c r="A97" s="56" t="s">
        <v>291</v>
      </c>
      <c r="B97" s="57" t="s">
        <v>81</v>
      </c>
      <c r="C97" s="57">
        <v>5.8</v>
      </c>
      <c r="D97" s="57" t="s">
        <v>73</v>
      </c>
      <c r="E97" s="57">
        <v>0.4</v>
      </c>
      <c r="F97" s="57">
        <v>8</v>
      </c>
      <c r="G97" s="57">
        <v>3</v>
      </c>
      <c r="H97" s="57">
        <v>7</v>
      </c>
      <c r="I97" s="57">
        <v>10</v>
      </c>
      <c r="J97" s="57">
        <v>8</v>
      </c>
      <c r="K97" s="57">
        <v>17</v>
      </c>
      <c r="L97" s="57">
        <v>25</v>
      </c>
      <c r="M97" s="57">
        <v>1.38</v>
      </c>
      <c r="N97" s="57">
        <v>2.93</v>
      </c>
      <c r="O97" s="57">
        <v>4.3099999999999996</v>
      </c>
      <c r="P97" s="57">
        <v>0</v>
      </c>
      <c r="Q97" s="57">
        <v>0.48</v>
      </c>
      <c r="R97" s="57">
        <v>0.48</v>
      </c>
      <c r="S97" s="57">
        <v>1</v>
      </c>
      <c r="T97" s="57">
        <v>9.0000000000000011E-2</v>
      </c>
      <c r="U97" s="57">
        <v>-0.91</v>
      </c>
      <c r="V97" s="57">
        <v>1</v>
      </c>
      <c r="W97" s="57">
        <v>0.56999999999999995</v>
      </c>
      <c r="X97" s="57">
        <v>-0.43</v>
      </c>
      <c r="Y97" s="57">
        <v>0</v>
      </c>
      <c r="Z97" s="57">
        <v>0.41</v>
      </c>
      <c r="AA97" s="57">
        <v>0.41</v>
      </c>
      <c r="AB97" s="57">
        <v>1</v>
      </c>
      <c r="AC97" s="57">
        <v>0.14000000000000001</v>
      </c>
      <c r="AD97" s="57">
        <v>-0.86</v>
      </c>
      <c r="AE97" s="57">
        <v>1</v>
      </c>
      <c r="AF97" s="57">
        <v>0.55000000000000004</v>
      </c>
      <c r="AG97" s="57">
        <v>-0.45</v>
      </c>
      <c r="AH97" s="57">
        <v>0.89</v>
      </c>
      <c r="AI97" s="57">
        <v>0.15</v>
      </c>
      <c r="AJ97" s="57">
        <v>0.89</v>
      </c>
      <c r="AK97" s="57">
        <v>0.23</v>
      </c>
      <c r="AL97" s="57">
        <v>0.04</v>
      </c>
      <c r="AM97" s="57">
        <v>-1.77</v>
      </c>
      <c r="AN97" s="57">
        <v>1.1200000000000001</v>
      </c>
      <c r="AO97" s="57">
        <v>0.19</v>
      </c>
      <c r="AP97" s="57">
        <v>-0.88</v>
      </c>
      <c r="AQ97" s="57">
        <v>0</v>
      </c>
      <c r="AR97" s="57">
        <v>1</v>
      </c>
      <c r="AS97" s="57">
        <v>1</v>
      </c>
    </row>
    <row r="98" spans="1:45" ht="21" customHeight="1" x14ac:dyDescent="0.25">
      <c r="A98" s="58" t="s">
        <v>292</v>
      </c>
      <c r="B98" s="59" t="s">
        <v>84</v>
      </c>
      <c r="C98" s="59">
        <v>5.6</v>
      </c>
      <c r="D98" s="59" t="s">
        <v>73</v>
      </c>
      <c r="E98" s="59">
        <v>1.4</v>
      </c>
      <c r="F98" s="59">
        <v>5</v>
      </c>
      <c r="G98" s="59">
        <v>6</v>
      </c>
      <c r="H98" s="59">
        <v>7</v>
      </c>
      <c r="I98" s="59">
        <v>13</v>
      </c>
      <c r="J98" s="59">
        <v>10</v>
      </c>
      <c r="K98" s="59">
        <v>14</v>
      </c>
      <c r="L98" s="59">
        <v>24</v>
      </c>
      <c r="M98" s="59">
        <v>1.79</v>
      </c>
      <c r="N98" s="59">
        <v>2.5</v>
      </c>
      <c r="O98" s="59">
        <v>4.29</v>
      </c>
      <c r="P98" s="59">
        <v>0</v>
      </c>
      <c r="Q98" s="59">
        <v>0.03</v>
      </c>
      <c r="R98" s="59">
        <v>0.03</v>
      </c>
      <c r="S98" s="59">
        <v>0</v>
      </c>
      <c r="T98" s="59">
        <v>0</v>
      </c>
      <c r="U98" s="59">
        <v>0</v>
      </c>
      <c r="V98" s="59">
        <v>0</v>
      </c>
      <c r="W98" s="59">
        <v>0.03</v>
      </c>
      <c r="X98" s="59">
        <v>0.03</v>
      </c>
      <c r="Y98" s="59">
        <v>0</v>
      </c>
      <c r="Z98" s="59">
        <v>0.13</v>
      </c>
      <c r="AA98" s="59">
        <v>0.13</v>
      </c>
      <c r="AB98" s="59">
        <v>0</v>
      </c>
      <c r="AC98" s="59">
        <v>0.37</v>
      </c>
      <c r="AD98" s="59">
        <v>0.37</v>
      </c>
      <c r="AE98" s="59">
        <v>0</v>
      </c>
      <c r="AF98" s="59">
        <v>0.5</v>
      </c>
      <c r="AG98" s="59">
        <v>0.5</v>
      </c>
      <c r="AH98" s="59">
        <v>0.16</v>
      </c>
      <c r="AI98" s="59">
        <v>0.03</v>
      </c>
      <c r="AJ98" s="59">
        <v>0.16</v>
      </c>
      <c r="AK98" s="59">
        <v>0.37</v>
      </c>
      <c r="AL98" s="59">
        <v>7.0000000000000007E-2</v>
      </c>
      <c r="AM98" s="59">
        <v>0.37</v>
      </c>
      <c r="AN98" s="59">
        <v>0.53</v>
      </c>
      <c r="AO98" s="59">
        <v>0.1</v>
      </c>
      <c r="AP98" s="59">
        <v>0.53</v>
      </c>
      <c r="AQ98" s="59">
        <v>0</v>
      </c>
      <c r="AR98" s="59">
        <v>2</v>
      </c>
      <c r="AS98" s="59">
        <v>2</v>
      </c>
    </row>
    <row r="99" spans="1:45" ht="21" customHeight="1" x14ac:dyDescent="0.25">
      <c r="A99" s="58" t="s">
        <v>293</v>
      </c>
      <c r="B99" s="59" t="s">
        <v>117</v>
      </c>
      <c r="C99" s="59">
        <v>4</v>
      </c>
      <c r="D99" s="59" t="s">
        <v>73</v>
      </c>
      <c r="E99" s="59">
        <v>0.6</v>
      </c>
      <c r="F99" s="59">
        <v>9</v>
      </c>
      <c r="G99" s="59">
        <v>6</v>
      </c>
      <c r="H99" s="59">
        <v>7</v>
      </c>
      <c r="I99" s="59">
        <v>13</v>
      </c>
      <c r="J99" s="59">
        <v>12</v>
      </c>
      <c r="K99" s="59">
        <v>5</v>
      </c>
      <c r="L99" s="59">
        <v>17</v>
      </c>
      <c r="M99" s="59">
        <v>3</v>
      </c>
      <c r="N99" s="59">
        <v>1.25</v>
      </c>
      <c r="O99" s="59">
        <v>4.25</v>
      </c>
      <c r="P99" s="59">
        <v>0</v>
      </c>
      <c r="Q99" s="59">
        <v>0.12</v>
      </c>
      <c r="R99" s="59">
        <v>0.12</v>
      </c>
      <c r="S99" s="59">
        <v>0</v>
      </c>
      <c r="T99" s="59">
        <v>0.02</v>
      </c>
      <c r="U99" s="59">
        <v>0.02</v>
      </c>
      <c r="V99" s="59">
        <v>0</v>
      </c>
      <c r="W99" s="59">
        <v>0.14000000000000001</v>
      </c>
      <c r="X99" s="59">
        <v>0.14000000000000001</v>
      </c>
      <c r="Y99" s="59">
        <v>0</v>
      </c>
      <c r="Z99" s="59">
        <v>0.02</v>
      </c>
      <c r="AA99" s="59">
        <v>0.02</v>
      </c>
      <c r="AB99" s="59">
        <v>0</v>
      </c>
      <c r="AC99" s="59">
        <v>0.08</v>
      </c>
      <c r="AD99" s="59">
        <v>0.08</v>
      </c>
      <c r="AE99" s="59">
        <v>0</v>
      </c>
      <c r="AF99" s="59">
        <v>0.1</v>
      </c>
      <c r="AG99" s="59">
        <v>0.1</v>
      </c>
      <c r="AH99" s="59">
        <v>0.14000000000000001</v>
      </c>
      <c r="AI99" s="59">
        <v>0.04</v>
      </c>
      <c r="AJ99" s="59">
        <v>0.14000000000000001</v>
      </c>
      <c r="AK99" s="59">
        <v>0.1</v>
      </c>
      <c r="AL99" s="59">
        <v>0.02</v>
      </c>
      <c r="AM99" s="59">
        <v>0.1</v>
      </c>
      <c r="AN99" s="59">
        <v>0.24</v>
      </c>
      <c r="AO99" s="59">
        <v>0.06</v>
      </c>
      <c r="AP99" s="59">
        <v>0.24</v>
      </c>
      <c r="AQ99" s="59">
        <v>1</v>
      </c>
      <c r="AR99" s="59">
        <v>0</v>
      </c>
      <c r="AS99" s="59">
        <v>1</v>
      </c>
    </row>
    <row r="100" spans="1:45" ht="21" customHeight="1" x14ac:dyDescent="0.25">
      <c r="A100" s="56" t="s">
        <v>294</v>
      </c>
      <c r="B100" s="57" t="s">
        <v>94</v>
      </c>
      <c r="C100" s="57">
        <v>3.9</v>
      </c>
      <c r="D100" s="57" t="s">
        <v>73</v>
      </c>
      <c r="E100" s="57">
        <v>0.2</v>
      </c>
      <c r="F100" s="57">
        <v>9</v>
      </c>
      <c r="G100" s="57">
        <v>5</v>
      </c>
      <c r="H100" s="57">
        <v>5</v>
      </c>
      <c r="I100" s="57">
        <v>10</v>
      </c>
      <c r="J100" s="57">
        <v>6</v>
      </c>
      <c r="K100" s="57">
        <v>10</v>
      </c>
      <c r="L100" s="57">
        <v>16</v>
      </c>
      <c r="M100" s="57">
        <v>1.54</v>
      </c>
      <c r="N100" s="57">
        <v>2.56</v>
      </c>
      <c r="O100" s="57">
        <v>4.0999999999999996</v>
      </c>
      <c r="P100" s="57">
        <v>0</v>
      </c>
      <c r="Q100" s="57">
        <v>0.18</v>
      </c>
      <c r="R100" s="57">
        <v>0.18</v>
      </c>
      <c r="S100" s="57">
        <v>0</v>
      </c>
      <c r="T100" s="57">
        <v>0</v>
      </c>
      <c r="U100" s="57">
        <v>0</v>
      </c>
      <c r="V100" s="57">
        <v>0</v>
      </c>
      <c r="W100" s="57">
        <v>0.18</v>
      </c>
      <c r="X100" s="57">
        <v>0.18</v>
      </c>
      <c r="Y100" s="57">
        <v>0</v>
      </c>
      <c r="Z100" s="57">
        <v>0.03</v>
      </c>
      <c r="AA100" s="57">
        <v>0.03</v>
      </c>
      <c r="AB100" s="57">
        <v>0</v>
      </c>
      <c r="AC100" s="57">
        <v>0.02</v>
      </c>
      <c r="AD100" s="57">
        <v>0.02</v>
      </c>
      <c r="AE100" s="57">
        <v>0</v>
      </c>
      <c r="AF100" s="57">
        <v>0.05</v>
      </c>
      <c r="AG100" s="57">
        <v>0.05</v>
      </c>
      <c r="AH100" s="57">
        <v>0.21</v>
      </c>
      <c r="AI100" s="57">
        <v>0.05</v>
      </c>
      <c r="AJ100" s="57">
        <v>0.21</v>
      </c>
      <c r="AK100" s="57">
        <v>0.02</v>
      </c>
      <c r="AL100" s="57">
        <v>0.01</v>
      </c>
      <c r="AM100" s="57">
        <v>0.02</v>
      </c>
      <c r="AN100" s="57">
        <v>0.23</v>
      </c>
      <c r="AO100" s="57">
        <v>0.06</v>
      </c>
      <c r="AP100" s="57">
        <v>0.23</v>
      </c>
      <c r="AQ100" s="57">
        <v>0</v>
      </c>
      <c r="AR100" s="57">
        <v>0</v>
      </c>
      <c r="AS100" s="57">
        <v>0</v>
      </c>
    </row>
    <row r="101" spans="1:45" ht="21" customHeight="1" x14ac:dyDescent="0.25">
      <c r="A101" s="56" t="s">
        <v>295</v>
      </c>
      <c r="B101" s="57" t="s">
        <v>86</v>
      </c>
      <c r="C101" s="57">
        <v>4.5</v>
      </c>
      <c r="D101" s="57" t="s">
        <v>73</v>
      </c>
      <c r="E101" s="57">
        <v>0</v>
      </c>
      <c r="F101" s="57">
        <v>5</v>
      </c>
      <c r="G101" s="57">
        <v>2</v>
      </c>
      <c r="H101" s="57">
        <v>3</v>
      </c>
      <c r="I101" s="57">
        <v>5</v>
      </c>
      <c r="J101" s="57">
        <v>6</v>
      </c>
      <c r="K101" s="57">
        <v>12</v>
      </c>
      <c r="L101" s="57">
        <v>18</v>
      </c>
      <c r="M101" s="57">
        <v>1.33</v>
      </c>
      <c r="N101" s="57">
        <v>2.67</v>
      </c>
      <c r="O101" s="57">
        <v>4</v>
      </c>
      <c r="P101" s="57">
        <v>0</v>
      </c>
      <c r="Q101" s="57">
        <v>0</v>
      </c>
      <c r="R101" s="57">
        <v>0</v>
      </c>
      <c r="S101" s="57">
        <v>1</v>
      </c>
      <c r="T101" s="57">
        <v>0.41</v>
      </c>
      <c r="U101" s="57">
        <v>-0.59000000000000008</v>
      </c>
      <c r="V101" s="57">
        <v>1</v>
      </c>
      <c r="W101" s="57">
        <v>0.41</v>
      </c>
      <c r="X101" s="57">
        <v>-0.59000000000000008</v>
      </c>
      <c r="Y101" s="57">
        <v>0</v>
      </c>
      <c r="Z101" s="57">
        <v>0.16</v>
      </c>
      <c r="AA101" s="57">
        <v>0.16</v>
      </c>
      <c r="AB101" s="57">
        <v>0</v>
      </c>
      <c r="AC101" s="57">
        <v>0.13</v>
      </c>
      <c r="AD101" s="57">
        <v>0.13</v>
      </c>
      <c r="AE101" s="57">
        <v>0</v>
      </c>
      <c r="AF101" s="57">
        <v>0.28999999999999998</v>
      </c>
      <c r="AG101" s="57">
        <v>0.28999999999999998</v>
      </c>
      <c r="AH101" s="57">
        <v>0.16</v>
      </c>
      <c r="AI101" s="57">
        <v>0.04</v>
      </c>
      <c r="AJ101" s="57">
        <v>0.16</v>
      </c>
      <c r="AK101" s="57">
        <v>0.54</v>
      </c>
      <c r="AL101" s="57">
        <v>0.12</v>
      </c>
      <c r="AM101" s="57">
        <v>-0.46</v>
      </c>
      <c r="AN101" s="57">
        <v>0.70000000000000007</v>
      </c>
      <c r="AO101" s="57">
        <v>0.16</v>
      </c>
      <c r="AP101" s="57">
        <v>-0.29999999999999988</v>
      </c>
      <c r="AQ101" s="57">
        <v>0</v>
      </c>
      <c r="AR101" s="57">
        <v>0</v>
      </c>
      <c r="AS101" s="57">
        <v>0</v>
      </c>
    </row>
    <row r="102" spans="1:45" ht="21" customHeight="1" x14ac:dyDescent="0.25">
      <c r="A102" s="58" t="s">
        <v>296</v>
      </c>
      <c r="B102" s="59" t="s">
        <v>88</v>
      </c>
      <c r="C102" s="59">
        <v>5.3</v>
      </c>
      <c r="D102" s="59" t="s">
        <v>73</v>
      </c>
      <c r="E102" s="59">
        <v>0</v>
      </c>
      <c r="F102" s="59">
        <v>4</v>
      </c>
      <c r="G102" s="59">
        <v>6</v>
      </c>
      <c r="H102" s="59">
        <v>2</v>
      </c>
      <c r="I102" s="59">
        <v>8</v>
      </c>
      <c r="J102" s="59">
        <v>11</v>
      </c>
      <c r="K102" s="59">
        <v>10</v>
      </c>
      <c r="L102" s="59">
        <v>21</v>
      </c>
      <c r="M102" s="59">
        <v>2.08</v>
      </c>
      <c r="N102" s="59">
        <v>1.89</v>
      </c>
      <c r="O102" s="59">
        <v>3.96</v>
      </c>
      <c r="P102" s="59">
        <v>1</v>
      </c>
      <c r="Q102" s="59">
        <v>0.34</v>
      </c>
      <c r="R102" s="59">
        <v>-0.65999999999999992</v>
      </c>
      <c r="S102" s="59">
        <v>1</v>
      </c>
      <c r="T102" s="59">
        <v>0.26</v>
      </c>
      <c r="U102" s="59">
        <v>-0.74</v>
      </c>
      <c r="V102" s="59">
        <v>2</v>
      </c>
      <c r="W102" s="59">
        <v>0.60000000000000009</v>
      </c>
      <c r="X102" s="59">
        <v>-1.4</v>
      </c>
      <c r="Y102" s="59">
        <v>0</v>
      </c>
      <c r="Z102" s="59">
        <v>0.06</v>
      </c>
      <c r="AA102" s="59">
        <v>0.06</v>
      </c>
      <c r="AB102" s="59">
        <v>0</v>
      </c>
      <c r="AC102" s="59">
        <v>0.09</v>
      </c>
      <c r="AD102" s="59">
        <v>0.09</v>
      </c>
      <c r="AE102" s="59">
        <v>0</v>
      </c>
      <c r="AF102" s="59">
        <v>0.15</v>
      </c>
      <c r="AG102" s="59">
        <v>0.15</v>
      </c>
      <c r="AH102" s="59">
        <v>0.4</v>
      </c>
      <c r="AI102" s="59">
        <v>0.08</v>
      </c>
      <c r="AJ102" s="59">
        <v>-0.6</v>
      </c>
      <c r="AK102" s="59">
        <v>0.35</v>
      </c>
      <c r="AL102" s="59">
        <v>7.0000000000000007E-2</v>
      </c>
      <c r="AM102" s="59">
        <v>-0.65</v>
      </c>
      <c r="AN102" s="59">
        <v>0.75</v>
      </c>
      <c r="AO102" s="59">
        <v>0.15</v>
      </c>
      <c r="AP102" s="59">
        <v>-1.25</v>
      </c>
      <c r="AQ102" s="59">
        <v>0</v>
      </c>
      <c r="AR102" s="59">
        <v>1</v>
      </c>
      <c r="AS102" s="59">
        <v>1</v>
      </c>
    </row>
    <row r="103" spans="1:45" ht="21" customHeight="1" x14ac:dyDescent="0.25">
      <c r="A103" s="56" t="s">
        <v>297</v>
      </c>
      <c r="B103" s="57" t="s">
        <v>119</v>
      </c>
      <c r="C103" s="57">
        <v>4.3</v>
      </c>
      <c r="D103" s="57" t="s">
        <v>73</v>
      </c>
      <c r="E103" s="57">
        <v>0.4</v>
      </c>
      <c r="F103" s="57">
        <v>10</v>
      </c>
      <c r="G103" s="57">
        <v>7</v>
      </c>
      <c r="H103" s="57">
        <v>8</v>
      </c>
      <c r="I103" s="57">
        <v>15</v>
      </c>
      <c r="J103" s="57">
        <v>12</v>
      </c>
      <c r="K103" s="57">
        <v>5</v>
      </c>
      <c r="L103" s="57">
        <v>17</v>
      </c>
      <c r="M103" s="57">
        <v>2.79</v>
      </c>
      <c r="N103" s="57">
        <v>1.1599999999999999</v>
      </c>
      <c r="O103" s="57">
        <v>3.95</v>
      </c>
      <c r="P103" s="57">
        <v>0</v>
      </c>
      <c r="Q103" s="57">
        <v>0</v>
      </c>
      <c r="R103" s="57">
        <v>0</v>
      </c>
      <c r="S103" s="57">
        <v>0</v>
      </c>
      <c r="T103" s="57">
        <v>0.5</v>
      </c>
      <c r="U103" s="57">
        <v>0.5</v>
      </c>
      <c r="V103" s="57">
        <v>0</v>
      </c>
      <c r="W103" s="57">
        <v>0.5</v>
      </c>
      <c r="X103" s="57">
        <v>0.5</v>
      </c>
      <c r="Y103" s="57">
        <v>0</v>
      </c>
      <c r="Z103" s="57">
        <v>0.05</v>
      </c>
      <c r="AA103" s="57">
        <v>0.05</v>
      </c>
      <c r="AB103" s="57">
        <v>1</v>
      </c>
      <c r="AC103" s="57">
        <v>0.02</v>
      </c>
      <c r="AD103" s="57">
        <v>-0.98</v>
      </c>
      <c r="AE103" s="57">
        <v>1</v>
      </c>
      <c r="AF103" s="57">
        <v>7.0000000000000007E-2</v>
      </c>
      <c r="AG103" s="57">
        <v>-0.92999999999999994</v>
      </c>
      <c r="AH103" s="57">
        <v>0.05</v>
      </c>
      <c r="AI103" s="57">
        <v>0.01</v>
      </c>
      <c r="AJ103" s="57">
        <v>0.05</v>
      </c>
      <c r="AK103" s="57">
        <v>0.52</v>
      </c>
      <c r="AL103" s="57">
        <v>0.12</v>
      </c>
      <c r="AM103" s="57">
        <v>-0.48</v>
      </c>
      <c r="AN103" s="57">
        <v>0.57000000000000006</v>
      </c>
      <c r="AO103" s="57">
        <v>0.13</v>
      </c>
      <c r="AP103" s="57">
        <v>-0.43</v>
      </c>
      <c r="AQ103" s="57">
        <v>1</v>
      </c>
      <c r="AR103" s="57">
        <v>0</v>
      </c>
      <c r="AS103" s="57">
        <v>1</v>
      </c>
    </row>
    <row r="104" spans="1:45" ht="21" customHeight="1" x14ac:dyDescent="0.25">
      <c r="A104" s="56" t="s">
        <v>298</v>
      </c>
      <c r="B104" s="57" t="s">
        <v>86</v>
      </c>
      <c r="C104" s="57">
        <v>4.4000000000000004</v>
      </c>
      <c r="D104" s="57" t="s">
        <v>73</v>
      </c>
      <c r="E104" s="57">
        <v>0.4</v>
      </c>
      <c r="F104" s="57">
        <v>9</v>
      </c>
      <c r="G104" s="57">
        <v>5</v>
      </c>
      <c r="H104" s="57">
        <v>7</v>
      </c>
      <c r="I104" s="57">
        <v>12</v>
      </c>
      <c r="J104" s="57">
        <v>5</v>
      </c>
      <c r="K104" s="57">
        <v>12</v>
      </c>
      <c r="L104" s="57">
        <v>17</v>
      </c>
      <c r="M104" s="57">
        <v>1.1399999999999999</v>
      </c>
      <c r="N104" s="57">
        <v>2.73</v>
      </c>
      <c r="O104" s="57">
        <v>3.86</v>
      </c>
      <c r="P104" s="57">
        <v>0</v>
      </c>
      <c r="Q104" s="57">
        <v>0</v>
      </c>
      <c r="R104" s="57">
        <v>0</v>
      </c>
      <c r="S104" s="57">
        <v>0</v>
      </c>
      <c r="T104" s="57">
        <v>0.05</v>
      </c>
      <c r="U104" s="57">
        <v>0.05</v>
      </c>
      <c r="V104" s="57">
        <v>0</v>
      </c>
      <c r="W104" s="57">
        <v>0.05</v>
      </c>
      <c r="X104" s="57">
        <v>0.05</v>
      </c>
      <c r="Y104" s="57">
        <v>0</v>
      </c>
      <c r="Z104" s="57">
        <v>0.19</v>
      </c>
      <c r="AA104" s="57">
        <v>0.19</v>
      </c>
      <c r="AB104" s="57">
        <v>0</v>
      </c>
      <c r="AC104" s="57">
        <v>0.04</v>
      </c>
      <c r="AD104" s="57">
        <v>0.04</v>
      </c>
      <c r="AE104" s="57">
        <v>0</v>
      </c>
      <c r="AF104" s="57">
        <v>0.23</v>
      </c>
      <c r="AG104" s="57">
        <v>0.23</v>
      </c>
      <c r="AH104" s="57">
        <v>0.19</v>
      </c>
      <c r="AI104" s="57">
        <v>0.04</v>
      </c>
      <c r="AJ104" s="57">
        <v>0.19</v>
      </c>
      <c r="AK104" s="57">
        <v>0.09</v>
      </c>
      <c r="AL104" s="57">
        <v>0.02</v>
      </c>
      <c r="AM104" s="57">
        <v>0.09</v>
      </c>
      <c r="AN104" s="57">
        <v>0.28000000000000003</v>
      </c>
      <c r="AO104" s="57">
        <v>0.06</v>
      </c>
      <c r="AP104" s="57">
        <v>0.28000000000000003</v>
      </c>
      <c r="AQ104" s="57">
        <v>0</v>
      </c>
      <c r="AR104" s="57">
        <v>0</v>
      </c>
      <c r="AS104" s="57">
        <v>0</v>
      </c>
    </row>
    <row r="105" spans="1:45" ht="21" customHeight="1" x14ac:dyDescent="0.25">
      <c r="A105" s="56" t="s">
        <v>299</v>
      </c>
      <c r="B105" s="57" t="s">
        <v>79</v>
      </c>
      <c r="C105" s="57">
        <v>4.8</v>
      </c>
      <c r="D105" s="57" t="s">
        <v>73</v>
      </c>
      <c r="E105" s="57">
        <v>2.6</v>
      </c>
      <c r="F105" s="57">
        <v>4</v>
      </c>
      <c r="G105" s="57">
        <v>4</v>
      </c>
      <c r="H105" s="57">
        <v>2</v>
      </c>
      <c r="I105" s="57">
        <v>6</v>
      </c>
      <c r="J105" s="57">
        <v>16</v>
      </c>
      <c r="K105" s="57">
        <v>2</v>
      </c>
      <c r="L105" s="57">
        <v>18</v>
      </c>
      <c r="M105" s="57">
        <v>3.33</v>
      </c>
      <c r="N105" s="57">
        <v>0.42</v>
      </c>
      <c r="O105" s="57">
        <v>3.75</v>
      </c>
      <c r="P105" s="57">
        <v>1</v>
      </c>
      <c r="Q105" s="57">
        <v>0.14000000000000001</v>
      </c>
      <c r="R105" s="57">
        <v>-0.86</v>
      </c>
      <c r="S105" s="57">
        <v>0</v>
      </c>
      <c r="T105" s="57">
        <v>0</v>
      </c>
      <c r="U105" s="57">
        <v>0</v>
      </c>
      <c r="V105" s="57">
        <v>1</v>
      </c>
      <c r="W105" s="57">
        <v>0.14000000000000001</v>
      </c>
      <c r="X105" s="57">
        <v>-0.86</v>
      </c>
      <c r="Y105" s="57">
        <v>1</v>
      </c>
      <c r="Z105" s="57">
        <v>0.18</v>
      </c>
      <c r="AA105" s="57">
        <v>-0.82</v>
      </c>
      <c r="AB105" s="57">
        <v>0</v>
      </c>
      <c r="AC105" s="57">
        <v>0.18</v>
      </c>
      <c r="AD105" s="57">
        <v>0.18</v>
      </c>
      <c r="AE105" s="57">
        <v>1</v>
      </c>
      <c r="AF105" s="57">
        <v>0.36</v>
      </c>
      <c r="AG105" s="57">
        <v>-0.6399999999999999</v>
      </c>
      <c r="AH105" s="57">
        <v>0.32</v>
      </c>
      <c r="AI105" s="57">
        <v>7.0000000000000007E-2</v>
      </c>
      <c r="AJ105" s="57">
        <v>-1.68</v>
      </c>
      <c r="AK105" s="57">
        <v>0.18</v>
      </c>
      <c r="AL105" s="57">
        <v>0.04</v>
      </c>
      <c r="AM105" s="57">
        <v>0.18</v>
      </c>
      <c r="AN105" s="57">
        <v>0.5</v>
      </c>
      <c r="AO105" s="57">
        <v>0.11</v>
      </c>
      <c r="AP105" s="57">
        <v>-1.5</v>
      </c>
      <c r="AQ105" s="57">
        <v>1</v>
      </c>
      <c r="AR105" s="57">
        <v>0</v>
      </c>
      <c r="AS105" s="57">
        <v>1</v>
      </c>
    </row>
    <row r="106" spans="1:45" ht="21" customHeight="1" x14ac:dyDescent="0.25">
      <c r="A106" s="58" t="s">
        <v>300</v>
      </c>
      <c r="B106" s="59" t="s">
        <v>94</v>
      </c>
      <c r="C106" s="59">
        <v>3.9</v>
      </c>
      <c r="D106" s="59" t="s">
        <v>73</v>
      </c>
      <c r="E106" s="59">
        <v>-0.2</v>
      </c>
      <c r="F106" s="59">
        <v>10</v>
      </c>
      <c r="G106" s="59">
        <v>6</v>
      </c>
      <c r="H106" s="59">
        <v>4</v>
      </c>
      <c r="I106" s="59">
        <v>10</v>
      </c>
      <c r="J106" s="59">
        <v>8</v>
      </c>
      <c r="K106" s="59">
        <v>6</v>
      </c>
      <c r="L106" s="59">
        <v>14</v>
      </c>
      <c r="M106" s="59">
        <v>2.0499999999999998</v>
      </c>
      <c r="N106" s="59">
        <v>1.54</v>
      </c>
      <c r="O106" s="59">
        <v>3.59</v>
      </c>
      <c r="P106" s="59">
        <v>0</v>
      </c>
      <c r="Q106" s="59">
        <v>0.31000000000000011</v>
      </c>
      <c r="R106" s="59">
        <v>0.31000000000000011</v>
      </c>
      <c r="S106" s="59">
        <v>0</v>
      </c>
      <c r="T106" s="59">
        <v>0.41</v>
      </c>
      <c r="U106" s="59">
        <v>0.41</v>
      </c>
      <c r="V106" s="59">
        <v>0</v>
      </c>
      <c r="W106" s="59">
        <v>0.72</v>
      </c>
      <c r="X106" s="59">
        <v>0.72</v>
      </c>
      <c r="Y106" s="59">
        <v>1</v>
      </c>
      <c r="Z106" s="59">
        <v>0.16</v>
      </c>
      <c r="AA106" s="59">
        <v>-0.84</v>
      </c>
      <c r="AB106" s="59">
        <v>0</v>
      </c>
      <c r="AC106" s="59">
        <v>7.0000000000000007E-2</v>
      </c>
      <c r="AD106" s="59">
        <v>7.0000000000000007E-2</v>
      </c>
      <c r="AE106" s="59">
        <v>1</v>
      </c>
      <c r="AF106" s="59">
        <v>0.23</v>
      </c>
      <c r="AG106" s="59">
        <v>-0.77</v>
      </c>
      <c r="AH106" s="59">
        <v>0.47</v>
      </c>
      <c r="AI106" s="59">
        <v>0.12</v>
      </c>
      <c r="AJ106" s="59">
        <v>-0.53</v>
      </c>
      <c r="AK106" s="59">
        <v>0.48</v>
      </c>
      <c r="AL106" s="59">
        <v>0.12</v>
      </c>
      <c r="AM106" s="59">
        <v>0.48</v>
      </c>
      <c r="AN106" s="59">
        <v>0.95</v>
      </c>
      <c r="AO106" s="59">
        <v>0.24</v>
      </c>
      <c r="AP106" s="59">
        <v>-5.0000000000000037E-2</v>
      </c>
      <c r="AQ106" s="59">
        <v>0</v>
      </c>
      <c r="AR106" s="59">
        <v>0</v>
      </c>
      <c r="AS106" s="59">
        <v>0</v>
      </c>
    </row>
    <row r="107" spans="1:45" ht="21" customHeight="1" x14ac:dyDescent="0.25">
      <c r="A107" s="58" t="s">
        <v>301</v>
      </c>
      <c r="B107" s="59" t="s">
        <v>70</v>
      </c>
      <c r="C107" s="59">
        <v>4.5</v>
      </c>
      <c r="D107" s="59" t="s">
        <v>73</v>
      </c>
      <c r="E107" s="59">
        <v>1</v>
      </c>
      <c r="F107" s="59">
        <v>3</v>
      </c>
      <c r="G107" s="59">
        <v>10</v>
      </c>
      <c r="H107" s="59">
        <v>5</v>
      </c>
      <c r="I107" s="59">
        <v>15</v>
      </c>
      <c r="J107" s="59">
        <v>12</v>
      </c>
      <c r="K107" s="59">
        <v>4</v>
      </c>
      <c r="L107" s="59">
        <v>16</v>
      </c>
      <c r="M107" s="59">
        <v>2.67</v>
      </c>
      <c r="N107" s="59">
        <v>0.89</v>
      </c>
      <c r="O107" s="59">
        <v>3.56</v>
      </c>
      <c r="P107" s="59">
        <v>0</v>
      </c>
      <c r="Q107" s="59">
        <v>6.9999999999999993E-2</v>
      </c>
      <c r="R107" s="59">
        <v>6.9999999999999993E-2</v>
      </c>
      <c r="S107" s="59">
        <v>0</v>
      </c>
      <c r="T107" s="59">
        <v>0.05</v>
      </c>
      <c r="U107" s="59">
        <v>0.05</v>
      </c>
      <c r="V107" s="59">
        <v>0</v>
      </c>
      <c r="W107" s="59">
        <v>0.12</v>
      </c>
      <c r="X107" s="59">
        <v>0.12</v>
      </c>
      <c r="Y107" s="59">
        <v>1</v>
      </c>
      <c r="Z107" s="59">
        <v>1.23</v>
      </c>
      <c r="AA107" s="59">
        <v>0.23</v>
      </c>
      <c r="AB107" s="59">
        <v>0</v>
      </c>
      <c r="AC107" s="59">
        <v>0.06</v>
      </c>
      <c r="AD107" s="59">
        <v>0.06</v>
      </c>
      <c r="AE107" s="59">
        <v>1</v>
      </c>
      <c r="AF107" s="59">
        <v>1.29</v>
      </c>
      <c r="AG107" s="59">
        <v>0.28999999999999998</v>
      </c>
      <c r="AH107" s="59">
        <v>1.3</v>
      </c>
      <c r="AI107" s="59">
        <v>0.28999999999999998</v>
      </c>
      <c r="AJ107" s="59">
        <v>0.3</v>
      </c>
      <c r="AK107" s="59">
        <v>0.11</v>
      </c>
      <c r="AL107" s="59">
        <v>0.02</v>
      </c>
      <c r="AM107" s="59">
        <v>0.11</v>
      </c>
      <c r="AN107" s="59">
        <v>1.41</v>
      </c>
      <c r="AO107" s="59">
        <v>0.31</v>
      </c>
      <c r="AP107" s="59">
        <v>0.41</v>
      </c>
      <c r="AQ107" s="59">
        <v>0</v>
      </c>
      <c r="AR107" s="59">
        <v>0</v>
      </c>
      <c r="AS107" s="59">
        <v>0</v>
      </c>
    </row>
    <row r="108" spans="1:45" ht="21" customHeight="1" x14ac:dyDescent="0.25">
      <c r="A108" s="56" t="s">
        <v>302</v>
      </c>
      <c r="B108" s="57" t="s">
        <v>81</v>
      </c>
      <c r="C108" s="57">
        <v>4.8</v>
      </c>
      <c r="D108" s="57" t="s">
        <v>73</v>
      </c>
      <c r="E108" s="57">
        <v>0.4</v>
      </c>
      <c r="F108" s="57">
        <v>2</v>
      </c>
      <c r="G108" s="57">
        <v>5</v>
      </c>
      <c r="H108" s="57">
        <v>3</v>
      </c>
      <c r="I108" s="57">
        <v>8</v>
      </c>
      <c r="J108" s="57">
        <v>14</v>
      </c>
      <c r="K108" s="57">
        <v>3</v>
      </c>
      <c r="L108" s="57">
        <v>17</v>
      </c>
      <c r="M108" s="57">
        <v>2.92</v>
      </c>
      <c r="N108" s="57">
        <v>0.62</v>
      </c>
      <c r="O108" s="57">
        <v>3.54</v>
      </c>
      <c r="P108" s="57">
        <v>0</v>
      </c>
      <c r="Q108" s="57">
        <v>0.06</v>
      </c>
      <c r="R108" s="57">
        <v>0.06</v>
      </c>
      <c r="S108" s="57">
        <v>0</v>
      </c>
      <c r="T108" s="57">
        <v>0</v>
      </c>
      <c r="U108" s="57">
        <v>0</v>
      </c>
      <c r="V108" s="57">
        <v>0</v>
      </c>
      <c r="W108" s="57">
        <v>0.06</v>
      </c>
      <c r="X108" s="57">
        <v>0.06</v>
      </c>
      <c r="Y108" s="57">
        <v>0</v>
      </c>
      <c r="Z108" s="57">
        <v>0.05</v>
      </c>
      <c r="AA108" s="57">
        <v>0.05</v>
      </c>
      <c r="AB108" s="57">
        <v>0</v>
      </c>
      <c r="AC108" s="57">
        <v>0.03</v>
      </c>
      <c r="AD108" s="57">
        <v>0.03</v>
      </c>
      <c r="AE108" s="57">
        <v>0</v>
      </c>
      <c r="AF108" s="57">
        <v>0.08</v>
      </c>
      <c r="AG108" s="57">
        <v>0.08</v>
      </c>
      <c r="AH108" s="57">
        <v>0.11</v>
      </c>
      <c r="AI108" s="57">
        <v>0.02</v>
      </c>
      <c r="AJ108" s="57">
        <v>0.11</v>
      </c>
      <c r="AK108" s="57">
        <v>0.03</v>
      </c>
      <c r="AL108" s="57">
        <v>0.01</v>
      </c>
      <c r="AM108" s="57">
        <v>0.03</v>
      </c>
      <c r="AN108" s="57">
        <v>0.14000000000000001</v>
      </c>
      <c r="AO108" s="57">
        <v>0.03</v>
      </c>
      <c r="AP108" s="57">
        <v>0.14000000000000001</v>
      </c>
      <c r="AQ108" s="57">
        <v>0</v>
      </c>
      <c r="AR108" s="57">
        <v>0</v>
      </c>
      <c r="AS108" s="57">
        <v>0</v>
      </c>
    </row>
    <row r="109" spans="1:45" ht="21" customHeight="1" x14ac:dyDescent="0.25">
      <c r="A109" s="58" t="s">
        <v>303</v>
      </c>
      <c r="B109" s="59" t="s">
        <v>118</v>
      </c>
      <c r="C109" s="59">
        <v>4.3</v>
      </c>
      <c r="D109" s="59" t="s">
        <v>73</v>
      </c>
      <c r="E109" s="59">
        <v>0.6</v>
      </c>
      <c r="F109" s="59">
        <v>9</v>
      </c>
      <c r="G109" s="59">
        <v>5</v>
      </c>
      <c r="H109" s="59">
        <v>7</v>
      </c>
      <c r="I109" s="59">
        <v>12</v>
      </c>
      <c r="J109" s="59">
        <v>5</v>
      </c>
      <c r="K109" s="59">
        <v>10</v>
      </c>
      <c r="L109" s="59">
        <v>15</v>
      </c>
      <c r="M109" s="59">
        <v>1.1599999999999999</v>
      </c>
      <c r="N109" s="59">
        <v>2.33</v>
      </c>
      <c r="O109" s="59">
        <v>3.49</v>
      </c>
      <c r="P109" s="59">
        <v>0</v>
      </c>
      <c r="Q109" s="59">
        <v>0.05</v>
      </c>
      <c r="R109" s="59">
        <v>0.05</v>
      </c>
      <c r="S109" s="59">
        <v>0</v>
      </c>
      <c r="T109" s="59">
        <v>9.0000000000000011E-2</v>
      </c>
      <c r="U109" s="59">
        <v>9.0000000000000011E-2</v>
      </c>
      <c r="V109" s="59">
        <v>0</v>
      </c>
      <c r="W109" s="59">
        <v>0.14000000000000001</v>
      </c>
      <c r="X109" s="59">
        <v>0.14000000000000001</v>
      </c>
      <c r="Y109" s="59">
        <v>1</v>
      </c>
      <c r="Z109" s="59">
        <v>1.18</v>
      </c>
      <c r="AA109" s="59">
        <v>0.17999999999999991</v>
      </c>
      <c r="AB109" s="59">
        <v>0</v>
      </c>
      <c r="AC109" s="59">
        <v>0.36</v>
      </c>
      <c r="AD109" s="59">
        <v>0.36</v>
      </c>
      <c r="AE109" s="59">
        <v>1</v>
      </c>
      <c r="AF109" s="59">
        <v>1.54</v>
      </c>
      <c r="AG109" s="59">
        <v>0.53999999999999992</v>
      </c>
      <c r="AH109" s="59">
        <v>1.23</v>
      </c>
      <c r="AI109" s="59">
        <v>0.28999999999999998</v>
      </c>
      <c r="AJ109" s="59">
        <v>0.23</v>
      </c>
      <c r="AK109" s="59">
        <v>0.45</v>
      </c>
      <c r="AL109" s="59">
        <v>0.1</v>
      </c>
      <c r="AM109" s="59">
        <v>0.45</v>
      </c>
      <c r="AN109" s="59">
        <v>1.68</v>
      </c>
      <c r="AO109" s="59">
        <v>0.39</v>
      </c>
      <c r="AP109" s="59">
        <v>0.68</v>
      </c>
      <c r="AQ109" s="59">
        <v>0</v>
      </c>
      <c r="AR109" s="59">
        <v>0</v>
      </c>
      <c r="AS109" s="59">
        <v>0</v>
      </c>
    </row>
    <row r="110" spans="1:45" ht="21" customHeight="1" x14ac:dyDescent="0.25">
      <c r="A110" s="58" t="s">
        <v>304</v>
      </c>
      <c r="B110" s="59" t="s">
        <v>77</v>
      </c>
      <c r="C110" s="59">
        <v>4.3</v>
      </c>
      <c r="D110" s="59" t="s">
        <v>73</v>
      </c>
      <c r="E110" s="59">
        <v>0.4</v>
      </c>
      <c r="F110" s="59">
        <v>4</v>
      </c>
      <c r="G110" s="59">
        <v>4</v>
      </c>
      <c r="H110" s="59">
        <v>6</v>
      </c>
      <c r="I110" s="59">
        <v>10</v>
      </c>
      <c r="J110" s="59">
        <v>8</v>
      </c>
      <c r="K110" s="59">
        <v>7</v>
      </c>
      <c r="L110" s="59">
        <v>15</v>
      </c>
      <c r="M110" s="59">
        <v>1.86</v>
      </c>
      <c r="N110" s="59">
        <v>1.63</v>
      </c>
      <c r="O110" s="59">
        <v>3.49</v>
      </c>
      <c r="P110" s="59">
        <v>0</v>
      </c>
      <c r="Q110" s="59">
        <v>0.01</v>
      </c>
      <c r="R110" s="59">
        <v>0.01</v>
      </c>
      <c r="S110" s="59">
        <v>0</v>
      </c>
      <c r="T110" s="59">
        <v>0</v>
      </c>
      <c r="U110" s="59">
        <v>0</v>
      </c>
      <c r="V110" s="59">
        <v>0</v>
      </c>
      <c r="W110" s="59">
        <v>0.01</v>
      </c>
      <c r="X110" s="59">
        <v>0.01</v>
      </c>
      <c r="Y110" s="59">
        <v>0</v>
      </c>
      <c r="Z110" s="59">
        <v>0.13</v>
      </c>
      <c r="AA110" s="59">
        <v>0.13</v>
      </c>
      <c r="AB110" s="59">
        <v>0</v>
      </c>
      <c r="AC110" s="59">
        <v>0</v>
      </c>
      <c r="AD110" s="59">
        <v>0</v>
      </c>
      <c r="AE110" s="59">
        <v>0</v>
      </c>
      <c r="AF110" s="59">
        <v>0.13</v>
      </c>
      <c r="AG110" s="59">
        <v>0.13</v>
      </c>
      <c r="AH110" s="59">
        <v>0.14000000000000001</v>
      </c>
      <c r="AI110" s="59">
        <v>0.03</v>
      </c>
      <c r="AJ110" s="59">
        <v>0.14000000000000001</v>
      </c>
      <c r="AK110" s="59">
        <v>0</v>
      </c>
      <c r="AL110" s="59">
        <v>0</v>
      </c>
      <c r="AM110" s="59">
        <v>0</v>
      </c>
      <c r="AN110" s="59">
        <v>0.14000000000000001</v>
      </c>
      <c r="AO110" s="59">
        <v>0.03</v>
      </c>
      <c r="AP110" s="59">
        <v>0.14000000000000001</v>
      </c>
      <c r="AQ110" s="59">
        <v>0</v>
      </c>
      <c r="AR110" s="59">
        <v>0</v>
      </c>
      <c r="AS110" s="59">
        <v>0</v>
      </c>
    </row>
    <row r="111" spans="1:45" ht="21" customHeight="1" x14ac:dyDescent="0.25">
      <c r="A111" s="58" t="s">
        <v>305</v>
      </c>
      <c r="B111" s="59" t="s">
        <v>70</v>
      </c>
      <c r="C111" s="59">
        <v>4.4000000000000004</v>
      </c>
      <c r="D111" s="59" t="s">
        <v>73</v>
      </c>
      <c r="E111" s="59">
        <v>2.6</v>
      </c>
      <c r="F111" s="59">
        <v>4</v>
      </c>
      <c r="G111" s="59">
        <v>3</v>
      </c>
      <c r="H111" s="59">
        <v>2</v>
      </c>
      <c r="I111" s="59">
        <v>5</v>
      </c>
      <c r="J111" s="59">
        <v>5</v>
      </c>
      <c r="K111" s="59">
        <v>10</v>
      </c>
      <c r="L111" s="59">
        <v>15</v>
      </c>
      <c r="M111" s="59">
        <v>1.1399999999999999</v>
      </c>
      <c r="N111" s="59">
        <v>2.27</v>
      </c>
      <c r="O111" s="59">
        <v>3.41</v>
      </c>
      <c r="P111" s="59">
        <v>0</v>
      </c>
      <c r="Q111" s="59">
        <v>0.21</v>
      </c>
      <c r="R111" s="59">
        <v>0.21</v>
      </c>
      <c r="S111" s="59">
        <v>0</v>
      </c>
      <c r="T111" s="59">
        <v>0</v>
      </c>
      <c r="U111" s="59">
        <v>0</v>
      </c>
      <c r="V111" s="59">
        <v>0</v>
      </c>
      <c r="W111" s="59">
        <v>0.21</v>
      </c>
      <c r="X111" s="59">
        <v>0.21</v>
      </c>
      <c r="Y111" s="59">
        <v>0</v>
      </c>
      <c r="Z111" s="59">
        <v>0.06</v>
      </c>
      <c r="AA111" s="59">
        <v>0.06</v>
      </c>
      <c r="AB111" s="59">
        <v>0</v>
      </c>
      <c r="AC111" s="59">
        <v>0</v>
      </c>
      <c r="AD111" s="59">
        <v>0</v>
      </c>
      <c r="AE111" s="59">
        <v>0</v>
      </c>
      <c r="AF111" s="59">
        <v>0.06</v>
      </c>
      <c r="AG111" s="59">
        <v>0.06</v>
      </c>
      <c r="AH111" s="59">
        <v>0.27</v>
      </c>
      <c r="AI111" s="59">
        <v>0.06</v>
      </c>
      <c r="AJ111" s="59">
        <v>0.27</v>
      </c>
      <c r="AK111" s="59">
        <v>0</v>
      </c>
      <c r="AL111" s="59">
        <v>0</v>
      </c>
      <c r="AM111" s="59">
        <v>0</v>
      </c>
      <c r="AN111" s="59">
        <v>0.27</v>
      </c>
      <c r="AO111" s="59">
        <v>0.06</v>
      </c>
      <c r="AP111" s="59">
        <v>0.27</v>
      </c>
      <c r="AQ111" s="59">
        <v>0</v>
      </c>
      <c r="AR111" s="59">
        <v>3</v>
      </c>
      <c r="AS111" s="59">
        <v>3</v>
      </c>
    </row>
    <row r="112" spans="1:45" ht="21" customHeight="1" x14ac:dyDescent="0.25">
      <c r="A112" s="56" t="s">
        <v>306</v>
      </c>
      <c r="B112" s="57" t="s">
        <v>94</v>
      </c>
      <c r="C112" s="57">
        <v>3.9</v>
      </c>
      <c r="D112" s="57" t="s">
        <v>73</v>
      </c>
      <c r="E112" s="57">
        <v>0.6</v>
      </c>
      <c r="F112" s="57">
        <v>8</v>
      </c>
      <c r="G112" s="57">
        <v>6</v>
      </c>
      <c r="H112" s="57">
        <v>7</v>
      </c>
      <c r="I112" s="57">
        <v>13</v>
      </c>
      <c r="J112" s="57">
        <v>4</v>
      </c>
      <c r="K112" s="57">
        <v>9</v>
      </c>
      <c r="L112" s="57">
        <v>13</v>
      </c>
      <c r="M112" s="57">
        <v>1.03</v>
      </c>
      <c r="N112" s="57">
        <v>2.31</v>
      </c>
      <c r="O112" s="57">
        <v>3.33</v>
      </c>
      <c r="P112" s="57">
        <v>0</v>
      </c>
      <c r="Q112" s="57">
        <v>0.12</v>
      </c>
      <c r="R112" s="57">
        <v>0.12</v>
      </c>
      <c r="S112" s="57">
        <v>0</v>
      </c>
      <c r="T112" s="57">
        <v>0.28000000000000003</v>
      </c>
      <c r="U112" s="57">
        <v>0.28000000000000003</v>
      </c>
      <c r="V112" s="57">
        <v>0</v>
      </c>
      <c r="W112" s="57">
        <v>0.4</v>
      </c>
      <c r="X112" s="57">
        <v>0.4</v>
      </c>
      <c r="Y112" s="57">
        <v>0</v>
      </c>
      <c r="Z112" s="57">
        <v>0.16</v>
      </c>
      <c r="AA112" s="57">
        <v>0.16</v>
      </c>
      <c r="AB112" s="57">
        <v>1</v>
      </c>
      <c r="AC112" s="57">
        <v>0.23</v>
      </c>
      <c r="AD112" s="57">
        <v>-0.77</v>
      </c>
      <c r="AE112" s="57">
        <v>1</v>
      </c>
      <c r="AF112" s="57">
        <v>0.39</v>
      </c>
      <c r="AG112" s="57">
        <v>-0.61</v>
      </c>
      <c r="AH112" s="57">
        <v>0.28000000000000003</v>
      </c>
      <c r="AI112" s="57">
        <v>7.0000000000000007E-2</v>
      </c>
      <c r="AJ112" s="57">
        <v>0.28000000000000003</v>
      </c>
      <c r="AK112" s="57">
        <v>0.51</v>
      </c>
      <c r="AL112" s="57">
        <v>0.13</v>
      </c>
      <c r="AM112" s="57">
        <v>-0.49</v>
      </c>
      <c r="AN112" s="57">
        <v>0.79</v>
      </c>
      <c r="AO112" s="57">
        <v>0.2</v>
      </c>
      <c r="AP112" s="57">
        <v>-0.21</v>
      </c>
      <c r="AQ112" s="57">
        <v>0</v>
      </c>
      <c r="AR112" s="57">
        <v>0</v>
      </c>
      <c r="AS112" s="57">
        <v>0</v>
      </c>
    </row>
    <row r="113" spans="1:45" ht="21" customHeight="1" x14ac:dyDescent="0.25">
      <c r="A113" s="58" t="s">
        <v>307</v>
      </c>
      <c r="B113" s="59" t="s">
        <v>67</v>
      </c>
      <c r="C113" s="59">
        <v>4.9000000000000004</v>
      </c>
      <c r="D113" s="59" t="s">
        <v>73</v>
      </c>
      <c r="E113" s="59">
        <v>0.6</v>
      </c>
      <c r="F113" s="59">
        <v>10</v>
      </c>
      <c r="G113" s="59">
        <v>8</v>
      </c>
      <c r="H113" s="59">
        <v>7</v>
      </c>
      <c r="I113" s="59">
        <v>15</v>
      </c>
      <c r="J113" s="59">
        <v>11</v>
      </c>
      <c r="K113" s="59">
        <v>5</v>
      </c>
      <c r="L113" s="59">
        <v>16</v>
      </c>
      <c r="M113" s="59">
        <v>2.2400000000000002</v>
      </c>
      <c r="N113" s="59">
        <v>1.02</v>
      </c>
      <c r="O113" s="59">
        <v>3.27</v>
      </c>
      <c r="P113" s="59">
        <v>0</v>
      </c>
      <c r="Q113" s="59">
        <v>0.06</v>
      </c>
      <c r="R113" s="59">
        <v>0.06</v>
      </c>
      <c r="S113" s="59">
        <v>0</v>
      </c>
      <c r="T113" s="59">
        <v>0.43</v>
      </c>
      <c r="U113" s="59">
        <v>0.43</v>
      </c>
      <c r="V113" s="59">
        <v>0</v>
      </c>
      <c r="W113" s="59">
        <v>0.49</v>
      </c>
      <c r="X113" s="59">
        <v>0.49</v>
      </c>
      <c r="Y113" s="59">
        <v>0</v>
      </c>
      <c r="Z113" s="59">
        <v>0.15</v>
      </c>
      <c r="AA113" s="59">
        <v>0.15</v>
      </c>
      <c r="AB113" s="59">
        <v>0</v>
      </c>
      <c r="AC113" s="59">
        <v>0.03</v>
      </c>
      <c r="AD113" s="59">
        <v>0.03</v>
      </c>
      <c r="AE113" s="59">
        <v>0</v>
      </c>
      <c r="AF113" s="59">
        <v>0.18</v>
      </c>
      <c r="AG113" s="59">
        <v>0.18</v>
      </c>
      <c r="AH113" s="59">
        <v>0.21</v>
      </c>
      <c r="AI113" s="59">
        <v>0.04</v>
      </c>
      <c r="AJ113" s="59">
        <v>0.21</v>
      </c>
      <c r="AK113" s="59">
        <v>0.46</v>
      </c>
      <c r="AL113" s="59">
        <v>0.09</v>
      </c>
      <c r="AM113" s="59">
        <v>0.46</v>
      </c>
      <c r="AN113" s="59">
        <v>0.67</v>
      </c>
      <c r="AO113" s="59">
        <v>0.13</v>
      </c>
      <c r="AP113" s="59">
        <v>0.67</v>
      </c>
      <c r="AQ113" s="59">
        <v>0</v>
      </c>
      <c r="AR113" s="59">
        <v>0</v>
      </c>
      <c r="AS113" s="59">
        <v>0</v>
      </c>
    </row>
    <row r="114" spans="1:45" ht="21" customHeight="1" x14ac:dyDescent="0.25">
      <c r="A114" s="58" t="s">
        <v>63</v>
      </c>
      <c r="B114" s="59" t="s">
        <v>118</v>
      </c>
      <c r="C114" s="59">
        <v>4</v>
      </c>
      <c r="D114" s="59" t="s">
        <v>73</v>
      </c>
      <c r="E114" s="59">
        <v>0.6</v>
      </c>
      <c r="F114" s="59">
        <v>6</v>
      </c>
      <c r="G114" s="59">
        <v>4</v>
      </c>
      <c r="H114" s="59">
        <v>4</v>
      </c>
      <c r="I114" s="59">
        <v>8</v>
      </c>
      <c r="J114" s="59">
        <v>3</v>
      </c>
      <c r="K114" s="59">
        <v>10</v>
      </c>
      <c r="L114" s="59">
        <v>13</v>
      </c>
      <c r="M114" s="59">
        <v>0.75</v>
      </c>
      <c r="N114" s="59">
        <v>2.5</v>
      </c>
      <c r="O114" s="59">
        <v>3.25</v>
      </c>
      <c r="P114" s="59">
        <v>0</v>
      </c>
      <c r="Q114" s="59">
        <v>0.23</v>
      </c>
      <c r="R114" s="59">
        <v>0.23</v>
      </c>
      <c r="S114" s="59">
        <v>0</v>
      </c>
      <c r="T114" s="59">
        <v>0</v>
      </c>
      <c r="U114" s="59">
        <v>0</v>
      </c>
      <c r="V114" s="59">
        <v>0</v>
      </c>
      <c r="W114" s="59">
        <v>0.23</v>
      </c>
      <c r="X114" s="59">
        <v>0.23</v>
      </c>
      <c r="Y114" s="59">
        <v>0</v>
      </c>
      <c r="Z114" s="59">
        <v>0.03</v>
      </c>
      <c r="AA114" s="59">
        <v>0.03</v>
      </c>
      <c r="AB114" s="59">
        <v>0</v>
      </c>
      <c r="AC114" s="59">
        <v>0.01</v>
      </c>
      <c r="AD114" s="59">
        <v>0.01</v>
      </c>
      <c r="AE114" s="59">
        <v>0</v>
      </c>
      <c r="AF114" s="59">
        <v>0.04</v>
      </c>
      <c r="AG114" s="59">
        <v>0.04</v>
      </c>
      <c r="AH114" s="59">
        <v>0.26</v>
      </c>
      <c r="AI114" s="59">
        <v>0.06</v>
      </c>
      <c r="AJ114" s="59">
        <v>0.26</v>
      </c>
      <c r="AK114" s="59">
        <v>0.01</v>
      </c>
      <c r="AL114" s="59">
        <v>0</v>
      </c>
      <c r="AM114" s="59">
        <v>0.01</v>
      </c>
      <c r="AN114" s="59">
        <v>0.27</v>
      </c>
      <c r="AO114" s="59">
        <v>0.06</v>
      </c>
      <c r="AP114" s="59">
        <v>0.27</v>
      </c>
      <c r="AQ114" s="59">
        <v>0</v>
      </c>
      <c r="AR114" s="59">
        <v>2</v>
      </c>
      <c r="AS114" s="59">
        <v>2</v>
      </c>
    </row>
    <row r="115" spans="1:45" ht="21" customHeight="1" x14ac:dyDescent="0.25">
      <c r="A115" s="58" t="s">
        <v>308</v>
      </c>
      <c r="B115" s="59" t="s">
        <v>94</v>
      </c>
      <c r="C115" s="59">
        <v>4</v>
      </c>
      <c r="D115" s="59" t="s">
        <v>73</v>
      </c>
      <c r="E115" s="59">
        <v>1.8</v>
      </c>
      <c r="F115" s="59">
        <v>8</v>
      </c>
      <c r="G115" s="59">
        <v>5</v>
      </c>
      <c r="H115" s="59">
        <v>4</v>
      </c>
      <c r="I115" s="59">
        <v>9</v>
      </c>
      <c r="J115" s="59">
        <v>9</v>
      </c>
      <c r="K115" s="59">
        <v>4</v>
      </c>
      <c r="L115" s="59">
        <v>13</v>
      </c>
      <c r="M115" s="59">
        <v>2.25</v>
      </c>
      <c r="N115" s="59">
        <v>1</v>
      </c>
      <c r="O115" s="59">
        <v>3.25</v>
      </c>
      <c r="P115" s="59">
        <v>0</v>
      </c>
      <c r="Q115" s="59">
        <v>0.03</v>
      </c>
      <c r="R115" s="59">
        <v>0.03</v>
      </c>
      <c r="S115" s="59">
        <v>0</v>
      </c>
      <c r="T115" s="59">
        <v>0</v>
      </c>
      <c r="U115" s="59">
        <v>0</v>
      </c>
      <c r="V115" s="59">
        <v>0</v>
      </c>
      <c r="W115" s="59">
        <v>0.03</v>
      </c>
      <c r="X115" s="59">
        <v>0.03</v>
      </c>
      <c r="Y115" s="59">
        <v>0</v>
      </c>
      <c r="Z115" s="59">
        <v>0.01</v>
      </c>
      <c r="AA115" s="59">
        <v>0.01</v>
      </c>
      <c r="AB115" s="59">
        <v>0</v>
      </c>
      <c r="AC115" s="59">
        <v>0.01</v>
      </c>
      <c r="AD115" s="59">
        <v>0.01</v>
      </c>
      <c r="AE115" s="59">
        <v>0</v>
      </c>
      <c r="AF115" s="59">
        <v>0.02</v>
      </c>
      <c r="AG115" s="59">
        <v>0.02</v>
      </c>
      <c r="AH115" s="59">
        <v>0.04</v>
      </c>
      <c r="AI115" s="59">
        <v>0.01</v>
      </c>
      <c r="AJ115" s="59">
        <v>0.04</v>
      </c>
      <c r="AK115" s="59">
        <v>0.01</v>
      </c>
      <c r="AL115" s="59">
        <v>0</v>
      </c>
      <c r="AM115" s="59">
        <v>0.01</v>
      </c>
      <c r="AN115" s="59">
        <v>0.05</v>
      </c>
      <c r="AO115" s="59">
        <v>0.01</v>
      </c>
      <c r="AP115" s="59">
        <v>0.05</v>
      </c>
      <c r="AQ115" s="59">
        <v>0</v>
      </c>
      <c r="AR115" s="59">
        <v>0</v>
      </c>
      <c r="AS115" s="59">
        <v>0</v>
      </c>
    </row>
    <row r="116" spans="1:45" ht="21" customHeight="1" x14ac:dyDescent="0.25">
      <c r="A116" s="56" t="s">
        <v>309</v>
      </c>
      <c r="B116" s="57" t="s">
        <v>92</v>
      </c>
      <c r="C116" s="57">
        <v>4.2</v>
      </c>
      <c r="D116" s="57" t="s">
        <v>73</v>
      </c>
      <c r="E116" s="57">
        <v>-0.2</v>
      </c>
      <c r="F116" s="57">
        <v>6</v>
      </c>
      <c r="G116" s="57">
        <v>6</v>
      </c>
      <c r="H116" s="57">
        <v>7</v>
      </c>
      <c r="I116" s="57">
        <v>13</v>
      </c>
      <c r="J116" s="57">
        <v>4</v>
      </c>
      <c r="K116" s="57">
        <v>9</v>
      </c>
      <c r="L116" s="57">
        <v>13</v>
      </c>
      <c r="M116" s="57">
        <v>0.95</v>
      </c>
      <c r="N116" s="57">
        <v>2.14</v>
      </c>
      <c r="O116" s="57">
        <v>3.1</v>
      </c>
      <c r="P116" s="57">
        <v>0</v>
      </c>
      <c r="Q116" s="57">
        <v>0</v>
      </c>
      <c r="R116" s="57">
        <v>0</v>
      </c>
      <c r="S116" s="57">
        <v>0</v>
      </c>
      <c r="T116" s="57">
        <v>0.27</v>
      </c>
      <c r="U116" s="57">
        <v>0.27</v>
      </c>
      <c r="V116" s="57">
        <v>0</v>
      </c>
      <c r="W116" s="57">
        <v>0.27</v>
      </c>
      <c r="X116" s="57">
        <v>0.27</v>
      </c>
      <c r="Y116" s="57">
        <v>0</v>
      </c>
      <c r="Z116" s="57">
        <v>0.18</v>
      </c>
      <c r="AA116" s="57">
        <v>0.18</v>
      </c>
      <c r="AB116" s="57">
        <v>0</v>
      </c>
      <c r="AC116" s="57">
        <v>0.33</v>
      </c>
      <c r="AD116" s="57">
        <v>0.33</v>
      </c>
      <c r="AE116" s="57">
        <v>0</v>
      </c>
      <c r="AF116" s="57">
        <v>0.51</v>
      </c>
      <c r="AG116" s="57">
        <v>0.51</v>
      </c>
      <c r="AH116" s="57">
        <v>0.18</v>
      </c>
      <c r="AI116" s="57">
        <v>0.04</v>
      </c>
      <c r="AJ116" s="57">
        <v>0.18</v>
      </c>
      <c r="AK116" s="57">
        <v>0.59000000000000008</v>
      </c>
      <c r="AL116" s="57">
        <v>0.14000000000000001</v>
      </c>
      <c r="AM116" s="57">
        <v>0.59000000000000008</v>
      </c>
      <c r="AN116" s="57">
        <v>0.77</v>
      </c>
      <c r="AO116" s="57">
        <v>0.18</v>
      </c>
      <c r="AP116" s="57">
        <v>0.77</v>
      </c>
      <c r="AQ116" s="57">
        <v>0</v>
      </c>
      <c r="AR116" s="57">
        <v>0</v>
      </c>
      <c r="AS116" s="57">
        <v>0</v>
      </c>
    </row>
    <row r="117" spans="1:45" ht="21" customHeight="1" x14ac:dyDescent="0.25">
      <c r="A117" s="56" t="s">
        <v>310</v>
      </c>
      <c r="B117" s="57" t="s">
        <v>115</v>
      </c>
      <c r="C117" s="57">
        <v>4.4000000000000004</v>
      </c>
      <c r="D117" s="57" t="s">
        <v>73</v>
      </c>
      <c r="E117" s="57">
        <v>0.4</v>
      </c>
      <c r="F117" s="57">
        <v>6</v>
      </c>
      <c r="G117" s="57">
        <v>2</v>
      </c>
      <c r="H117" s="57">
        <v>8</v>
      </c>
      <c r="I117" s="57">
        <v>10</v>
      </c>
      <c r="J117" s="57">
        <v>1</v>
      </c>
      <c r="K117" s="57">
        <v>12</v>
      </c>
      <c r="L117" s="57">
        <v>13</v>
      </c>
      <c r="M117" s="57">
        <v>0.23</v>
      </c>
      <c r="N117" s="57">
        <v>2.73</v>
      </c>
      <c r="O117" s="57">
        <v>2.95</v>
      </c>
      <c r="P117" s="57">
        <v>0</v>
      </c>
      <c r="Q117" s="57">
        <v>0</v>
      </c>
      <c r="R117" s="57">
        <v>0</v>
      </c>
      <c r="S117" s="57">
        <v>0</v>
      </c>
      <c r="T117" s="57">
        <v>0.13</v>
      </c>
      <c r="U117" s="57">
        <v>0.13</v>
      </c>
      <c r="V117" s="57">
        <v>0</v>
      </c>
      <c r="W117" s="57">
        <v>0.13</v>
      </c>
      <c r="X117" s="57">
        <v>0.13</v>
      </c>
      <c r="Y117" s="57">
        <v>0</v>
      </c>
      <c r="Z117" s="57">
        <v>0.02</v>
      </c>
      <c r="AA117" s="57">
        <v>0.02</v>
      </c>
      <c r="AB117" s="57">
        <v>1</v>
      </c>
      <c r="AC117" s="57">
        <v>0.51</v>
      </c>
      <c r="AD117" s="57">
        <v>-0.49</v>
      </c>
      <c r="AE117" s="57">
        <v>1</v>
      </c>
      <c r="AF117" s="57">
        <v>0.53</v>
      </c>
      <c r="AG117" s="57">
        <v>-0.47</v>
      </c>
      <c r="AH117" s="57">
        <v>0.02</v>
      </c>
      <c r="AI117" s="57">
        <v>0</v>
      </c>
      <c r="AJ117" s="57">
        <v>0.02</v>
      </c>
      <c r="AK117" s="57">
        <v>0.64</v>
      </c>
      <c r="AL117" s="57">
        <v>0.15</v>
      </c>
      <c r="AM117" s="57">
        <v>-0.36</v>
      </c>
      <c r="AN117" s="57">
        <v>0.66</v>
      </c>
      <c r="AO117" s="57">
        <v>0.15</v>
      </c>
      <c r="AP117" s="57">
        <v>-0.34</v>
      </c>
      <c r="AQ117" s="57">
        <v>0</v>
      </c>
      <c r="AR117" s="57">
        <v>0</v>
      </c>
      <c r="AS117" s="57">
        <v>0</v>
      </c>
    </row>
    <row r="118" spans="1:45" ht="21" customHeight="1" x14ac:dyDescent="0.25">
      <c r="A118" s="58" t="s">
        <v>311</v>
      </c>
      <c r="B118" s="59" t="s">
        <v>67</v>
      </c>
      <c r="C118" s="59">
        <v>4.4000000000000004</v>
      </c>
      <c r="D118" s="59" t="s">
        <v>73</v>
      </c>
      <c r="E118" s="59">
        <v>0</v>
      </c>
      <c r="F118" s="59">
        <v>3</v>
      </c>
      <c r="G118" s="59">
        <v>3</v>
      </c>
      <c r="H118" s="59">
        <v>2</v>
      </c>
      <c r="I118" s="59">
        <v>5</v>
      </c>
      <c r="J118" s="59">
        <v>3</v>
      </c>
      <c r="K118" s="59">
        <v>10</v>
      </c>
      <c r="L118" s="59">
        <v>13</v>
      </c>
      <c r="M118" s="59">
        <v>0.68</v>
      </c>
      <c r="N118" s="59">
        <v>2.27</v>
      </c>
      <c r="O118" s="59">
        <v>2.95</v>
      </c>
      <c r="P118" s="59">
        <v>0</v>
      </c>
      <c r="Q118" s="59">
        <v>0</v>
      </c>
      <c r="R118" s="59">
        <v>0</v>
      </c>
      <c r="S118" s="59">
        <v>0</v>
      </c>
      <c r="T118" s="59">
        <v>0.08</v>
      </c>
      <c r="U118" s="59">
        <v>0.08</v>
      </c>
      <c r="V118" s="59">
        <v>0</v>
      </c>
      <c r="W118" s="59">
        <v>0.08</v>
      </c>
      <c r="X118" s="59">
        <v>0.08</v>
      </c>
      <c r="Y118" s="59">
        <v>0</v>
      </c>
      <c r="Z118" s="59">
        <v>0.01</v>
      </c>
      <c r="AA118" s="59">
        <v>0.01</v>
      </c>
      <c r="AB118" s="59">
        <v>0</v>
      </c>
      <c r="AC118" s="59">
        <v>0.01</v>
      </c>
      <c r="AD118" s="59">
        <v>0.01</v>
      </c>
      <c r="AE118" s="59">
        <v>0</v>
      </c>
      <c r="AF118" s="59">
        <v>0.02</v>
      </c>
      <c r="AG118" s="59">
        <v>0.02</v>
      </c>
      <c r="AH118" s="59">
        <v>0.01</v>
      </c>
      <c r="AI118" s="59">
        <v>0</v>
      </c>
      <c r="AJ118" s="59">
        <v>0.01</v>
      </c>
      <c r="AK118" s="59">
        <v>0.09</v>
      </c>
      <c r="AL118" s="59">
        <v>0.02</v>
      </c>
      <c r="AM118" s="59">
        <v>0.09</v>
      </c>
      <c r="AN118" s="59">
        <v>9.9999999999999992E-2</v>
      </c>
      <c r="AO118" s="59">
        <v>0.02</v>
      </c>
      <c r="AP118" s="59">
        <v>9.9999999999999992E-2</v>
      </c>
      <c r="AQ118" s="59">
        <v>0</v>
      </c>
      <c r="AR118" s="59">
        <v>3</v>
      </c>
      <c r="AS118" s="59">
        <v>3</v>
      </c>
    </row>
    <row r="119" spans="1:45" ht="21" customHeight="1" x14ac:dyDescent="0.25">
      <c r="A119" s="56" t="s">
        <v>312</v>
      </c>
      <c r="B119" s="57" t="s">
        <v>113</v>
      </c>
      <c r="C119" s="57">
        <v>3.9</v>
      </c>
      <c r="D119" s="57" t="s">
        <v>73</v>
      </c>
      <c r="E119" s="57">
        <v>2.2000000000000002</v>
      </c>
      <c r="F119" s="57">
        <v>3</v>
      </c>
      <c r="G119" s="57">
        <v>1</v>
      </c>
      <c r="H119" s="57">
        <v>2</v>
      </c>
      <c r="I119" s="57">
        <v>3</v>
      </c>
      <c r="J119" s="57">
        <v>6</v>
      </c>
      <c r="K119" s="57">
        <v>5</v>
      </c>
      <c r="L119" s="57">
        <v>11</v>
      </c>
      <c r="M119" s="57">
        <v>1.54</v>
      </c>
      <c r="N119" s="57">
        <v>1.28</v>
      </c>
      <c r="O119" s="57">
        <v>2.82</v>
      </c>
      <c r="P119" s="57">
        <v>0</v>
      </c>
      <c r="Q119" s="57">
        <v>0.01</v>
      </c>
      <c r="R119" s="57">
        <v>0.01</v>
      </c>
      <c r="S119" s="57">
        <v>0</v>
      </c>
      <c r="T119" s="57">
        <v>0</v>
      </c>
      <c r="U119" s="57">
        <v>0</v>
      </c>
      <c r="V119" s="57">
        <v>0</v>
      </c>
      <c r="W119" s="57">
        <v>0.01</v>
      </c>
      <c r="X119" s="57">
        <v>0.01</v>
      </c>
      <c r="Y119" s="57">
        <v>0</v>
      </c>
      <c r="Z119" s="57">
        <v>0.04</v>
      </c>
      <c r="AA119" s="57">
        <v>0.04</v>
      </c>
      <c r="AB119" s="57">
        <v>1</v>
      </c>
      <c r="AC119" s="57">
        <v>0.15</v>
      </c>
      <c r="AD119" s="57">
        <v>-0.85</v>
      </c>
      <c r="AE119" s="57">
        <v>1</v>
      </c>
      <c r="AF119" s="57">
        <v>0.19</v>
      </c>
      <c r="AG119" s="57">
        <v>-0.80999999999999994</v>
      </c>
      <c r="AH119" s="57">
        <v>0.05</v>
      </c>
      <c r="AI119" s="57">
        <v>0.01</v>
      </c>
      <c r="AJ119" s="57">
        <v>0.05</v>
      </c>
      <c r="AK119" s="57">
        <v>0.15</v>
      </c>
      <c r="AL119" s="57">
        <v>0.04</v>
      </c>
      <c r="AM119" s="57">
        <v>-0.85</v>
      </c>
      <c r="AN119" s="57">
        <v>0.2</v>
      </c>
      <c r="AO119" s="57">
        <v>0.05</v>
      </c>
      <c r="AP119" s="57">
        <v>-0.79999999999999993</v>
      </c>
      <c r="AQ119" s="57">
        <v>0</v>
      </c>
      <c r="AR119" s="57">
        <v>0</v>
      </c>
      <c r="AS119" s="57">
        <v>0</v>
      </c>
    </row>
    <row r="120" spans="1:45" ht="21" customHeight="1" x14ac:dyDescent="0.25">
      <c r="A120" s="58" t="s">
        <v>313</v>
      </c>
      <c r="B120" s="59" t="s">
        <v>84</v>
      </c>
      <c r="C120" s="59">
        <v>4.2</v>
      </c>
      <c r="D120" s="47" t="s">
        <v>73</v>
      </c>
      <c r="E120" s="59">
        <v>0.2</v>
      </c>
      <c r="F120" s="59">
        <v>4</v>
      </c>
      <c r="G120" s="59">
        <v>3</v>
      </c>
      <c r="H120" s="59">
        <v>6</v>
      </c>
      <c r="I120" s="59">
        <v>9</v>
      </c>
      <c r="J120" s="59">
        <v>6</v>
      </c>
      <c r="K120" s="59">
        <v>5</v>
      </c>
      <c r="L120" s="59">
        <v>11</v>
      </c>
      <c r="M120" s="59">
        <v>1.43</v>
      </c>
      <c r="N120" s="59">
        <v>1.19</v>
      </c>
      <c r="O120" s="59">
        <v>2.62</v>
      </c>
      <c r="P120" s="59">
        <v>0</v>
      </c>
      <c r="Q120" s="59">
        <v>0.36</v>
      </c>
      <c r="R120" s="59">
        <v>0.36</v>
      </c>
      <c r="S120" s="59">
        <v>0</v>
      </c>
      <c r="T120" s="59">
        <v>0</v>
      </c>
      <c r="U120" s="59">
        <v>0</v>
      </c>
      <c r="V120" s="59">
        <v>0</v>
      </c>
      <c r="W120" s="59">
        <v>0.36</v>
      </c>
      <c r="X120" s="59">
        <v>0.36</v>
      </c>
      <c r="Y120" s="59">
        <v>1</v>
      </c>
      <c r="Z120" s="59">
        <v>9.9999999999999992E-2</v>
      </c>
      <c r="AA120" s="59">
        <v>-0.9</v>
      </c>
      <c r="AB120" s="59">
        <v>0</v>
      </c>
      <c r="AC120" s="59">
        <v>0.01</v>
      </c>
      <c r="AD120" s="59">
        <v>0.01</v>
      </c>
      <c r="AE120" s="59">
        <v>1</v>
      </c>
      <c r="AF120" s="59">
        <v>0.11</v>
      </c>
      <c r="AG120" s="59">
        <v>-0.89</v>
      </c>
      <c r="AH120" s="59">
        <v>0.46</v>
      </c>
      <c r="AI120" s="59">
        <v>0.11</v>
      </c>
      <c r="AJ120" s="59">
        <v>-0.54</v>
      </c>
      <c r="AK120" s="59">
        <v>0.01</v>
      </c>
      <c r="AL120" s="59">
        <v>0</v>
      </c>
      <c r="AM120" s="59">
        <v>0.01</v>
      </c>
      <c r="AN120" s="59">
        <v>0.47</v>
      </c>
      <c r="AO120" s="59">
        <v>0.11</v>
      </c>
      <c r="AP120" s="59">
        <v>-0.53</v>
      </c>
      <c r="AQ120" s="59">
        <v>0</v>
      </c>
      <c r="AR120" s="59">
        <v>0</v>
      </c>
      <c r="AS120" s="59">
        <v>0</v>
      </c>
    </row>
    <row r="121" spans="1:45" ht="21" customHeight="1" x14ac:dyDescent="0.25">
      <c r="A121" s="58" t="s">
        <v>314</v>
      </c>
      <c r="B121" s="59" t="s">
        <v>75</v>
      </c>
      <c r="C121" s="59">
        <v>4.7</v>
      </c>
      <c r="D121" s="59" t="s">
        <v>73</v>
      </c>
      <c r="E121" s="59">
        <v>0.4</v>
      </c>
      <c r="F121" s="59">
        <v>6</v>
      </c>
      <c r="G121" s="59">
        <v>4</v>
      </c>
      <c r="H121" s="59">
        <v>3</v>
      </c>
      <c r="I121" s="59">
        <v>7</v>
      </c>
      <c r="J121" s="59">
        <v>9</v>
      </c>
      <c r="K121" s="59">
        <v>3</v>
      </c>
      <c r="L121" s="59">
        <v>12</v>
      </c>
      <c r="M121" s="59">
        <v>1.91</v>
      </c>
      <c r="N121" s="59">
        <v>0.64</v>
      </c>
      <c r="O121" s="59">
        <v>2.5499999999999998</v>
      </c>
      <c r="P121" s="59">
        <v>0</v>
      </c>
      <c r="Q121" s="59">
        <v>0.33</v>
      </c>
      <c r="R121" s="59">
        <v>0.33</v>
      </c>
      <c r="S121" s="59">
        <v>0</v>
      </c>
      <c r="T121" s="59">
        <v>0</v>
      </c>
      <c r="U121" s="59">
        <v>0</v>
      </c>
      <c r="V121" s="59">
        <v>0</v>
      </c>
      <c r="W121" s="59">
        <v>0.33</v>
      </c>
      <c r="X121" s="59">
        <v>0.33</v>
      </c>
      <c r="Y121" s="59">
        <v>0</v>
      </c>
      <c r="Z121" s="59">
        <v>7.0000000000000007E-2</v>
      </c>
      <c r="AA121" s="59">
        <v>7.0000000000000007E-2</v>
      </c>
      <c r="AB121" s="59">
        <v>0</v>
      </c>
      <c r="AC121" s="59">
        <v>0.02</v>
      </c>
      <c r="AD121" s="59">
        <v>0.02</v>
      </c>
      <c r="AE121" s="59">
        <v>0</v>
      </c>
      <c r="AF121" s="59">
        <v>9.0000000000000011E-2</v>
      </c>
      <c r="AG121" s="59">
        <v>9.0000000000000011E-2</v>
      </c>
      <c r="AH121" s="59">
        <v>0.4</v>
      </c>
      <c r="AI121" s="59">
        <v>0.09</v>
      </c>
      <c r="AJ121" s="59">
        <v>0.4</v>
      </c>
      <c r="AK121" s="59">
        <v>0.02</v>
      </c>
      <c r="AL121" s="59">
        <v>0</v>
      </c>
      <c r="AM121" s="59">
        <v>0.02</v>
      </c>
      <c r="AN121" s="59">
        <v>0.42</v>
      </c>
      <c r="AO121" s="59">
        <v>0.09</v>
      </c>
      <c r="AP121" s="59">
        <v>0.42</v>
      </c>
      <c r="AQ121" s="59">
        <v>0</v>
      </c>
      <c r="AR121" s="59">
        <v>0</v>
      </c>
      <c r="AS121" s="59">
        <v>0</v>
      </c>
    </row>
    <row r="122" spans="1:45" ht="21" customHeight="1" x14ac:dyDescent="0.25">
      <c r="A122" s="58" t="s">
        <v>315</v>
      </c>
      <c r="B122" s="59" t="s">
        <v>118</v>
      </c>
      <c r="C122" s="59">
        <v>4</v>
      </c>
      <c r="D122" s="59" t="s">
        <v>73</v>
      </c>
      <c r="E122" s="59">
        <v>0</v>
      </c>
      <c r="F122" s="59">
        <v>10</v>
      </c>
      <c r="G122" s="59">
        <v>5</v>
      </c>
      <c r="H122" s="59">
        <v>5</v>
      </c>
      <c r="I122" s="59">
        <v>10</v>
      </c>
      <c r="J122" s="59">
        <v>2</v>
      </c>
      <c r="K122" s="59">
        <v>8</v>
      </c>
      <c r="L122" s="59">
        <v>10</v>
      </c>
      <c r="M122" s="59">
        <v>0.5</v>
      </c>
      <c r="N122" s="59">
        <v>2</v>
      </c>
      <c r="O122" s="59">
        <v>2.5</v>
      </c>
      <c r="P122" s="59">
        <v>0</v>
      </c>
      <c r="Q122" s="59">
        <v>0.05</v>
      </c>
      <c r="R122" s="59">
        <v>0.05</v>
      </c>
      <c r="S122" s="59">
        <v>0</v>
      </c>
      <c r="T122" s="59">
        <v>0.23</v>
      </c>
      <c r="U122" s="59">
        <v>0.23</v>
      </c>
      <c r="V122" s="59">
        <v>0</v>
      </c>
      <c r="W122" s="59">
        <v>0.28000000000000003</v>
      </c>
      <c r="X122" s="59">
        <v>0.28000000000000003</v>
      </c>
      <c r="Y122" s="59">
        <v>0</v>
      </c>
      <c r="Z122" s="59">
        <v>0.08</v>
      </c>
      <c r="AA122" s="59">
        <v>0.08</v>
      </c>
      <c r="AB122" s="59">
        <v>0</v>
      </c>
      <c r="AC122" s="59">
        <v>0.12</v>
      </c>
      <c r="AD122" s="59">
        <v>0.12</v>
      </c>
      <c r="AE122" s="59">
        <v>0</v>
      </c>
      <c r="AF122" s="59">
        <v>0.2</v>
      </c>
      <c r="AG122" s="59">
        <v>0.2</v>
      </c>
      <c r="AH122" s="59">
        <v>0.13</v>
      </c>
      <c r="AI122" s="59">
        <v>0.03</v>
      </c>
      <c r="AJ122" s="59">
        <v>0.13</v>
      </c>
      <c r="AK122" s="59">
        <v>0.35</v>
      </c>
      <c r="AL122" s="59">
        <v>0.09</v>
      </c>
      <c r="AM122" s="59">
        <v>0.35</v>
      </c>
      <c r="AN122" s="59">
        <v>0.48</v>
      </c>
      <c r="AO122" s="59">
        <v>0.12</v>
      </c>
      <c r="AP122" s="59">
        <v>0.48</v>
      </c>
      <c r="AQ122" s="59">
        <v>0</v>
      </c>
      <c r="AR122" s="59">
        <v>2</v>
      </c>
      <c r="AS122" s="59">
        <v>2</v>
      </c>
    </row>
    <row r="123" spans="1:45" ht="21" customHeight="1" x14ac:dyDescent="0.25">
      <c r="A123" s="56" t="s">
        <v>316</v>
      </c>
      <c r="B123" s="57" t="s">
        <v>88</v>
      </c>
      <c r="C123" s="57">
        <v>5.0999999999999996</v>
      </c>
      <c r="D123" s="57" t="s">
        <v>73</v>
      </c>
      <c r="E123" s="57">
        <v>0.2</v>
      </c>
      <c r="F123" s="57">
        <v>9</v>
      </c>
      <c r="G123" s="57">
        <v>7</v>
      </c>
      <c r="H123" s="57">
        <v>7</v>
      </c>
      <c r="I123" s="57">
        <v>14</v>
      </c>
      <c r="J123" s="57">
        <v>5</v>
      </c>
      <c r="K123" s="57">
        <v>7</v>
      </c>
      <c r="L123" s="57">
        <v>12</v>
      </c>
      <c r="M123" s="57">
        <v>0.98</v>
      </c>
      <c r="N123" s="57">
        <v>1.37</v>
      </c>
      <c r="O123" s="57">
        <v>2.35</v>
      </c>
      <c r="P123" s="57">
        <v>0</v>
      </c>
      <c r="Q123" s="57">
        <v>0.12</v>
      </c>
      <c r="R123" s="57">
        <v>0.12</v>
      </c>
      <c r="S123" s="57">
        <v>0</v>
      </c>
      <c r="T123" s="57">
        <v>0</v>
      </c>
      <c r="U123" s="57">
        <v>0</v>
      </c>
      <c r="V123" s="57">
        <v>0</v>
      </c>
      <c r="W123" s="57">
        <v>0.12</v>
      </c>
      <c r="X123" s="57">
        <v>0.12</v>
      </c>
      <c r="Y123" s="57">
        <v>0</v>
      </c>
      <c r="Z123" s="57">
        <v>1.03</v>
      </c>
      <c r="AA123" s="57">
        <v>1.03</v>
      </c>
      <c r="AB123" s="57">
        <v>0</v>
      </c>
      <c r="AC123" s="57">
        <v>0.31</v>
      </c>
      <c r="AD123" s="57">
        <v>0.31</v>
      </c>
      <c r="AE123" s="57">
        <v>0</v>
      </c>
      <c r="AF123" s="57">
        <v>1.34</v>
      </c>
      <c r="AG123" s="57">
        <v>1.34</v>
      </c>
      <c r="AH123" s="57">
        <v>1.1499999999999999</v>
      </c>
      <c r="AI123" s="57">
        <v>0.23</v>
      </c>
      <c r="AJ123" s="57">
        <v>1.1499999999999999</v>
      </c>
      <c r="AK123" s="57">
        <v>0.31</v>
      </c>
      <c r="AL123" s="57">
        <v>0.06</v>
      </c>
      <c r="AM123" s="57">
        <v>0.31</v>
      </c>
      <c r="AN123" s="57">
        <v>1.46</v>
      </c>
      <c r="AO123" s="57">
        <v>0.28999999999999998</v>
      </c>
      <c r="AP123" s="57">
        <v>1.46</v>
      </c>
      <c r="AQ123" s="57">
        <v>0</v>
      </c>
      <c r="AR123" s="57">
        <v>0</v>
      </c>
      <c r="AS123" s="57">
        <v>0</v>
      </c>
    </row>
    <row r="124" spans="1:45" ht="21" customHeight="1" x14ac:dyDescent="0.25">
      <c r="A124" s="56" t="s">
        <v>317</v>
      </c>
      <c r="B124" s="57" t="s">
        <v>75</v>
      </c>
      <c r="C124" s="57">
        <v>4.7</v>
      </c>
      <c r="D124" s="57" t="s">
        <v>73</v>
      </c>
      <c r="E124" s="57">
        <v>0.2</v>
      </c>
      <c r="F124" s="57">
        <v>1</v>
      </c>
      <c r="G124" s="57">
        <v>5</v>
      </c>
      <c r="H124" s="57">
        <v>2</v>
      </c>
      <c r="I124" s="57">
        <v>7</v>
      </c>
      <c r="J124" s="57">
        <v>10</v>
      </c>
      <c r="K124" s="57">
        <v>1</v>
      </c>
      <c r="L124" s="57">
        <v>11</v>
      </c>
      <c r="M124" s="57">
        <v>2.13</v>
      </c>
      <c r="N124" s="57">
        <v>0.21</v>
      </c>
      <c r="O124" s="57">
        <v>2.34</v>
      </c>
      <c r="P124" s="57">
        <v>0</v>
      </c>
      <c r="Q124" s="57">
        <v>0.05</v>
      </c>
      <c r="R124" s="57">
        <v>0.05</v>
      </c>
      <c r="S124" s="57">
        <v>0</v>
      </c>
      <c r="T124" s="57">
        <v>0.41</v>
      </c>
      <c r="U124" s="57">
        <v>0.41</v>
      </c>
      <c r="V124" s="57">
        <v>0</v>
      </c>
      <c r="W124" s="57">
        <v>0.46</v>
      </c>
      <c r="X124" s="57">
        <v>0.46</v>
      </c>
      <c r="Y124" s="57">
        <v>0</v>
      </c>
      <c r="Z124" s="57">
        <v>0.03</v>
      </c>
      <c r="AA124" s="57">
        <v>0.03</v>
      </c>
      <c r="AB124" s="57">
        <v>0</v>
      </c>
      <c r="AC124" s="57">
        <v>0.05</v>
      </c>
      <c r="AD124" s="57">
        <v>0.05</v>
      </c>
      <c r="AE124" s="57">
        <v>0</v>
      </c>
      <c r="AF124" s="57">
        <v>0.08</v>
      </c>
      <c r="AG124" s="57">
        <v>0.08</v>
      </c>
      <c r="AH124" s="57">
        <v>0.08</v>
      </c>
      <c r="AI124" s="57">
        <v>0.02</v>
      </c>
      <c r="AJ124" s="57">
        <v>0.08</v>
      </c>
      <c r="AK124" s="57">
        <v>0.46</v>
      </c>
      <c r="AL124" s="57">
        <v>0.1</v>
      </c>
      <c r="AM124" s="57">
        <v>0.46</v>
      </c>
      <c r="AN124" s="57">
        <v>0.54</v>
      </c>
      <c r="AO124" s="57">
        <v>0.12</v>
      </c>
      <c r="AP124" s="57">
        <v>0.54</v>
      </c>
      <c r="AQ124" s="57">
        <v>0</v>
      </c>
      <c r="AR124" s="57">
        <v>0</v>
      </c>
      <c r="AS124" s="57">
        <v>0</v>
      </c>
    </row>
    <row r="125" spans="1:45" ht="21" customHeight="1" x14ac:dyDescent="0.25">
      <c r="A125" s="58" t="s">
        <v>197</v>
      </c>
      <c r="B125" s="59" t="s">
        <v>115</v>
      </c>
      <c r="C125" s="59">
        <v>4.3</v>
      </c>
      <c r="D125" s="59" t="s">
        <v>73</v>
      </c>
      <c r="E125" s="59">
        <v>0.2</v>
      </c>
      <c r="F125" s="59">
        <v>4</v>
      </c>
      <c r="G125" s="59">
        <v>1</v>
      </c>
      <c r="H125" s="59">
        <v>3</v>
      </c>
      <c r="I125" s="59">
        <v>4</v>
      </c>
      <c r="J125" s="59">
        <v>2</v>
      </c>
      <c r="K125" s="59">
        <v>8</v>
      </c>
      <c r="L125" s="59">
        <v>10</v>
      </c>
      <c r="M125" s="59">
        <v>0.47</v>
      </c>
      <c r="N125" s="59">
        <v>1.86</v>
      </c>
      <c r="O125" s="59">
        <v>2.33</v>
      </c>
      <c r="P125" s="59">
        <v>0</v>
      </c>
      <c r="Q125" s="59">
        <v>0</v>
      </c>
      <c r="R125" s="59">
        <v>0</v>
      </c>
      <c r="S125" s="59">
        <v>0</v>
      </c>
      <c r="T125" s="59">
        <v>0</v>
      </c>
      <c r="U125" s="59">
        <v>0</v>
      </c>
      <c r="V125" s="59">
        <v>0</v>
      </c>
      <c r="W125" s="59">
        <v>0</v>
      </c>
      <c r="X125" s="59">
        <v>0</v>
      </c>
      <c r="Y125" s="59">
        <v>0</v>
      </c>
      <c r="Z125" s="59">
        <v>0.01</v>
      </c>
      <c r="AA125" s="59">
        <v>0.01</v>
      </c>
      <c r="AB125" s="59">
        <v>0</v>
      </c>
      <c r="AC125" s="59">
        <v>0.15</v>
      </c>
      <c r="AD125" s="59">
        <v>0.15</v>
      </c>
      <c r="AE125" s="59">
        <v>0</v>
      </c>
      <c r="AF125" s="59">
        <v>0.16</v>
      </c>
      <c r="AG125" s="59">
        <v>0.16</v>
      </c>
      <c r="AH125" s="59">
        <v>0.01</v>
      </c>
      <c r="AI125" s="59">
        <v>0</v>
      </c>
      <c r="AJ125" s="59">
        <v>0.01</v>
      </c>
      <c r="AK125" s="59">
        <v>0.15</v>
      </c>
      <c r="AL125" s="59">
        <v>0.03</v>
      </c>
      <c r="AM125" s="59">
        <v>0.15</v>
      </c>
      <c r="AN125" s="59">
        <v>0.16</v>
      </c>
      <c r="AO125" s="59">
        <v>0.03</v>
      </c>
      <c r="AP125" s="59">
        <v>0.16</v>
      </c>
      <c r="AQ125" s="59">
        <v>0</v>
      </c>
      <c r="AR125" s="59">
        <v>0</v>
      </c>
      <c r="AS125" s="59">
        <v>0</v>
      </c>
    </row>
    <row r="126" spans="1:45" ht="21" customHeight="1" x14ac:dyDescent="0.25">
      <c r="A126" s="58" t="s">
        <v>318</v>
      </c>
      <c r="B126" s="59" t="s">
        <v>84</v>
      </c>
      <c r="C126" s="59">
        <v>4.3</v>
      </c>
      <c r="D126" s="59" t="s">
        <v>73</v>
      </c>
      <c r="E126" s="59">
        <v>0</v>
      </c>
      <c r="F126" s="59">
        <v>2</v>
      </c>
      <c r="G126" s="59">
        <v>1</v>
      </c>
      <c r="H126" s="59">
        <v>2</v>
      </c>
      <c r="I126" s="59">
        <v>3</v>
      </c>
      <c r="J126" s="59">
        <v>8</v>
      </c>
      <c r="K126" s="59">
        <v>2</v>
      </c>
      <c r="L126" s="59">
        <v>10</v>
      </c>
      <c r="M126" s="59">
        <v>1.86</v>
      </c>
      <c r="N126" s="59">
        <v>0.47</v>
      </c>
      <c r="O126" s="59">
        <v>2.33</v>
      </c>
      <c r="P126" s="59">
        <v>0</v>
      </c>
      <c r="Q126" s="59">
        <v>0.04</v>
      </c>
      <c r="R126" s="59">
        <v>0.04</v>
      </c>
      <c r="S126" s="59">
        <v>0</v>
      </c>
      <c r="T126" s="59">
        <v>0</v>
      </c>
      <c r="U126" s="59">
        <v>0</v>
      </c>
      <c r="V126" s="59">
        <v>0</v>
      </c>
      <c r="W126" s="59">
        <v>0.04</v>
      </c>
      <c r="X126" s="59">
        <v>0.04</v>
      </c>
      <c r="Y126" s="59">
        <v>0</v>
      </c>
      <c r="Z126" s="59">
        <v>0</v>
      </c>
      <c r="AA126" s="59">
        <v>0</v>
      </c>
      <c r="AB126" s="59">
        <v>0</v>
      </c>
      <c r="AC126" s="59">
        <v>0.03</v>
      </c>
      <c r="AD126" s="59">
        <v>0.03</v>
      </c>
      <c r="AE126" s="59">
        <v>0</v>
      </c>
      <c r="AF126" s="59">
        <v>0.03</v>
      </c>
      <c r="AG126" s="59">
        <v>0.03</v>
      </c>
      <c r="AH126" s="59">
        <v>0.04</v>
      </c>
      <c r="AI126" s="59">
        <v>0.01</v>
      </c>
      <c r="AJ126" s="59">
        <v>0.04</v>
      </c>
      <c r="AK126" s="59">
        <v>0.03</v>
      </c>
      <c r="AL126" s="59">
        <v>0.01</v>
      </c>
      <c r="AM126" s="59">
        <v>0.03</v>
      </c>
      <c r="AN126" s="59">
        <v>7.0000000000000007E-2</v>
      </c>
      <c r="AO126" s="59">
        <v>0.02</v>
      </c>
      <c r="AP126" s="59">
        <v>7.0000000000000007E-2</v>
      </c>
      <c r="AQ126" s="59">
        <v>0</v>
      </c>
      <c r="AR126" s="59">
        <v>0</v>
      </c>
      <c r="AS126" s="59">
        <v>0</v>
      </c>
    </row>
    <row r="127" spans="1:45" ht="21" customHeight="1" x14ac:dyDescent="0.25">
      <c r="A127" s="56" t="s">
        <v>319</v>
      </c>
      <c r="B127" s="57" t="s">
        <v>117</v>
      </c>
      <c r="C127" s="57">
        <v>3.9</v>
      </c>
      <c r="D127" s="47" t="s">
        <v>73</v>
      </c>
      <c r="E127" s="57">
        <v>0.8</v>
      </c>
      <c r="F127" s="57">
        <v>13</v>
      </c>
      <c r="G127" s="57">
        <v>7</v>
      </c>
      <c r="H127" s="57">
        <v>7</v>
      </c>
      <c r="I127" s="57">
        <v>14</v>
      </c>
      <c r="J127" s="57">
        <v>5</v>
      </c>
      <c r="K127" s="57">
        <v>4</v>
      </c>
      <c r="L127" s="57">
        <v>9</v>
      </c>
      <c r="M127" s="57">
        <v>1.28</v>
      </c>
      <c r="N127" s="57">
        <v>1.03</v>
      </c>
      <c r="O127" s="57">
        <v>2.31</v>
      </c>
      <c r="P127" s="57">
        <v>0</v>
      </c>
      <c r="Q127" s="57">
        <v>0.03</v>
      </c>
      <c r="R127" s="57">
        <v>0.03</v>
      </c>
      <c r="S127" s="57">
        <v>0</v>
      </c>
      <c r="T127" s="57">
        <v>0.01</v>
      </c>
      <c r="U127" s="57">
        <v>0.01</v>
      </c>
      <c r="V127" s="57">
        <v>0</v>
      </c>
      <c r="W127" s="57">
        <v>0.04</v>
      </c>
      <c r="X127" s="57">
        <v>0.04</v>
      </c>
      <c r="Y127" s="57">
        <v>0</v>
      </c>
      <c r="Z127" s="57">
        <v>0.03</v>
      </c>
      <c r="AA127" s="57">
        <v>0.03</v>
      </c>
      <c r="AB127" s="57">
        <v>0</v>
      </c>
      <c r="AC127" s="57">
        <v>0.05</v>
      </c>
      <c r="AD127" s="57">
        <v>0.05</v>
      </c>
      <c r="AE127" s="57">
        <v>0</v>
      </c>
      <c r="AF127" s="57">
        <v>0.08</v>
      </c>
      <c r="AG127" s="57">
        <v>0.08</v>
      </c>
      <c r="AH127" s="57">
        <v>0.06</v>
      </c>
      <c r="AI127" s="57">
        <v>0.02</v>
      </c>
      <c r="AJ127" s="57">
        <v>0.06</v>
      </c>
      <c r="AK127" s="57">
        <v>0.06</v>
      </c>
      <c r="AL127" s="57">
        <v>0.02</v>
      </c>
      <c r="AM127" s="57">
        <v>0.06</v>
      </c>
      <c r="AN127" s="57">
        <v>0.12</v>
      </c>
      <c r="AO127" s="57">
        <v>0.04</v>
      </c>
      <c r="AP127" s="57">
        <v>0.12</v>
      </c>
      <c r="AQ127" s="57">
        <v>0</v>
      </c>
      <c r="AR127" s="57">
        <v>0</v>
      </c>
      <c r="AS127" s="57">
        <v>0</v>
      </c>
    </row>
    <row r="128" spans="1:45" ht="21" customHeight="1" x14ac:dyDescent="0.25">
      <c r="A128" s="56" t="s">
        <v>320</v>
      </c>
      <c r="B128" s="57" t="s">
        <v>81</v>
      </c>
      <c r="C128" s="57">
        <v>4.8</v>
      </c>
      <c r="D128" s="57" t="s">
        <v>73</v>
      </c>
      <c r="E128" s="57">
        <v>0</v>
      </c>
      <c r="F128" s="57">
        <v>2</v>
      </c>
      <c r="G128" s="57">
        <v>3</v>
      </c>
      <c r="H128" s="57">
        <v>3</v>
      </c>
      <c r="I128" s="57">
        <v>6</v>
      </c>
      <c r="J128" s="57">
        <v>8</v>
      </c>
      <c r="K128" s="57">
        <v>3</v>
      </c>
      <c r="L128" s="57">
        <v>11</v>
      </c>
      <c r="M128" s="57">
        <v>1.67</v>
      </c>
      <c r="N128" s="57">
        <v>0.62</v>
      </c>
      <c r="O128" s="57">
        <v>2.29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0.03</v>
      </c>
      <c r="AD128" s="57">
        <v>0.03</v>
      </c>
      <c r="AE128" s="57">
        <v>0</v>
      </c>
      <c r="AF128" s="57">
        <v>0.03</v>
      </c>
      <c r="AG128" s="57">
        <v>0.03</v>
      </c>
      <c r="AH128" s="57">
        <v>0</v>
      </c>
      <c r="AI128" s="57">
        <v>0</v>
      </c>
      <c r="AJ128" s="57">
        <v>0</v>
      </c>
      <c r="AK128" s="57">
        <v>0.03</v>
      </c>
      <c r="AL128" s="57">
        <v>0.01</v>
      </c>
      <c r="AM128" s="57">
        <v>0.03</v>
      </c>
      <c r="AN128" s="57">
        <v>0.03</v>
      </c>
      <c r="AO128" s="57">
        <v>0.01</v>
      </c>
      <c r="AP128" s="57">
        <v>0.03</v>
      </c>
      <c r="AQ128" s="57">
        <v>0</v>
      </c>
      <c r="AR128" s="57">
        <v>0</v>
      </c>
      <c r="AS128" s="57">
        <v>0</v>
      </c>
    </row>
    <row r="129" spans="1:45" ht="21" customHeight="1" x14ac:dyDescent="0.25">
      <c r="A129" s="56" t="s">
        <v>321</v>
      </c>
      <c r="B129" s="57" t="s">
        <v>116</v>
      </c>
      <c r="C129" s="57">
        <v>4.4000000000000004</v>
      </c>
      <c r="D129" s="57" t="s">
        <v>73</v>
      </c>
      <c r="E129" s="57">
        <v>0</v>
      </c>
      <c r="F129" s="57">
        <v>9</v>
      </c>
      <c r="G129" s="57">
        <v>5</v>
      </c>
      <c r="H129" s="57">
        <v>5</v>
      </c>
      <c r="I129" s="57">
        <v>10</v>
      </c>
      <c r="J129" s="57">
        <v>6</v>
      </c>
      <c r="K129" s="57">
        <v>3</v>
      </c>
      <c r="L129" s="57">
        <v>9</v>
      </c>
      <c r="M129" s="57">
        <v>1.36</v>
      </c>
      <c r="N129" s="57">
        <v>0.68</v>
      </c>
      <c r="O129" s="57">
        <v>2.0499999999999998</v>
      </c>
      <c r="P129" s="57">
        <v>0</v>
      </c>
      <c r="Q129" s="57">
        <v>0.51</v>
      </c>
      <c r="R129" s="57">
        <v>0.51</v>
      </c>
      <c r="S129" s="57">
        <v>0</v>
      </c>
      <c r="T129" s="57">
        <v>0</v>
      </c>
      <c r="U129" s="57">
        <v>0</v>
      </c>
      <c r="V129" s="57">
        <v>0</v>
      </c>
      <c r="W129" s="57">
        <v>0.51</v>
      </c>
      <c r="X129" s="57">
        <v>0.51</v>
      </c>
      <c r="Y129" s="57">
        <v>0</v>
      </c>
      <c r="Z129" s="57">
        <v>0.05</v>
      </c>
      <c r="AA129" s="57">
        <v>0.05</v>
      </c>
      <c r="AB129" s="57">
        <v>0</v>
      </c>
      <c r="AC129" s="57">
        <v>0.25</v>
      </c>
      <c r="AD129" s="57">
        <v>0.25</v>
      </c>
      <c r="AE129" s="57">
        <v>0</v>
      </c>
      <c r="AF129" s="57">
        <v>0.3</v>
      </c>
      <c r="AG129" s="57">
        <v>0.3</v>
      </c>
      <c r="AH129" s="57">
        <v>0.56000000000000005</v>
      </c>
      <c r="AI129" s="57">
        <v>0.13</v>
      </c>
      <c r="AJ129" s="57">
        <v>0.56000000000000005</v>
      </c>
      <c r="AK129" s="57">
        <v>0.25</v>
      </c>
      <c r="AL129" s="57">
        <v>0.06</v>
      </c>
      <c r="AM129" s="57">
        <v>0.25</v>
      </c>
      <c r="AN129" s="57">
        <v>0.81</v>
      </c>
      <c r="AO129" s="57">
        <v>0.19</v>
      </c>
      <c r="AP129" s="57">
        <v>0.81</v>
      </c>
      <c r="AQ129" s="57">
        <v>0</v>
      </c>
      <c r="AR129" s="57">
        <v>0</v>
      </c>
      <c r="AS129" s="57">
        <v>0</v>
      </c>
    </row>
    <row r="130" spans="1:45" ht="21" customHeight="1" x14ac:dyDescent="0.25">
      <c r="A130" s="56" t="s">
        <v>322</v>
      </c>
      <c r="B130" s="57" t="s">
        <v>67</v>
      </c>
      <c r="C130" s="57">
        <v>4.3</v>
      </c>
      <c r="D130" s="57" t="s">
        <v>73</v>
      </c>
      <c r="E130" s="57">
        <v>1</v>
      </c>
      <c r="F130" s="57">
        <v>4</v>
      </c>
      <c r="G130" s="57">
        <v>5</v>
      </c>
      <c r="H130" s="57">
        <v>4</v>
      </c>
      <c r="I130" s="57">
        <v>9</v>
      </c>
      <c r="J130" s="57">
        <v>4</v>
      </c>
      <c r="K130" s="57">
        <v>4</v>
      </c>
      <c r="L130" s="57">
        <v>8</v>
      </c>
      <c r="M130" s="57">
        <v>0.93</v>
      </c>
      <c r="N130" s="57">
        <v>0.93</v>
      </c>
      <c r="O130" s="57">
        <v>1.86</v>
      </c>
      <c r="P130" s="57">
        <v>0</v>
      </c>
      <c r="Q130" s="57">
        <v>0.66</v>
      </c>
      <c r="R130" s="57">
        <v>0.66</v>
      </c>
      <c r="S130" s="57">
        <v>0</v>
      </c>
      <c r="T130" s="57">
        <v>0</v>
      </c>
      <c r="U130" s="57">
        <v>0</v>
      </c>
      <c r="V130" s="57">
        <v>0</v>
      </c>
      <c r="W130" s="57">
        <v>0.66</v>
      </c>
      <c r="X130" s="57">
        <v>0.66</v>
      </c>
      <c r="Y130" s="57">
        <v>0</v>
      </c>
      <c r="Z130" s="57">
        <v>0.02</v>
      </c>
      <c r="AA130" s="57">
        <v>0.02</v>
      </c>
      <c r="AB130" s="57">
        <v>0</v>
      </c>
      <c r="AC130" s="57">
        <v>0</v>
      </c>
      <c r="AD130" s="57">
        <v>0</v>
      </c>
      <c r="AE130" s="57">
        <v>0</v>
      </c>
      <c r="AF130" s="57">
        <v>0.02</v>
      </c>
      <c r="AG130" s="57">
        <v>0.02</v>
      </c>
      <c r="AH130" s="57">
        <v>0.68</v>
      </c>
      <c r="AI130" s="57">
        <v>0.16</v>
      </c>
      <c r="AJ130" s="57">
        <v>0.68</v>
      </c>
      <c r="AK130" s="57">
        <v>0</v>
      </c>
      <c r="AL130" s="57">
        <v>0</v>
      </c>
      <c r="AM130" s="57">
        <v>0</v>
      </c>
      <c r="AN130" s="57">
        <v>0.68</v>
      </c>
      <c r="AO130" s="57">
        <v>0.16</v>
      </c>
      <c r="AP130" s="57">
        <v>0.68</v>
      </c>
      <c r="AQ130" s="57">
        <v>0</v>
      </c>
      <c r="AR130" s="57">
        <v>0</v>
      </c>
      <c r="AS130" s="57">
        <v>0</v>
      </c>
    </row>
    <row r="131" spans="1:45" ht="21" customHeight="1" x14ac:dyDescent="0.25">
      <c r="A131" s="58" t="s">
        <v>323</v>
      </c>
      <c r="B131" s="59" t="s">
        <v>86</v>
      </c>
      <c r="C131" s="59">
        <v>4.3</v>
      </c>
      <c r="D131" s="59" t="s">
        <v>73</v>
      </c>
      <c r="E131" s="59">
        <v>1.4</v>
      </c>
      <c r="F131" s="59">
        <v>3</v>
      </c>
      <c r="G131" s="59">
        <v>2</v>
      </c>
      <c r="H131" s="59">
        <v>3</v>
      </c>
      <c r="I131" s="59">
        <v>5</v>
      </c>
      <c r="J131" s="59">
        <v>2</v>
      </c>
      <c r="K131" s="59">
        <v>6</v>
      </c>
      <c r="L131" s="59">
        <v>8</v>
      </c>
      <c r="M131" s="59">
        <v>0.47</v>
      </c>
      <c r="N131" s="59">
        <v>1.4</v>
      </c>
      <c r="O131" s="59">
        <v>1.86</v>
      </c>
      <c r="P131" s="59">
        <v>0</v>
      </c>
      <c r="Q131" s="59">
        <v>0.02</v>
      </c>
      <c r="R131" s="59">
        <v>0.02</v>
      </c>
      <c r="S131" s="59">
        <v>0</v>
      </c>
      <c r="T131" s="59">
        <v>0</v>
      </c>
      <c r="U131" s="59">
        <v>0</v>
      </c>
      <c r="V131" s="59">
        <v>0</v>
      </c>
      <c r="W131" s="59">
        <v>0.02</v>
      </c>
      <c r="X131" s="59">
        <v>0.02</v>
      </c>
      <c r="Y131" s="59">
        <v>0</v>
      </c>
      <c r="Z131" s="59">
        <v>0.01</v>
      </c>
      <c r="AA131" s="59">
        <v>0.01</v>
      </c>
      <c r="AB131" s="59">
        <v>0</v>
      </c>
      <c r="AC131" s="59">
        <v>0.04</v>
      </c>
      <c r="AD131" s="59">
        <v>0.04</v>
      </c>
      <c r="AE131" s="59">
        <v>0</v>
      </c>
      <c r="AF131" s="59">
        <v>0.05</v>
      </c>
      <c r="AG131" s="59">
        <v>0.05</v>
      </c>
      <c r="AH131" s="59">
        <v>0.03</v>
      </c>
      <c r="AI131" s="59">
        <v>0.01</v>
      </c>
      <c r="AJ131" s="59">
        <v>0.03</v>
      </c>
      <c r="AK131" s="59">
        <v>0.04</v>
      </c>
      <c r="AL131" s="59">
        <v>0.01</v>
      </c>
      <c r="AM131" s="59">
        <v>0.04</v>
      </c>
      <c r="AN131" s="59">
        <v>7.0000000000000007E-2</v>
      </c>
      <c r="AO131" s="59">
        <v>0.02</v>
      </c>
      <c r="AP131" s="59">
        <v>7.0000000000000007E-2</v>
      </c>
      <c r="AQ131" s="59">
        <v>0</v>
      </c>
      <c r="AR131" s="59">
        <v>0</v>
      </c>
      <c r="AS131" s="59">
        <v>0</v>
      </c>
    </row>
    <row r="132" spans="1:45" ht="21" customHeight="1" x14ac:dyDescent="0.25">
      <c r="A132" s="58" t="s">
        <v>324</v>
      </c>
      <c r="B132" s="59" t="s">
        <v>113</v>
      </c>
      <c r="C132" s="59">
        <v>4.3</v>
      </c>
      <c r="D132" s="59" t="s">
        <v>73</v>
      </c>
      <c r="E132" s="59">
        <v>0</v>
      </c>
      <c r="F132" s="59">
        <v>5</v>
      </c>
      <c r="G132" s="59">
        <v>3</v>
      </c>
      <c r="H132" s="59">
        <v>5</v>
      </c>
      <c r="I132" s="59">
        <v>8</v>
      </c>
      <c r="J132" s="59">
        <v>4</v>
      </c>
      <c r="K132" s="59">
        <v>4</v>
      </c>
      <c r="L132" s="59">
        <v>8</v>
      </c>
      <c r="M132" s="59">
        <v>0.93</v>
      </c>
      <c r="N132" s="59">
        <v>0.93</v>
      </c>
      <c r="O132" s="59">
        <v>1.86</v>
      </c>
      <c r="P132" s="59">
        <v>0</v>
      </c>
      <c r="Q132" s="59">
        <v>0</v>
      </c>
      <c r="R132" s="59">
        <v>0</v>
      </c>
      <c r="S132" s="59">
        <v>0</v>
      </c>
      <c r="T132" s="59">
        <v>0</v>
      </c>
      <c r="U132" s="59">
        <v>0</v>
      </c>
      <c r="V132" s="59">
        <v>0</v>
      </c>
      <c r="W132" s="59">
        <v>0</v>
      </c>
      <c r="X132" s="59">
        <v>0</v>
      </c>
      <c r="Y132" s="59">
        <v>0</v>
      </c>
      <c r="Z132" s="59">
        <v>0.01</v>
      </c>
      <c r="AA132" s="59">
        <v>0.01</v>
      </c>
      <c r="AB132" s="59">
        <v>0</v>
      </c>
      <c r="AC132" s="59">
        <v>0.03</v>
      </c>
      <c r="AD132" s="59">
        <v>0.03</v>
      </c>
      <c r="AE132" s="59">
        <v>0</v>
      </c>
      <c r="AF132" s="59">
        <v>0.04</v>
      </c>
      <c r="AG132" s="59">
        <v>0.04</v>
      </c>
      <c r="AH132" s="59">
        <v>0.01</v>
      </c>
      <c r="AI132" s="59">
        <v>0</v>
      </c>
      <c r="AJ132" s="59">
        <v>0.01</v>
      </c>
      <c r="AK132" s="59">
        <v>0.03</v>
      </c>
      <c r="AL132" s="59">
        <v>0.01</v>
      </c>
      <c r="AM132" s="59">
        <v>0.03</v>
      </c>
      <c r="AN132" s="59">
        <v>0.04</v>
      </c>
      <c r="AO132" s="59">
        <v>0.01</v>
      </c>
      <c r="AP132" s="59">
        <v>0.04</v>
      </c>
      <c r="AQ132" s="59">
        <v>0</v>
      </c>
      <c r="AR132" s="59">
        <v>0</v>
      </c>
      <c r="AS132" s="59">
        <v>0</v>
      </c>
    </row>
    <row r="133" spans="1:45" ht="21" customHeight="1" x14ac:dyDescent="0.25">
      <c r="A133" s="58" t="s">
        <v>325</v>
      </c>
      <c r="B133" s="59" t="s">
        <v>118</v>
      </c>
      <c r="C133" s="59">
        <v>3.9</v>
      </c>
      <c r="D133" s="59" t="s">
        <v>73</v>
      </c>
      <c r="E133" s="59">
        <v>1</v>
      </c>
      <c r="F133" s="59">
        <v>6</v>
      </c>
      <c r="G133" s="59">
        <v>3</v>
      </c>
      <c r="H133" s="59">
        <v>5</v>
      </c>
      <c r="I133" s="59">
        <v>8</v>
      </c>
      <c r="J133" s="59">
        <v>2</v>
      </c>
      <c r="K133" s="59">
        <v>5</v>
      </c>
      <c r="L133" s="59">
        <v>7</v>
      </c>
      <c r="M133" s="59">
        <v>0.51</v>
      </c>
      <c r="N133" s="59">
        <v>1.28</v>
      </c>
      <c r="O133" s="59">
        <v>1.79</v>
      </c>
      <c r="P133" s="59">
        <v>0</v>
      </c>
      <c r="Q133" s="59">
        <v>0</v>
      </c>
      <c r="R133" s="59">
        <v>0</v>
      </c>
      <c r="S133" s="59">
        <v>0</v>
      </c>
      <c r="T133" s="59">
        <v>0.04</v>
      </c>
      <c r="U133" s="59">
        <v>0.04</v>
      </c>
      <c r="V133" s="59">
        <v>0</v>
      </c>
      <c r="W133" s="59">
        <v>0.04</v>
      </c>
      <c r="X133" s="59">
        <v>0.04</v>
      </c>
      <c r="Y133" s="59">
        <v>0</v>
      </c>
      <c r="Z133" s="59">
        <v>0.23</v>
      </c>
      <c r="AA133" s="59">
        <v>0.23</v>
      </c>
      <c r="AB133" s="59">
        <v>0</v>
      </c>
      <c r="AC133" s="59">
        <v>0.12</v>
      </c>
      <c r="AD133" s="59">
        <v>0.12</v>
      </c>
      <c r="AE133" s="59">
        <v>0</v>
      </c>
      <c r="AF133" s="59">
        <v>0.35</v>
      </c>
      <c r="AG133" s="59">
        <v>0.35</v>
      </c>
      <c r="AH133" s="59">
        <v>0.23</v>
      </c>
      <c r="AI133" s="59">
        <v>0.06</v>
      </c>
      <c r="AJ133" s="59">
        <v>0.23</v>
      </c>
      <c r="AK133" s="59">
        <v>0.16</v>
      </c>
      <c r="AL133" s="59">
        <v>0.04</v>
      </c>
      <c r="AM133" s="59">
        <v>0.16</v>
      </c>
      <c r="AN133" s="59">
        <v>0.39</v>
      </c>
      <c r="AO133" s="59">
        <v>0.1</v>
      </c>
      <c r="AP133" s="59">
        <v>0.39</v>
      </c>
      <c r="AQ133" s="59">
        <v>0</v>
      </c>
      <c r="AR133" s="59">
        <v>0</v>
      </c>
      <c r="AS133" s="59">
        <v>0</v>
      </c>
    </row>
    <row r="134" spans="1:45" ht="21" customHeight="1" x14ac:dyDescent="0.25">
      <c r="A134" s="58" t="s">
        <v>326</v>
      </c>
      <c r="B134" s="59" t="s">
        <v>117</v>
      </c>
      <c r="C134" s="59">
        <v>4</v>
      </c>
      <c r="D134" s="59" t="s">
        <v>73</v>
      </c>
      <c r="E134" s="59">
        <v>0.6</v>
      </c>
      <c r="F134" s="59">
        <v>8</v>
      </c>
      <c r="G134" s="59">
        <v>4</v>
      </c>
      <c r="H134" s="59">
        <v>4</v>
      </c>
      <c r="I134" s="59">
        <v>8</v>
      </c>
      <c r="J134" s="59">
        <v>5</v>
      </c>
      <c r="K134" s="59">
        <v>2</v>
      </c>
      <c r="L134" s="59">
        <v>7</v>
      </c>
      <c r="M134" s="59">
        <v>1.25</v>
      </c>
      <c r="N134" s="59">
        <v>0.5</v>
      </c>
      <c r="O134" s="59">
        <v>1.75</v>
      </c>
      <c r="P134" s="59">
        <v>0</v>
      </c>
      <c r="Q134" s="59">
        <v>0</v>
      </c>
      <c r="R134" s="59">
        <v>0</v>
      </c>
      <c r="S134" s="59">
        <v>0</v>
      </c>
      <c r="T134" s="59">
        <v>0</v>
      </c>
      <c r="U134" s="59">
        <v>0</v>
      </c>
      <c r="V134" s="59">
        <v>0</v>
      </c>
      <c r="W134" s="59">
        <v>0</v>
      </c>
      <c r="X134" s="59">
        <v>0</v>
      </c>
      <c r="Y134" s="59">
        <v>0</v>
      </c>
      <c r="Z134" s="59">
        <v>0.43999999999999989</v>
      </c>
      <c r="AA134" s="59">
        <v>0.43999999999999989</v>
      </c>
      <c r="AB134" s="59">
        <v>0</v>
      </c>
      <c r="AC134" s="59">
        <v>0.01</v>
      </c>
      <c r="AD134" s="59">
        <v>0.01</v>
      </c>
      <c r="AE134" s="59">
        <v>0</v>
      </c>
      <c r="AF134" s="59">
        <v>0.4499999999999999</v>
      </c>
      <c r="AG134" s="59">
        <v>0.4499999999999999</v>
      </c>
      <c r="AH134" s="59">
        <v>0.43999999999999989</v>
      </c>
      <c r="AI134" s="59">
        <v>0.11</v>
      </c>
      <c r="AJ134" s="59">
        <v>0.43999999999999989</v>
      </c>
      <c r="AK134" s="59">
        <v>0.01</v>
      </c>
      <c r="AL134" s="59">
        <v>0</v>
      </c>
      <c r="AM134" s="59">
        <v>0.01</v>
      </c>
      <c r="AN134" s="59">
        <v>0.4499999999999999</v>
      </c>
      <c r="AO134" s="59">
        <v>0.11</v>
      </c>
      <c r="AP134" s="59">
        <v>0.4499999999999999</v>
      </c>
      <c r="AQ134" s="59">
        <v>0</v>
      </c>
      <c r="AR134" s="59">
        <v>0</v>
      </c>
      <c r="AS134" s="59">
        <v>0</v>
      </c>
    </row>
    <row r="135" spans="1:45" ht="21" customHeight="1" x14ac:dyDescent="0.25">
      <c r="A135" s="56" t="s">
        <v>327</v>
      </c>
      <c r="B135" s="57" t="s">
        <v>113</v>
      </c>
      <c r="C135" s="57">
        <v>4.3</v>
      </c>
      <c r="D135" s="57" t="s">
        <v>73</v>
      </c>
      <c r="E135" s="57">
        <v>1.4</v>
      </c>
      <c r="F135" s="57">
        <v>1</v>
      </c>
      <c r="G135" s="57">
        <v>1</v>
      </c>
      <c r="H135" s="57">
        <v>1</v>
      </c>
      <c r="I135" s="57">
        <v>2</v>
      </c>
      <c r="J135" s="57">
        <v>6</v>
      </c>
      <c r="K135" s="57">
        <v>1</v>
      </c>
      <c r="L135" s="57">
        <v>7</v>
      </c>
      <c r="M135" s="57">
        <v>1.4</v>
      </c>
      <c r="N135" s="57">
        <v>0.23</v>
      </c>
      <c r="O135" s="57">
        <v>1.63</v>
      </c>
      <c r="P135" s="57">
        <v>0</v>
      </c>
      <c r="Q135" s="57">
        <v>0</v>
      </c>
      <c r="R135" s="57">
        <v>0</v>
      </c>
      <c r="S135" s="57">
        <v>0</v>
      </c>
      <c r="T135" s="57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7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7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7">
        <v>0</v>
      </c>
      <c r="AP135" s="57">
        <v>0</v>
      </c>
      <c r="AQ135" s="57">
        <v>0</v>
      </c>
      <c r="AR135" s="57">
        <v>0</v>
      </c>
      <c r="AS135" s="57">
        <v>0</v>
      </c>
    </row>
    <row r="136" spans="1:45" ht="21" customHeight="1" x14ac:dyDescent="0.25">
      <c r="A136" s="58" t="s">
        <v>328</v>
      </c>
      <c r="B136" s="59" t="s">
        <v>84</v>
      </c>
      <c r="C136" s="59">
        <v>4.4000000000000004</v>
      </c>
      <c r="D136" s="47" t="s">
        <v>73</v>
      </c>
      <c r="E136" s="59">
        <v>1.4</v>
      </c>
      <c r="F136" s="59">
        <v>3</v>
      </c>
      <c r="G136" s="59">
        <v>2</v>
      </c>
      <c r="H136" s="59">
        <v>1</v>
      </c>
      <c r="I136" s="59">
        <v>3</v>
      </c>
      <c r="J136" s="59">
        <v>6</v>
      </c>
      <c r="K136" s="59">
        <v>1</v>
      </c>
      <c r="L136" s="59">
        <v>7</v>
      </c>
      <c r="M136" s="59">
        <v>1.36</v>
      </c>
      <c r="N136" s="59">
        <v>0.23</v>
      </c>
      <c r="O136" s="59">
        <v>1.59</v>
      </c>
      <c r="P136" s="59">
        <v>0</v>
      </c>
      <c r="Q136" s="59">
        <v>0</v>
      </c>
      <c r="R136" s="59">
        <v>0</v>
      </c>
      <c r="S136" s="59">
        <v>0</v>
      </c>
      <c r="T136" s="59">
        <v>0.03</v>
      </c>
      <c r="U136" s="59">
        <v>0.03</v>
      </c>
      <c r="V136" s="59">
        <v>0</v>
      </c>
      <c r="W136" s="59">
        <v>0.03</v>
      </c>
      <c r="X136" s="59">
        <v>0.03</v>
      </c>
      <c r="Y136" s="59">
        <v>0</v>
      </c>
      <c r="Z136" s="59">
        <v>0.02</v>
      </c>
      <c r="AA136" s="59">
        <v>0.02</v>
      </c>
      <c r="AB136" s="59">
        <v>0</v>
      </c>
      <c r="AC136" s="59">
        <v>0</v>
      </c>
      <c r="AD136" s="59">
        <v>0</v>
      </c>
      <c r="AE136" s="59">
        <v>0</v>
      </c>
      <c r="AF136" s="59">
        <v>0.02</v>
      </c>
      <c r="AG136" s="59">
        <v>0.02</v>
      </c>
      <c r="AH136" s="59">
        <v>0.02</v>
      </c>
      <c r="AI136" s="59">
        <v>0</v>
      </c>
      <c r="AJ136" s="59">
        <v>0.02</v>
      </c>
      <c r="AK136" s="59">
        <v>0.03</v>
      </c>
      <c r="AL136" s="59">
        <v>0.01</v>
      </c>
      <c r="AM136" s="59">
        <v>0.03</v>
      </c>
      <c r="AN136" s="59">
        <v>0.05</v>
      </c>
      <c r="AO136" s="59">
        <v>0.01</v>
      </c>
      <c r="AP136" s="59">
        <v>0.05</v>
      </c>
      <c r="AQ136" s="59">
        <v>0</v>
      </c>
      <c r="AR136" s="59">
        <v>0</v>
      </c>
      <c r="AS136" s="59">
        <v>0</v>
      </c>
    </row>
    <row r="137" spans="1:45" ht="21" customHeight="1" x14ac:dyDescent="0.25">
      <c r="A137" s="58" t="s">
        <v>329</v>
      </c>
      <c r="B137" s="59" t="s">
        <v>116</v>
      </c>
      <c r="C137" s="59">
        <v>4.2</v>
      </c>
      <c r="D137" s="59" t="s">
        <v>73</v>
      </c>
      <c r="E137" s="59">
        <v>1</v>
      </c>
      <c r="F137" s="59">
        <v>2</v>
      </c>
      <c r="G137" s="59">
        <v>2</v>
      </c>
      <c r="H137" s="59">
        <v>1</v>
      </c>
      <c r="I137" s="59">
        <v>3</v>
      </c>
      <c r="J137" s="59">
        <v>1</v>
      </c>
      <c r="K137" s="59">
        <v>5</v>
      </c>
      <c r="L137" s="59">
        <v>6</v>
      </c>
      <c r="M137" s="59">
        <v>0.24</v>
      </c>
      <c r="N137" s="59">
        <v>1.19</v>
      </c>
      <c r="O137" s="59">
        <v>1.43</v>
      </c>
      <c r="P137" s="59">
        <v>0</v>
      </c>
      <c r="Q137" s="59">
        <v>0</v>
      </c>
      <c r="R137" s="59">
        <v>0</v>
      </c>
      <c r="S137" s="59">
        <v>0</v>
      </c>
      <c r="T137" s="59">
        <v>0</v>
      </c>
      <c r="U137" s="59">
        <v>0</v>
      </c>
      <c r="V137" s="59">
        <v>0</v>
      </c>
      <c r="W137" s="59">
        <v>0</v>
      </c>
      <c r="X137" s="59">
        <v>0</v>
      </c>
      <c r="Y137" s="59">
        <v>0</v>
      </c>
      <c r="Z137" s="59">
        <v>0.02</v>
      </c>
      <c r="AA137" s="59">
        <v>0.02</v>
      </c>
      <c r="AB137" s="59">
        <v>0</v>
      </c>
      <c r="AC137" s="59">
        <v>0</v>
      </c>
      <c r="AD137" s="59">
        <v>0</v>
      </c>
      <c r="AE137" s="59">
        <v>0</v>
      </c>
      <c r="AF137" s="59">
        <v>0.02</v>
      </c>
      <c r="AG137" s="59">
        <v>0.02</v>
      </c>
      <c r="AH137" s="59">
        <v>0.02</v>
      </c>
      <c r="AI137" s="59">
        <v>0</v>
      </c>
      <c r="AJ137" s="59">
        <v>0.02</v>
      </c>
      <c r="AK137" s="59">
        <v>0</v>
      </c>
      <c r="AL137" s="59">
        <v>0</v>
      </c>
      <c r="AM137" s="59">
        <v>0</v>
      </c>
      <c r="AN137" s="59">
        <v>0.02</v>
      </c>
      <c r="AO137" s="59">
        <v>0</v>
      </c>
      <c r="AP137" s="59">
        <v>0.02</v>
      </c>
      <c r="AQ137" s="59">
        <v>0</v>
      </c>
      <c r="AR137" s="59">
        <v>0</v>
      </c>
      <c r="AS137" s="59">
        <v>0</v>
      </c>
    </row>
    <row r="138" spans="1:45" ht="21" customHeight="1" x14ac:dyDescent="0.25">
      <c r="A138" s="58" t="s">
        <v>330</v>
      </c>
      <c r="B138" s="59" t="s">
        <v>118</v>
      </c>
      <c r="C138" s="59">
        <v>3.9</v>
      </c>
      <c r="D138" s="59" t="s">
        <v>73</v>
      </c>
      <c r="E138" s="59">
        <v>-0.2</v>
      </c>
      <c r="F138" s="59">
        <v>2</v>
      </c>
      <c r="G138" s="59">
        <v>5</v>
      </c>
      <c r="H138" s="59">
        <v>2</v>
      </c>
      <c r="I138" s="59">
        <v>7</v>
      </c>
      <c r="J138" s="59">
        <v>3</v>
      </c>
      <c r="K138" s="59">
        <v>2</v>
      </c>
      <c r="L138" s="59">
        <v>5</v>
      </c>
      <c r="M138" s="59">
        <v>0.77</v>
      </c>
      <c r="N138" s="59">
        <v>0.51</v>
      </c>
      <c r="O138" s="59">
        <v>1.28</v>
      </c>
      <c r="P138" s="59">
        <v>0</v>
      </c>
      <c r="Q138" s="59">
        <v>0</v>
      </c>
      <c r="R138" s="59">
        <v>0</v>
      </c>
      <c r="S138" s="59">
        <v>0</v>
      </c>
      <c r="T138" s="59">
        <v>0</v>
      </c>
      <c r="U138" s="59">
        <v>0</v>
      </c>
      <c r="V138" s="59">
        <v>0</v>
      </c>
      <c r="W138" s="59">
        <v>0</v>
      </c>
      <c r="X138" s="59">
        <v>0</v>
      </c>
      <c r="Y138" s="59">
        <v>0</v>
      </c>
      <c r="Z138" s="59">
        <v>0.03</v>
      </c>
      <c r="AA138" s="59">
        <v>0.03</v>
      </c>
      <c r="AB138" s="59">
        <v>0</v>
      </c>
      <c r="AC138" s="59">
        <v>7.0000000000000007E-2</v>
      </c>
      <c r="AD138" s="59">
        <v>7.0000000000000007E-2</v>
      </c>
      <c r="AE138" s="59">
        <v>0</v>
      </c>
      <c r="AF138" s="59">
        <v>0.1</v>
      </c>
      <c r="AG138" s="59">
        <v>0.1</v>
      </c>
      <c r="AH138" s="59">
        <v>0.03</v>
      </c>
      <c r="AI138" s="59">
        <v>0.01</v>
      </c>
      <c r="AJ138" s="59">
        <v>0.03</v>
      </c>
      <c r="AK138" s="59">
        <v>7.0000000000000007E-2</v>
      </c>
      <c r="AL138" s="59">
        <v>0.02</v>
      </c>
      <c r="AM138" s="59">
        <v>7.0000000000000007E-2</v>
      </c>
      <c r="AN138" s="59">
        <v>0.1</v>
      </c>
      <c r="AO138" s="59">
        <v>0.03</v>
      </c>
      <c r="AP138" s="59">
        <v>0.1</v>
      </c>
      <c r="AQ138" s="59">
        <v>0</v>
      </c>
      <c r="AR138" s="59">
        <v>0</v>
      </c>
      <c r="AS138" s="59">
        <v>0</v>
      </c>
    </row>
    <row r="139" spans="1:45" ht="21" customHeight="1" x14ac:dyDescent="0.25">
      <c r="A139" s="58" t="s">
        <v>331</v>
      </c>
      <c r="B139" s="59" t="s">
        <v>79</v>
      </c>
      <c r="C139" s="59">
        <v>4.3</v>
      </c>
      <c r="D139" s="59" t="s">
        <v>73</v>
      </c>
      <c r="E139" s="59">
        <v>0</v>
      </c>
      <c r="F139" s="59">
        <v>2</v>
      </c>
      <c r="G139" s="59">
        <v>1</v>
      </c>
      <c r="H139" s="59">
        <v>3</v>
      </c>
      <c r="I139" s="59">
        <v>4</v>
      </c>
      <c r="J139" s="59">
        <v>1</v>
      </c>
      <c r="K139" s="59">
        <v>4</v>
      </c>
      <c r="L139" s="59">
        <v>5</v>
      </c>
      <c r="M139" s="59">
        <v>0.23</v>
      </c>
      <c r="N139" s="59">
        <v>0.93</v>
      </c>
      <c r="O139" s="59">
        <v>1.1599999999999999</v>
      </c>
      <c r="P139" s="59">
        <v>0</v>
      </c>
      <c r="Q139" s="59">
        <v>0</v>
      </c>
      <c r="R139" s="59">
        <v>0</v>
      </c>
      <c r="S139" s="59">
        <v>0</v>
      </c>
      <c r="T139" s="59">
        <v>0</v>
      </c>
      <c r="U139" s="59">
        <v>0</v>
      </c>
      <c r="V139" s="59">
        <v>0</v>
      </c>
      <c r="W139" s="59">
        <v>0</v>
      </c>
      <c r="X139" s="59">
        <v>0</v>
      </c>
      <c r="Y139" s="59">
        <v>0</v>
      </c>
      <c r="Z139" s="59">
        <v>0</v>
      </c>
      <c r="AA139" s="59">
        <v>0</v>
      </c>
      <c r="AB139" s="59">
        <v>0</v>
      </c>
      <c r="AC139" s="59">
        <v>0.06</v>
      </c>
      <c r="AD139" s="59">
        <v>0.06</v>
      </c>
      <c r="AE139" s="59">
        <v>0</v>
      </c>
      <c r="AF139" s="59">
        <v>0.06</v>
      </c>
      <c r="AG139" s="59">
        <v>0.06</v>
      </c>
      <c r="AH139" s="59">
        <v>0</v>
      </c>
      <c r="AI139" s="59">
        <v>0</v>
      </c>
      <c r="AJ139" s="59">
        <v>0</v>
      </c>
      <c r="AK139" s="59">
        <v>0.06</v>
      </c>
      <c r="AL139" s="59">
        <v>0.01</v>
      </c>
      <c r="AM139" s="59">
        <v>0.06</v>
      </c>
      <c r="AN139" s="59">
        <v>0.06</v>
      </c>
      <c r="AO139" s="59">
        <v>0.01</v>
      </c>
      <c r="AP139" s="59">
        <v>0.06</v>
      </c>
      <c r="AQ139" s="59">
        <v>0</v>
      </c>
      <c r="AR139" s="59">
        <v>0</v>
      </c>
      <c r="AS139" s="59">
        <v>0</v>
      </c>
    </row>
    <row r="140" spans="1:45" ht="21" customHeight="1" x14ac:dyDescent="0.25">
      <c r="A140" s="56" t="s">
        <v>332</v>
      </c>
      <c r="B140" s="57" t="s">
        <v>75</v>
      </c>
      <c r="C140" s="57">
        <v>3.9</v>
      </c>
      <c r="D140" s="57" t="s">
        <v>73</v>
      </c>
      <c r="E140" s="57">
        <v>0.2</v>
      </c>
      <c r="F140" s="57">
        <v>2</v>
      </c>
      <c r="G140" s="57">
        <v>2</v>
      </c>
      <c r="H140" s="57">
        <v>3</v>
      </c>
      <c r="I140" s="57">
        <v>5</v>
      </c>
      <c r="J140" s="57">
        <v>2</v>
      </c>
      <c r="K140" s="57">
        <v>2</v>
      </c>
      <c r="L140" s="57">
        <v>4</v>
      </c>
      <c r="M140" s="57">
        <v>0.51</v>
      </c>
      <c r="N140" s="57">
        <v>0.51</v>
      </c>
      <c r="O140" s="57">
        <v>1.03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0.01</v>
      </c>
      <c r="AA140" s="57">
        <v>0.01</v>
      </c>
      <c r="AB140" s="57">
        <v>0</v>
      </c>
      <c r="AC140" s="57">
        <v>0.12</v>
      </c>
      <c r="AD140" s="57">
        <v>0.12</v>
      </c>
      <c r="AE140" s="57">
        <v>0</v>
      </c>
      <c r="AF140" s="57">
        <v>0.13</v>
      </c>
      <c r="AG140" s="57">
        <v>0.13</v>
      </c>
      <c r="AH140" s="57">
        <v>0.01</v>
      </c>
      <c r="AI140" s="57">
        <v>0</v>
      </c>
      <c r="AJ140" s="57">
        <v>0.01</v>
      </c>
      <c r="AK140" s="57">
        <v>0.12</v>
      </c>
      <c r="AL140" s="57">
        <v>0.03</v>
      </c>
      <c r="AM140" s="57">
        <v>0.12</v>
      </c>
      <c r="AN140" s="57">
        <v>0.13</v>
      </c>
      <c r="AO140" s="57">
        <v>0.03</v>
      </c>
      <c r="AP140" s="57">
        <v>0.13</v>
      </c>
      <c r="AQ140" s="57">
        <v>0</v>
      </c>
      <c r="AR140" s="57">
        <v>0</v>
      </c>
      <c r="AS140" s="57">
        <v>0</v>
      </c>
    </row>
    <row r="141" spans="1:45" ht="21" customHeight="1" x14ac:dyDescent="0.25">
      <c r="A141" s="56" t="s">
        <v>333</v>
      </c>
      <c r="B141" s="57" t="s">
        <v>92</v>
      </c>
      <c r="C141" s="57">
        <v>3.9</v>
      </c>
      <c r="D141" s="57" t="s">
        <v>73</v>
      </c>
      <c r="E141" s="57">
        <v>0.6</v>
      </c>
      <c r="F141" s="57">
        <v>1</v>
      </c>
      <c r="G141" s="57">
        <v>2</v>
      </c>
      <c r="H141" s="57">
        <v>2</v>
      </c>
      <c r="I141" s="57">
        <v>4</v>
      </c>
      <c r="J141" s="57">
        <v>2</v>
      </c>
      <c r="K141" s="57">
        <v>2</v>
      </c>
      <c r="L141" s="57">
        <v>4</v>
      </c>
      <c r="M141" s="57">
        <v>0.51</v>
      </c>
      <c r="N141" s="57">
        <v>0.51</v>
      </c>
      <c r="O141" s="57">
        <v>1.03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0.03</v>
      </c>
      <c r="AD141" s="57">
        <v>0.03</v>
      </c>
      <c r="AE141" s="57">
        <v>0</v>
      </c>
      <c r="AF141" s="57">
        <v>0.03</v>
      </c>
      <c r="AG141" s="57">
        <v>0.03</v>
      </c>
      <c r="AH141" s="57">
        <v>0</v>
      </c>
      <c r="AI141" s="57">
        <v>0</v>
      </c>
      <c r="AJ141" s="57">
        <v>0</v>
      </c>
      <c r="AK141" s="57">
        <v>0.03</v>
      </c>
      <c r="AL141" s="57">
        <v>0.01</v>
      </c>
      <c r="AM141" s="57">
        <v>0.03</v>
      </c>
      <c r="AN141" s="57">
        <v>0.03</v>
      </c>
      <c r="AO141" s="57">
        <v>0.01</v>
      </c>
      <c r="AP141" s="57">
        <v>0.03</v>
      </c>
      <c r="AQ141" s="57">
        <v>0</v>
      </c>
      <c r="AR141" s="57">
        <v>0</v>
      </c>
      <c r="AS141" s="57">
        <v>0</v>
      </c>
    </row>
    <row r="142" spans="1:45" ht="21" customHeight="1" x14ac:dyDescent="0.25">
      <c r="A142" s="58" t="s">
        <v>334</v>
      </c>
      <c r="B142" s="59" t="s">
        <v>64</v>
      </c>
      <c r="C142" s="59">
        <v>4.2</v>
      </c>
      <c r="D142" s="59" t="s">
        <v>73</v>
      </c>
      <c r="E142" s="59">
        <v>0</v>
      </c>
      <c r="F142" s="59">
        <v>1</v>
      </c>
      <c r="G142" s="59">
        <v>2</v>
      </c>
      <c r="H142" s="59">
        <v>2</v>
      </c>
      <c r="I142" s="59">
        <v>4</v>
      </c>
      <c r="J142" s="59">
        <v>3</v>
      </c>
      <c r="K142" s="59">
        <v>1</v>
      </c>
      <c r="L142" s="59">
        <v>4</v>
      </c>
      <c r="M142" s="59">
        <v>0.71</v>
      </c>
      <c r="N142" s="59">
        <v>0.24</v>
      </c>
      <c r="O142" s="59">
        <v>0.95</v>
      </c>
      <c r="P142" s="59">
        <v>0</v>
      </c>
      <c r="Q142" s="59">
        <v>7.0000000000000007E-2</v>
      </c>
      <c r="R142" s="59">
        <v>7.0000000000000007E-2</v>
      </c>
      <c r="S142" s="59">
        <v>0</v>
      </c>
      <c r="T142" s="59">
        <v>0</v>
      </c>
      <c r="U142" s="59">
        <v>0</v>
      </c>
      <c r="V142" s="59">
        <v>0</v>
      </c>
      <c r="W142" s="59">
        <v>7.0000000000000007E-2</v>
      </c>
      <c r="X142" s="59">
        <v>7.0000000000000007E-2</v>
      </c>
      <c r="Y142" s="59">
        <v>0</v>
      </c>
      <c r="Z142" s="59">
        <v>0</v>
      </c>
      <c r="AA142" s="59">
        <v>0</v>
      </c>
      <c r="AB142" s="59">
        <v>0</v>
      </c>
      <c r="AC142" s="59">
        <v>0</v>
      </c>
      <c r="AD142" s="59">
        <v>0</v>
      </c>
      <c r="AE142" s="59">
        <v>0</v>
      </c>
      <c r="AF142" s="59">
        <v>0</v>
      </c>
      <c r="AG142" s="59">
        <v>0</v>
      </c>
      <c r="AH142" s="59">
        <v>7.0000000000000007E-2</v>
      </c>
      <c r="AI142" s="59">
        <v>0.02</v>
      </c>
      <c r="AJ142" s="59">
        <v>7.0000000000000007E-2</v>
      </c>
      <c r="AK142" s="59">
        <v>0</v>
      </c>
      <c r="AL142" s="59">
        <v>0</v>
      </c>
      <c r="AM142" s="59">
        <v>0</v>
      </c>
      <c r="AN142" s="59">
        <v>7.0000000000000007E-2</v>
      </c>
      <c r="AO142" s="59">
        <v>0.02</v>
      </c>
      <c r="AP142" s="59">
        <v>7.0000000000000007E-2</v>
      </c>
      <c r="AQ142" s="59">
        <v>0</v>
      </c>
      <c r="AR142" s="59">
        <v>0</v>
      </c>
      <c r="AS142" s="59">
        <v>0</v>
      </c>
    </row>
    <row r="143" spans="1:45" ht="21" customHeight="1" x14ac:dyDescent="0.25">
      <c r="A143" s="56" t="s">
        <v>335</v>
      </c>
      <c r="B143" s="57" t="s">
        <v>67</v>
      </c>
      <c r="C143" s="57">
        <v>4.3</v>
      </c>
      <c r="D143" s="57" t="s">
        <v>73</v>
      </c>
      <c r="E143" s="57">
        <v>0</v>
      </c>
      <c r="F143" s="57">
        <v>0</v>
      </c>
      <c r="G143" s="57">
        <v>2</v>
      </c>
      <c r="H143" s="57">
        <v>3</v>
      </c>
      <c r="I143" s="57">
        <v>5</v>
      </c>
      <c r="J143" s="57">
        <v>2</v>
      </c>
      <c r="K143" s="57">
        <v>2</v>
      </c>
      <c r="L143" s="57">
        <v>4</v>
      </c>
      <c r="M143" s="57">
        <v>0.47</v>
      </c>
      <c r="N143" s="57">
        <v>0.47</v>
      </c>
      <c r="O143" s="57">
        <v>0.93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0.02</v>
      </c>
      <c r="AA143" s="57">
        <v>0.02</v>
      </c>
      <c r="AB143" s="57">
        <v>0</v>
      </c>
      <c r="AC143" s="57">
        <v>0.02</v>
      </c>
      <c r="AD143" s="57">
        <v>0.02</v>
      </c>
      <c r="AE143" s="57">
        <v>0</v>
      </c>
      <c r="AF143" s="57">
        <v>0.04</v>
      </c>
      <c r="AG143" s="57">
        <v>0.04</v>
      </c>
      <c r="AH143" s="57">
        <v>0.02</v>
      </c>
      <c r="AI143" s="57">
        <v>0</v>
      </c>
      <c r="AJ143" s="57">
        <v>0.02</v>
      </c>
      <c r="AK143" s="57">
        <v>0.02</v>
      </c>
      <c r="AL143" s="57">
        <v>0</v>
      </c>
      <c r="AM143" s="57">
        <v>0.02</v>
      </c>
      <c r="AN143" s="57">
        <v>0.04</v>
      </c>
      <c r="AO143" s="57">
        <v>0</v>
      </c>
      <c r="AP143" s="57">
        <v>0.04</v>
      </c>
      <c r="AQ143" s="57">
        <v>0</v>
      </c>
      <c r="AR143" s="57">
        <v>0</v>
      </c>
      <c r="AS143" s="57">
        <v>0</v>
      </c>
    </row>
    <row r="144" spans="1:45" ht="21" customHeight="1" x14ac:dyDescent="0.25">
      <c r="A144" s="58" t="s">
        <v>336</v>
      </c>
      <c r="B144" s="59" t="s">
        <v>114</v>
      </c>
      <c r="C144" s="59">
        <v>4.5</v>
      </c>
      <c r="D144" s="59" t="s">
        <v>73</v>
      </c>
      <c r="E144" s="59">
        <v>0.6</v>
      </c>
      <c r="F144" s="59">
        <v>1</v>
      </c>
      <c r="G144" s="59">
        <v>2</v>
      </c>
      <c r="H144" s="59">
        <v>1</v>
      </c>
      <c r="I144" s="59">
        <v>3</v>
      </c>
      <c r="J144" s="59">
        <v>3</v>
      </c>
      <c r="K144" s="59">
        <v>1</v>
      </c>
      <c r="L144" s="59">
        <v>4</v>
      </c>
      <c r="M144" s="59">
        <v>0.67</v>
      </c>
      <c r="N144" s="59">
        <v>0.22</v>
      </c>
      <c r="O144" s="59">
        <v>0.89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59">
        <v>0</v>
      </c>
      <c r="Y144" s="59">
        <v>0</v>
      </c>
      <c r="Z144" s="59">
        <v>0.04</v>
      </c>
      <c r="AA144" s="59">
        <v>0.04</v>
      </c>
      <c r="AB144" s="59">
        <v>0</v>
      </c>
      <c r="AC144" s="59">
        <v>0</v>
      </c>
      <c r="AD144" s="59">
        <v>0</v>
      </c>
      <c r="AE144" s="59">
        <v>0</v>
      </c>
      <c r="AF144" s="59">
        <v>0.04</v>
      </c>
      <c r="AG144" s="59">
        <v>0.04</v>
      </c>
      <c r="AH144" s="59">
        <v>0.04</v>
      </c>
      <c r="AI144" s="59">
        <v>0.01</v>
      </c>
      <c r="AJ144" s="59">
        <v>0.04</v>
      </c>
      <c r="AK144" s="59">
        <v>0</v>
      </c>
      <c r="AL144" s="59">
        <v>0</v>
      </c>
      <c r="AM144" s="59">
        <v>0</v>
      </c>
      <c r="AN144" s="59">
        <v>0.04</v>
      </c>
      <c r="AO144" s="59">
        <v>0.01</v>
      </c>
      <c r="AP144" s="59">
        <v>0.04</v>
      </c>
      <c r="AQ144" s="59">
        <v>0</v>
      </c>
      <c r="AR144" s="59">
        <v>0</v>
      </c>
      <c r="AS144" s="59">
        <v>0</v>
      </c>
    </row>
    <row r="145" spans="1:45" ht="21" customHeight="1" x14ac:dyDescent="0.25">
      <c r="A145" s="56" t="s">
        <v>337</v>
      </c>
      <c r="B145" s="57" t="s">
        <v>119</v>
      </c>
      <c r="C145" s="57">
        <v>3.9</v>
      </c>
      <c r="D145" s="57" t="s">
        <v>73</v>
      </c>
      <c r="E145" s="57">
        <v>0</v>
      </c>
      <c r="F145" s="57">
        <v>5</v>
      </c>
      <c r="G145" s="57">
        <v>2</v>
      </c>
      <c r="H145" s="57">
        <v>3</v>
      </c>
      <c r="I145" s="57">
        <v>5</v>
      </c>
      <c r="J145" s="57">
        <v>-1</v>
      </c>
      <c r="K145" s="57">
        <v>4</v>
      </c>
      <c r="L145" s="57">
        <v>3</v>
      </c>
      <c r="M145" s="57">
        <v>-0.26</v>
      </c>
      <c r="N145" s="57">
        <v>1.03</v>
      </c>
      <c r="O145" s="57">
        <v>0.77</v>
      </c>
      <c r="P145" s="57">
        <v>0</v>
      </c>
      <c r="Q145" s="57">
        <v>0.33</v>
      </c>
      <c r="R145" s="57">
        <v>0.33</v>
      </c>
      <c r="S145" s="57">
        <v>0</v>
      </c>
      <c r="T145" s="57">
        <v>0</v>
      </c>
      <c r="U145" s="57">
        <v>0</v>
      </c>
      <c r="V145" s="57">
        <v>0</v>
      </c>
      <c r="W145" s="57">
        <v>0.33</v>
      </c>
      <c r="X145" s="57">
        <v>0.33</v>
      </c>
      <c r="Y145" s="57">
        <v>0</v>
      </c>
      <c r="Z145" s="57">
        <v>0</v>
      </c>
      <c r="AA145" s="57">
        <v>0</v>
      </c>
      <c r="AB145" s="57">
        <v>0</v>
      </c>
      <c r="AC145" s="57">
        <v>0.03</v>
      </c>
      <c r="AD145" s="57">
        <v>0.03</v>
      </c>
      <c r="AE145" s="57">
        <v>0</v>
      </c>
      <c r="AF145" s="57">
        <v>0.03</v>
      </c>
      <c r="AG145" s="57">
        <v>0.03</v>
      </c>
      <c r="AH145" s="57">
        <v>0.33</v>
      </c>
      <c r="AI145" s="57">
        <v>0.08</v>
      </c>
      <c r="AJ145" s="57">
        <v>0.33</v>
      </c>
      <c r="AK145" s="57">
        <v>0.03</v>
      </c>
      <c r="AL145" s="57">
        <v>0.01</v>
      </c>
      <c r="AM145" s="57">
        <v>0.03</v>
      </c>
      <c r="AN145" s="57">
        <v>0.36</v>
      </c>
      <c r="AO145" s="57">
        <v>0.09</v>
      </c>
      <c r="AP145" s="57">
        <v>0.36</v>
      </c>
      <c r="AQ145" s="57">
        <v>0</v>
      </c>
      <c r="AR145" s="57">
        <v>0</v>
      </c>
      <c r="AS145" s="57">
        <v>0</v>
      </c>
    </row>
    <row r="146" spans="1:45" ht="21" customHeight="1" x14ac:dyDescent="0.25">
      <c r="A146" s="56" t="s">
        <v>338</v>
      </c>
      <c r="B146" s="57" t="s">
        <v>70</v>
      </c>
      <c r="C146" s="57">
        <v>3.9</v>
      </c>
      <c r="D146" s="57" t="s">
        <v>73</v>
      </c>
      <c r="E146" s="57">
        <v>0.2</v>
      </c>
      <c r="F146" s="57">
        <v>0</v>
      </c>
      <c r="G146" s="57">
        <v>1</v>
      </c>
      <c r="H146" s="57">
        <v>2</v>
      </c>
      <c r="I146" s="57">
        <v>3</v>
      </c>
      <c r="J146" s="57">
        <v>1</v>
      </c>
      <c r="K146" s="57">
        <v>2</v>
      </c>
      <c r="L146" s="57">
        <v>3</v>
      </c>
      <c r="M146" s="57">
        <v>0.26</v>
      </c>
      <c r="N146" s="57">
        <v>0.51</v>
      </c>
      <c r="O146" s="57">
        <v>0.77</v>
      </c>
      <c r="P146" s="57">
        <v>0</v>
      </c>
      <c r="Q146" s="57">
        <v>0</v>
      </c>
      <c r="R146" s="57">
        <v>0</v>
      </c>
      <c r="S146" s="57">
        <v>0</v>
      </c>
      <c r="T146" s="57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0.01</v>
      </c>
      <c r="AA146" s="57">
        <v>0.01</v>
      </c>
      <c r="AB146" s="57">
        <v>0</v>
      </c>
      <c r="AC146" s="57">
        <v>0</v>
      </c>
      <c r="AD146" s="57">
        <v>0</v>
      </c>
      <c r="AE146" s="57">
        <v>0</v>
      </c>
      <c r="AF146" s="57">
        <v>0.01</v>
      </c>
      <c r="AG146" s="57">
        <v>0.01</v>
      </c>
      <c r="AH146" s="57">
        <v>0.01</v>
      </c>
      <c r="AI146" s="57">
        <v>0</v>
      </c>
      <c r="AJ146" s="57">
        <v>0.01</v>
      </c>
      <c r="AK146" s="57">
        <v>0</v>
      </c>
      <c r="AL146" s="57">
        <v>0</v>
      </c>
      <c r="AM146" s="57">
        <v>0</v>
      </c>
      <c r="AN146" s="57">
        <v>0.01</v>
      </c>
      <c r="AO146" s="57">
        <v>0</v>
      </c>
      <c r="AP146" s="57">
        <v>0.01</v>
      </c>
      <c r="AQ146" s="57">
        <v>0</v>
      </c>
      <c r="AR146" s="57">
        <v>0</v>
      </c>
      <c r="AS146" s="57">
        <v>0</v>
      </c>
    </row>
    <row r="147" spans="1:45" ht="21" customHeight="1" x14ac:dyDescent="0.25">
      <c r="A147" s="56" t="s">
        <v>339</v>
      </c>
      <c r="B147" s="57" t="s">
        <v>79</v>
      </c>
      <c r="C147" s="57">
        <v>4</v>
      </c>
      <c r="D147" s="57" t="s">
        <v>73</v>
      </c>
      <c r="E147" s="57">
        <v>0.6</v>
      </c>
      <c r="F147" s="57">
        <v>2</v>
      </c>
      <c r="G147" s="57">
        <v>1</v>
      </c>
      <c r="H147" s="57">
        <v>1</v>
      </c>
      <c r="I147" s="57">
        <v>2</v>
      </c>
      <c r="J147" s="57">
        <v>1</v>
      </c>
      <c r="K147" s="57">
        <v>2</v>
      </c>
      <c r="L147" s="57">
        <v>3</v>
      </c>
      <c r="M147" s="57">
        <v>0.25</v>
      </c>
      <c r="N147" s="57">
        <v>0.5</v>
      </c>
      <c r="O147" s="57">
        <v>0.75</v>
      </c>
      <c r="P147" s="57">
        <v>0</v>
      </c>
      <c r="Q147" s="57">
        <v>0.01</v>
      </c>
      <c r="R147" s="57">
        <v>0.01</v>
      </c>
      <c r="S147" s="57">
        <v>0</v>
      </c>
      <c r="T147" s="57">
        <v>0.21</v>
      </c>
      <c r="U147" s="57">
        <v>0.21</v>
      </c>
      <c r="V147" s="57">
        <v>0</v>
      </c>
      <c r="W147" s="57">
        <v>0.22</v>
      </c>
      <c r="X147" s="57">
        <v>0.22</v>
      </c>
      <c r="Y147" s="57">
        <v>0</v>
      </c>
      <c r="Z147" s="57">
        <v>0</v>
      </c>
      <c r="AA147" s="57">
        <v>0</v>
      </c>
      <c r="AB147" s="57">
        <v>0</v>
      </c>
      <c r="AC147" s="57">
        <v>0.01</v>
      </c>
      <c r="AD147" s="57">
        <v>0.01</v>
      </c>
      <c r="AE147" s="57">
        <v>0</v>
      </c>
      <c r="AF147" s="57">
        <v>0.01</v>
      </c>
      <c r="AG147" s="57">
        <v>0.01</v>
      </c>
      <c r="AH147" s="57">
        <v>0.01</v>
      </c>
      <c r="AI147" s="57">
        <v>0</v>
      </c>
      <c r="AJ147" s="57">
        <v>0.01</v>
      </c>
      <c r="AK147" s="57">
        <v>0.22</v>
      </c>
      <c r="AL147" s="57">
        <v>0.06</v>
      </c>
      <c r="AM147" s="57">
        <v>0.22</v>
      </c>
      <c r="AN147" s="57">
        <v>0.23</v>
      </c>
      <c r="AO147" s="57">
        <v>0.06</v>
      </c>
      <c r="AP147" s="57">
        <v>0.23</v>
      </c>
      <c r="AQ147" s="57">
        <v>0</v>
      </c>
      <c r="AR147" s="57">
        <v>0</v>
      </c>
      <c r="AS147" s="57">
        <v>0</v>
      </c>
    </row>
    <row r="148" spans="1:45" ht="21" customHeight="1" x14ac:dyDescent="0.25">
      <c r="A148" s="56" t="s">
        <v>340</v>
      </c>
      <c r="B148" s="57" t="s">
        <v>70</v>
      </c>
      <c r="C148" s="57">
        <v>4</v>
      </c>
      <c r="D148" s="57" t="s">
        <v>73</v>
      </c>
      <c r="E148" s="57">
        <v>0.2</v>
      </c>
      <c r="F148" s="57">
        <v>3</v>
      </c>
      <c r="G148" s="57">
        <v>2</v>
      </c>
      <c r="H148" s="57">
        <v>2</v>
      </c>
      <c r="I148" s="57">
        <v>4</v>
      </c>
      <c r="J148" s="57">
        <v>1</v>
      </c>
      <c r="K148" s="57">
        <v>2</v>
      </c>
      <c r="L148" s="57">
        <v>3</v>
      </c>
      <c r="M148" s="57">
        <v>0.25</v>
      </c>
      <c r="N148" s="57">
        <v>0.5</v>
      </c>
      <c r="O148" s="57">
        <v>0.75</v>
      </c>
      <c r="P148" s="57">
        <v>0</v>
      </c>
      <c r="Q148" s="57">
        <v>0</v>
      </c>
      <c r="R148" s="57">
        <v>0</v>
      </c>
      <c r="S148" s="57">
        <v>0</v>
      </c>
      <c r="T148" s="57">
        <v>0.04</v>
      </c>
      <c r="U148" s="57">
        <v>0.04</v>
      </c>
      <c r="V148" s="57">
        <v>0</v>
      </c>
      <c r="W148" s="57">
        <v>0.04</v>
      </c>
      <c r="X148" s="57">
        <v>0.04</v>
      </c>
      <c r="Y148" s="57">
        <v>0</v>
      </c>
      <c r="Z148" s="57">
        <v>0.11</v>
      </c>
      <c r="AA148" s="57">
        <v>0.11</v>
      </c>
      <c r="AB148" s="57">
        <v>0</v>
      </c>
      <c r="AC148" s="57">
        <v>0</v>
      </c>
      <c r="AD148" s="57">
        <v>0</v>
      </c>
      <c r="AE148" s="57">
        <v>0</v>
      </c>
      <c r="AF148" s="57">
        <v>0.11</v>
      </c>
      <c r="AG148" s="57">
        <v>0.11</v>
      </c>
      <c r="AH148" s="57">
        <v>0.11</v>
      </c>
      <c r="AI148" s="57">
        <v>0.03</v>
      </c>
      <c r="AJ148" s="57">
        <v>0.11</v>
      </c>
      <c r="AK148" s="57">
        <v>0.04</v>
      </c>
      <c r="AL148" s="57">
        <v>0.01</v>
      </c>
      <c r="AM148" s="57">
        <v>0.04</v>
      </c>
      <c r="AN148" s="57">
        <v>0.15</v>
      </c>
      <c r="AO148" s="57">
        <v>0.04</v>
      </c>
      <c r="AP148" s="57">
        <v>0.15</v>
      </c>
      <c r="AQ148" s="57">
        <v>0</v>
      </c>
      <c r="AR148" s="57">
        <v>0</v>
      </c>
      <c r="AS148" s="57">
        <v>0</v>
      </c>
    </row>
    <row r="149" spans="1:45" ht="21" customHeight="1" x14ac:dyDescent="0.25">
      <c r="A149" s="58" t="s">
        <v>341</v>
      </c>
      <c r="B149" s="59" t="s">
        <v>92</v>
      </c>
      <c r="C149" s="59">
        <v>4</v>
      </c>
      <c r="D149" s="59" t="s">
        <v>73</v>
      </c>
      <c r="E149" s="59">
        <v>0.4</v>
      </c>
      <c r="F149" s="59">
        <v>0</v>
      </c>
      <c r="G149" s="59">
        <v>3</v>
      </c>
      <c r="H149" s="59">
        <v>0</v>
      </c>
      <c r="I149" s="59">
        <v>3</v>
      </c>
      <c r="J149" s="59">
        <v>3</v>
      </c>
      <c r="K149" s="59">
        <v>0</v>
      </c>
      <c r="L149" s="59">
        <v>3</v>
      </c>
      <c r="M149" s="59">
        <v>0.75</v>
      </c>
      <c r="N149" s="59">
        <v>0</v>
      </c>
      <c r="O149" s="59">
        <v>0.75</v>
      </c>
      <c r="P149" s="59">
        <v>0</v>
      </c>
      <c r="Q149" s="59">
        <v>0</v>
      </c>
      <c r="R149" s="59">
        <v>0</v>
      </c>
      <c r="S149" s="59">
        <v>0</v>
      </c>
      <c r="T149" s="59">
        <v>0</v>
      </c>
      <c r="U149" s="59">
        <v>0</v>
      </c>
      <c r="V149" s="59">
        <v>0</v>
      </c>
      <c r="W149" s="59">
        <v>0</v>
      </c>
      <c r="X149" s="59">
        <v>0</v>
      </c>
      <c r="Y149" s="59">
        <v>0</v>
      </c>
      <c r="Z149" s="59">
        <v>0.01</v>
      </c>
      <c r="AA149" s="59">
        <v>0.01</v>
      </c>
      <c r="AB149" s="59">
        <v>0</v>
      </c>
      <c r="AC149" s="59">
        <v>0</v>
      </c>
      <c r="AD149" s="59">
        <v>0</v>
      </c>
      <c r="AE149" s="59">
        <v>0</v>
      </c>
      <c r="AF149" s="59">
        <v>0.01</v>
      </c>
      <c r="AG149" s="59">
        <v>0.01</v>
      </c>
      <c r="AH149" s="59">
        <v>0.01</v>
      </c>
      <c r="AI149" s="59">
        <v>0</v>
      </c>
      <c r="AJ149" s="59">
        <v>0.01</v>
      </c>
      <c r="AK149" s="59">
        <v>0</v>
      </c>
      <c r="AL149" s="59">
        <v>0</v>
      </c>
      <c r="AM149" s="59">
        <v>0</v>
      </c>
      <c r="AN149" s="59">
        <v>0.01</v>
      </c>
      <c r="AO149" s="59">
        <v>0</v>
      </c>
      <c r="AP149" s="59">
        <v>0.01</v>
      </c>
      <c r="AQ149" s="59">
        <v>0</v>
      </c>
      <c r="AR149" s="59">
        <v>0</v>
      </c>
      <c r="AS149" s="59">
        <v>0</v>
      </c>
    </row>
    <row r="150" spans="1:45" ht="21" customHeight="1" x14ac:dyDescent="0.25">
      <c r="A150" s="58" t="s">
        <v>342</v>
      </c>
      <c r="B150" s="59" t="s">
        <v>64</v>
      </c>
      <c r="C150" s="59">
        <v>4.2</v>
      </c>
      <c r="D150" s="59" t="s">
        <v>73</v>
      </c>
      <c r="E150" s="59">
        <v>0.2</v>
      </c>
      <c r="F150" s="59">
        <v>0</v>
      </c>
      <c r="G150" s="59">
        <v>1</v>
      </c>
      <c r="H150" s="59">
        <v>2</v>
      </c>
      <c r="I150" s="59">
        <v>3</v>
      </c>
      <c r="J150" s="59">
        <v>1</v>
      </c>
      <c r="K150" s="59">
        <v>2</v>
      </c>
      <c r="L150" s="59">
        <v>3</v>
      </c>
      <c r="M150" s="59">
        <v>0.24</v>
      </c>
      <c r="N150" s="59">
        <v>0.48</v>
      </c>
      <c r="O150" s="59">
        <v>0.71</v>
      </c>
      <c r="P150" s="59">
        <v>0</v>
      </c>
      <c r="Q150" s="59">
        <v>0.02</v>
      </c>
      <c r="R150" s="59">
        <v>0.02</v>
      </c>
      <c r="S150" s="59">
        <v>0</v>
      </c>
      <c r="T150" s="59">
        <v>0</v>
      </c>
      <c r="U150" s="59">
        <v>0</v>
      </c>
      <c r="V150" s="59">
        <v>0</v>
      </c>
      <c r="W150" s="59">
        <v>0.02</v>
      </c>
      <c r="X150" s="59">
        <v>0.02</v>
      </c>
      <c r="Y150" s="59">
        <v>0</v>
      </c>
      <c r="Z150" s="59">
        <v>0.01</v>
      </c>
      <c r="AA150" s="59">
        <v>0.01</v>
      </c>
      <c r="AB150" s="59">
        <v>0</v>
      </c>
      <c r="AC150" s="59">
        <v>0</v>
      </c>
      <c r="AD150" s="59">
        <v>0</v>
      </c>
      <c r="AE150" s="59">
        <v>0</v>
      </c>
      <c r="AF150" s="59">
        <v>0.01</v>
      </c>
      <c r="AG150" s="59">
        <v>0.01</v>
      </c>
      <c r="AH150" s="59">
        <v>0.03</v>
      </c>
      <c r="AI150" s="59">
        <v>0.01</v>
      </c>
      <c r="AJ150" s="59">
        <v>0.03</v>
      </c>
      <c r="AK150" s="59">
        <v>0</v>
      </c>
      <c r="AL150" s="59">
        <v>0</v>
      </c>
      <c r="AM150" s="59">
        <v>0</v>
      </c>
      <c r="AN150" s="59">
        <v>0.03</v>
      </c>
      <c r="AO150" s="59">
        <v>0.01</v>
      </c>
      <c r="AP150" s="59">
        <v>0.03</v>
      </c>
      <c r="AQ150" s="59">
        <v>0</v>
      </c>
      <c r="AR150" s="59">
        <v>0</v>
      </c>
      <c r="AS150" s="59">
        <v>0</v>
      </c>
    </row>
    <row r="151" spans="1:45" ht="21" customHeight="1" x14ac:dyDescent="0.25">
      <c r="A151" s="56" t="s">
        <v>343</v>
      </c>
      <c r="B151" s="57" t="s">
        <v>114</v>
      </c>
      <c r="C151" s="57">
        <v>4.3</v>
      </c>
      <c r="D151" s="57" t="s">
        <v>73</v>
      </c>
      <c r="E151" s="57">
        <v>0.2</v>
      </c>
      <c r="F151" s="57">
        <v>2</v>
      </c>
      <c r="G151" s="57">
        <v>2</v>
      </c>
      <c r="H151" s="57">
        <v>1</v>
      </c>
      <c r="I151" s="57">
        <v>3</v>
      </c>
      <c r="J151" s="57">
        <v>2</v>
      </c>
      <c r="K151" s="57">
        <v>1</v>
      </c>
      <c r="L151" s="57">
        <v>3</v>
      </c>
      <c r="M151" s="57">
        <v>0.47</v>
      </c>
      <c r="N151" s="57">
        <v>0.23</v>
      </c>
      <c r="O151" s="57">
        <v>0.7</v>
      </c>
      <c r="P151" s="57">
        <v>0</v>
      </c>
      <c r="Q151" s="57">
        <v>0.62</v>
      </c>
      <c r="R151" s="57">
        <v>0.62</v>
      </c>
      <c r="S151" s="57">
        <v>0</v>
      </c>
      <c r="T151" s="57">
        <v>0</v>
      </c>
      <c r="U151" s="57">
        <v>0</v>
      </c>
      <c r="V151" s="57">
        <v>0</v>
      </c>
      <c r="W151" s="57">
        <v>0.62</v>
      </c>
      <c r="X151" s="57">
        <v>0.62</v>
      </c>
      <c r="Y151" s="57">
        <v>0</v>
      </c>
      <c r="Z151" s="57">
        <v>0.01</v>
      </c>
      <c r="AA151" s="57">
        <v>0.01</v>
      </c>
      <c r="AB151" s="57">
        <v>0</v>
      </c>
      <c r="AC151" s="57">
        <v>0</v>
      </c>
      <c r="AD151" s="57">
        <v>0</v>
      </c>
      <c r="AE151" s="57">
        <v>0</v>
      </c>
      <c r="AF151" s="57">
        <v>0.01</v>
      </c>
      <c r="AG151" s="57">
        <v>0.01</v>
      </c>
      <c r="AH151" s="57">
        <v>0.63</v>
      </c>
      <c r="AI151" s="57">
        <v>0.15</v>
      </c>
      <c r="AJ151" s="57">
        <v>0.63</v>
      </c>
      <c r="AK151" s="57">
        <v>0</v>
      </c>
      <c r="AL151" s="57">
        <v>0</v>
      </c>
      <c r="AM151" s="57">
        <v>0</v>
      </c>
      <c r="AN151" s="57">
        <v>0.63</v>
      </c>
      <c r="AO151" s="57">
        <v>0.15</v>
      </c>
      <c r="AP151" s="57">
        <v>0.63</v>
      </c>
      <c r="AQ151" s="57">
        <v>0</v>
      </c>
      <c r="AR151" s="57">
        <v>0</v>
      </c>
      <c r="AS151" s="57">
        <v>0</v>
      </c>
    </row>
    <row r="152" spans="1:45" ht="21" customHeight="1" x14ac:dyDescent="0.25">
      <c r="A152" s="58" t="s">
        <v>344</v>
      </c>
      <c r="B152" s="59" t="s">
        <v>114</v>
      </c>
      <c r="C152" s="59">
        <v>4.4000000000000004</v>
      </c>
      <c r="D152" s="59" t="s">
        <v>73</v>
      </c>
      <c r="E152" s="59">
        <v>0.8</v>
      </c>
      <c r="F152" s="59">
        <v>0</v>
      </c>
      <c r="G152" s="59">
        <v>2</v>
      </c>
      <c r="H152" s="59">
        <v>1</v>
      </c>
      <c r="I152" s="59">
        <v>3</v>
      </c>
      <c r="J152" s="59">
        <v>2</v>
      </c>
      <c r="K152" s="59">
        <v>1</v>
      </c>
      <c r="L152" s="59">
        <v>3</v>
      </c>
      <c r="M152" s="59">
        <v>0.45</v>
      </c>
      <c r="N152" s="59">
        <v>0.23</v>
      </c>
      <c r="O152" s="59">
        <v>0.68</v>
      </c>
      <c r="P152" s="59">
        <v>0</v>
      </c>
      <c r="Q152" s="59">
        <v>0</v>
      </c>
      <c r="R152" s="59">
        <v>0</v>
      </c>
      <c r="S152" s="59">
        <v>0</v>
      </c>
      <c r="T152" s="59">
        <v>7.0000000000000007E-2</v>
      </c>
      <c r="U152" s="59">
        <v>7.0000000000000007E-2</v>
      </c>
      <c r="V152" s="59">
        <v>0</v>
      </c>
      <c r="W152" s="59">
        <v>7.0000000000000007E-2</v>
      </c>
      <c r="X152" s="59">
        <v>7.0000000000000007E-2</v>
      </c>
      <c r="Y152" s="59">
        <v>0</v>
      </c>
      <c r="Z152" s="59">
        <v>0.18</v>
      </c>
      <c r="AA152" s="59">
        <v>0.18</v>
      </c>
      <c r="AB152" s="59">
        <v>0</v>
      </c>
      <c r="AC152" s="59">
        <v>0.01</v>
      </c>
      <c r="AD152" s="59">
        <v>0.01</v>
      </c>
      <c r="AE152" s="59">
        <v>0</v>
      </c>
      <c r="AF152" s="59">
        <v>0.19</v>
      </c>
      <c r="AG152" s="59">
        <v>0.19</v>
      </c>
      <c r="AH152" s="59">
        <v>0.18</v>
      </c>
      <c r="AI152" s="59">
        <v>0.04</v>
      </c>
      <c r="AJ152" s="59">
        <v>0.18</v>
      </c>
      <c r="AK152" s="59">
        <v>0.08</v>
      </c>
      <c r="AL152" s="59">
        <v>0.02</v>
      </c>
      <c r="AM152" s="59">
        <v>0.08</v>
      </c>
      <c r="AN152" s="59">
        <v>0.26</v>
      </c>
      <c r="AO152" s="59">
        <v>0.06</v>
      </c>
      <c r="AP152" s="59">
        <v>0.26</v>
      </c>
      <c r="AQ152" s="59">
        <v>0</v>
      </c>
      <c r="AR152" s="59">
        <v>0</v>
      </c>
      <c r="AS152" s="59">
        <v>0</v>
      </c>
    </row>
    <row r="153" spans="1:45" ht="21" customHeight="1" x14ac:dyDescent="0.25">
      <c r="A153" s="56" t="s">
        <v>345</v>
      </c>
      <c r="B153" s="57" t="s">
        <v>117</v>
      </c>
      <c r="C153" s="57">
        <v>4.0999999999999996</v>
      </c>
      <c r="D153" s="57" t="s">
        <v>73</v>
      </c>
      <c r="E153" s="57">
        <v>0</v>
      </c>
      <c r="F153" s="57">
        <v>2</v>
      </c>
      <c r="G153" s="57">
        <v>1</v>
      </c>
      <c r="H153" s="57">
        <v>1</v>
      </c>
      <c r="I153" s="57">
        <v>2</v>
      </c>
      <c r="J153" s="57">
        <v>0</v>
      </c>
      <c r="K153" s="57">
        <v>2</v>
      </c>
      <c r="L153" s="57">
        <v>2</v>
      </c>
      <c r="M153" s="57">
        <v>0</v>
      </c>
      <c r="N153" s="57">
        <v>0.49</v>
      </c>
      <c r="O153" s="57">
        <v>0.49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7">
        <v>0</v>
      </c>
      <c r="Y153" s="57">
        <v>0</v>
      </c>
      <c r="Z153" s="57">
        <v>0.02</v>
      </c>
      <c r="AA153" s="57">
        <v>0.02</v>
      </c>
      <c r="AB153" s="57">
        <v>0</v>
      </c>
      <c r="AC153" s="57">
        <v>0.01</v>
      </c>
      <c r="AD153" s="57">
        <v>0.01</v>
      </c>
      <c r="AE153" s="57">
        <v>0</v>
      </c>
      <c r="AF153" s="57">
        <v>0.03</v>
      </c>
      <c r="AG153" s="57">
        <v>0.03</v>
      </c>
      <c r="AH153" s="57">
        <v>0.02</v>
      </c>
      <c r="AI153" s="57">
        <v>0</v>
      </c>
      <c r="AJ153" s="57">
        <v>0.02</v>
      </c>
      <c r="AK153" s="57">
        <v>0.01</v>
      </c>
      <c r="AL153" s="57">
        <v>0</v>
      </c>
      <c r="AM153" s="57">
        <v>0.01</v>
      </c>
      <c r="AN153" s="57">
        <v>0.03</v>
      </c>
      <c r="AO153" s="57">
        <v>0</v>
      </c>
      <c r="AP153" s="57">
        <v>0.03</v>
      </c>
      <c r="AQ153" s="57">
        <v>0</v>
      </c>
      <c r="AR153" s="57">
        <v>0</v>
      </c>
      <c r="AS153" s="57">
        <v>0</v>
      </c>
    </row>
    <row r="154" spans="1:45" ht="21" customHeight="1" x14ac:dyDescent="0.25">
      <c r="A154" s="56" t="s">
        <v>346</v>
      </c>
      <c r="B154" s="57" t="s">
        <v>67</v>
      </c>
      <c r="C154" s="57">
        <v>4.9000000000000004</v>
      </c>
      <c r="D154" s="57" t="s">
        <v>73</v>
      </c>
      <c r="E154" s="57">
        <v>0</v>
      </c>
      <c r="F154" s="57">
        <v>0</v>
      </c>
      <c r="G154" s="57">
        <v>1</v>
      </c>
      <c r="H154" s="57">
        <v>1</v>
      </c>
      <c r="I154" s="57">
        <v>2</v>
      </c>
      <c r="J154" s="57">
        <v>1</v>
      </c>
      <c r="K154" s="57">
        <v>1</v>
      </c>
      <c r="L154" s="57">
        <v>2</v>
      </c>
      <c r="M154" s="57">
        <v>0.2</v>
      </c>
      <c r="N154" s="57">
        <v>0.2</v>
      </c>
      <c r="O154" s="57">
        <v>0.41</v>
      </c>
      <c r="P154" s="57">
        <v>0</v>
      </c>
      <c r="Q154" s="57">
        <v>0</v>
      </c>
      <c r="R154" s="57">
        <v>0</v>
      </c>
      <c r="S154" s="57">
        <v>0</v>
      </c>
      <c r="T154" s="57">
        <v>0</v>
      </c>
      <c r="U154" s="57">
        <v>0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57">
        <v>0</v>
      </c>
      <c r="AB154" s="57">
        <v>0</v>
      </c>
      <c r="AC154" s="57">
        <v>0.01</v>
      </c>
      <c r="AD154" s="57">
        <v>0.01</v>
      </c>
      <c r="AE154" s="57">
        <v>0</v>
      </c>
      <c r="AF154" s="57">
        <v>0.01</v>
      </c>
      <c r="AG154" s="57">
        <v>0.01</v>
      </c>
      <c r="AH154" s="57">
        <v>0</v>
      </c>
      <c r="AI154" s="57">
        <v>0</v>
      </c>
      <c r="AJ154" s="57">
        <v>0</v>
      </c>
      <c r="AK154" s="57">
        <v>0.01</v>
      </c>
      <c r="AL154" s="57">
        <v>0</v>
      </c>
      <c r="AM154" s="57">
        <v>0.01</v>
      </c>
      <c r="AN154" s="57">
        <v>0.01</v>
      </c>
      <c r="AO154" s="57">
        <v>0</v>
      </c>
      <c r="AP154" s="57">
        <v>0.01</v>
      </c>
      <c r="AQ154" s="57">
        <v>0</v>
      </c>
      <c r="AR154" s="57">
        <v>0</v>
      </c>
      <c r="AS154" s="57">
        <v>0</v>
      </c>
    </row>
    <row r="155" spans="1:45" ht="21" customHeight="1" x14ac:dyDescent="0.25">
      <c r="A155" s="56" t="s">
        <v>347</v>
      </c>
      <c r="B155" s="57" t="s">
        <v>117</v>
      </c>
      <c r="C155" s="57">
        <v>3.9</v>
      </c>
      <c r="D155" s="57" t="s">
        <v>73</v>
      </c>
      <c r="E155" s="57">
        <v>0.2</v>
      </c>
      <c r="F155" s="57">
        <v>2</v>
      </c>
      <c r="G155" s="57">
        <v>0</v>
      </c>
      <c r="H155" s="57">
        <v>2</v>
      </c>
      <c r="I155" s="57">
        <v>2</v>
      </c>
      <c r="J155" s="57">
        <v>0</v>
      </c>
      <c r="K155" s="57">
        <v>1</v>
      </c>
      <c r="L155" s="57">
        <v>1</v>
      </c>
      <c r="M155" s="57">
        <v>0</v>
      </c>
      <c r="N155" s="57">
        <v>0.26</v>
      </c>
      <c r="O155" s="57">
        <v>0.26</v>
      </c>
      <c r="P155" s="57">
        <v>0</v>
      </c>
      <c r="Q155" s="57">
        <v>0</v>
      </c>
      <c r="R155" s="57">
        <v>0</v>
      </c>
      <c r="S155" s="57">
        <v>0</v>
      </c>
      <c r="T155" s="57">
        <v>0.02</v>
      </c>
      <c r="U155" s="57">
        <v>0.02</v>
      </c>
      <c r="V155" s="57">
        <v>0</v>
      </c>
      <c r="W155" s="57">
        <v>0.02</v>
      </c>
      <c r="X155" s="57">
        <v>0.02</v>
      </c>
      <c r="Y155" s="57">
        <v>0</v>
      </c>
      <c r="Z155" s="57">
        <v>0</v>
      </c>
      <c r="AA155" s="57">
        <v>0</v>
      </c>
      <c r="AB155" s="57">
        <v>0</v>
      </c>
      <c r="AC155" s="57">
        <v>0.05</v>
      </c>
      <c r="AD155" s="57">
        <v>0.05</v>
      </c>
      <c r="AE155" s="57">
        <v>0</v>
      </c>
      <c r="AF155" s="57">
        <v>0.05</v>
      </c>
      <c r="AG155" s="57">
        <v>0.05</v>
      </c>
      <c r="AH155" s="57">
        <v>0</v>
      </c>
      <c r="AI155" s="57">
        <v>0</v>
      </c>
      <c r="AJ155" s="57">
        <v>0</v>
      </c>
      <c r="AK155" s="57">
        <v>7.0000000000000007E-2</v>
      </c>
      <c r="AL155" s="57">
        <v>0.02</v>
      </c>
      <c r="AM155" s="57">
        <v>7.0000000000000007E-2</v>
      </c>
      <c r="AN155" s="57">
        <v>7.0000000000000007E-2</v>
      </c>
      <c r="AO155" s="57">
        <v>0.02</v>
      </c>
      <c r="AP155" s="57">
        <v>7.0000000000000007E-2</v>
      </c>
      <c r="AQ155" s="57">
        <v>0</v>
      </c>
      <c r="AR155" s="57">
        <v>0</v>
      </c>
      <c r="AS155" s="57">
        <v>0</v>
      </c>
    </row>
    <row r="156" spans="1:45" ht="21" customHeight="1" x14ac:dyDescent="0.25">
      <c r="A156" s="56" t="s">
        <v>348</v>
      </c>
      <c r="B156" s="57" t="s">
        <v>88</v>
      </c>
      <c r="C156" s="57">
        <v>4</v>
      </c>
      <c r="D156" s="57" t="s">
        <v>73</v>
      </c>
      <c r="E156" s="57">
        <v>0.2</v>
      </c>
      <c r="F156" s="57">
        <v>1</v>
      </c>
      <c r="G156" s="57">
        <v>1</v>
      </c>
      <c r="H156" s="57">
        <v>1</v>
      </c>
      <c r="I156" s="57">
        <v>2</v>
      </c>
      <c r="J156" s="57">
        <v>1</v>
      </c>
      <c r="K156" s="57">
        <v>0</v>
      </c>
      <c r="L156" s="57">
        <v>1</v>
      </c>
      <c r="M156" s="57">
        <v>0.25</v>
      </c>
      <c r="N156" s="57">
        <v>0</v>
      </c>
      <c r="O156" s="57">
        <v>0.25</v>
      </c>
      <c r="P156" s="57">
        <v>0</v>
      </c>
      <c r="Q156" s="57">
        <v>0</v>
      </c>
      <c r="R156" s="57">
        <v>0</v>
      </c>
      <c r="S156" s="57">
        <v>0</v>
      </c>
      <c r="T156" s="57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0.01</v>
      </c>
      <c r="AD156" s="57">
        <v>0.01</v>
      </c>
      <c r="AE156" s="57">
        <v>0</v>
      </c>
      <c r="AF156" s="57">
        <v>0.01</v>
      </c>
      <c r="AG156" s="57">
        <v>0.01</v>
      </c>
      <c r="AH156" s="57">
        <v>0</v>
      </c>
      <c r="AI156" s="57">
        <v>0</v>
      </c>
      <c r="AJ156" s="57">
        <v>0</v>
      </c>
      <c r="AK156" s="57">
        <v>0.01</v>
      </c>
      <c r="AL156" s="57">
        <v>0</v>
      </c>
      <c r="AM156" s="57">
        <v>0.01</v>
      </c>
      <c r="AN156" s="57">
        <v>0.01</v>
      </c>
      <c r="AO156" s="57">
        <v>0</v>
      </c>
      <c r="AP156" s="57">
        <v>0.01</v>
      </c>
      <c r="AQ156" s="57">
        <v>0</v>
      </c>
      <c r="AR156" s="57">
        <v>0</v>
      </c>
      <c r="AS156" s="57">
        <v>0</v>
      </c>
    </row>
    <row r="157" spans="1:45" ht="21" customHeight="1" x14ac:dyDescent="0.25">
      <c r="A157" s="56" t="s">
        <v>349</v>
      </c>
      <c r="B157" s="57" t="s">
        <v>114</v>
      </c>
      <c r="C157" s="57">
        <v>4</v>
      </c>
      <c r="D157" s="57" t="s">
        <v>73</v>
      </c>
      <c r="E157" s="57">
        <v>0.3</v>
      </c>
      <c r="F157" s="57">
        <v>0</v>
      </c>
      <c r="G157" s="57">
        <v>0</v>
      </c>
      <c r="H157" s="57">
        <v>1</v>
      </c>
      <c r="I157" s="57">
        <v>1</v>
      </c>
      <c r="J157" s="57">
        <v>1</v>
      </c>
      <c r="K157" s="57">
        <v>0</v>
      </c>
      <c r="L157" s="57">
        <v>1</v>
      </c>
      <c r="M157" s="57">
        <v>0.25</v>
      </c>
      <c r="N157" s="57">
        <v>0</v>
      </c>
      <c r="O157" s="57">
        <v>0.25</v>
      </c>
      <c r="P157" s="57">
        <v>0</v>
      </c>
      <c r="Q157" s="57">
        <v>0</v>
      </c>
      <c r="R157" s="57">
        <v>0</v>
      </c>
      <c r="S157" s="57">
        <v>0</v>
      </c>
      <c r="T157" s="57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>
        <v>0</v>
      </c>
      <c r="AF157" s="57">
        <v>0</v>
      </c>
      <c r="AG157" s="57">
        <v>0</v>
      </c>
      <c r="AH157" s="57">
        <v>0</v>
      </c>
      <c r="AI157" s="57"/>
      <c r="AJ157" s="57">
        <v>0</v>
      </c>
      <c r="AK157" s="57">
        <v>0</v>
      </c>
      <c r="AL157" s="57"/>
      <c r="AM157" s="57">
        <v>0</v>
      </c>
      <c r="AN157" s="57">
        <v>0</v>
      </c>
      <c r="AO157" s="57"/>
      <c r="AP157" s="57">
        <v>0</v>
      </c>
      <c r="AQ157" s="57">
        <v>0</v>
      </c>
      <c r="AR157" s="57">
        <v>0</v>
      </c>
      <c r="AS157" s="57">
        <v>0</v>
      </c>
    </row>
    <row r="158" spans="1:45" ht="21" customHeight="1" x14ac:dyDescent="0.25">
      <c r="A158" s="58" t="s">
        <v>350</v>
      </c>
      <c r="B158" s="59" t="s">
        <v>94</v>
      </c>
      <c r="C158" s="59">
        <v>4</v>
      </c>
      <c r="D158" s="59" t="s">
        <v>73</v>
      </c>
      <c r="E158" s="59">
        <v>0.3</v>
      </c>
      <c r="F158" s="59">
        <v>0</v>
      </c>
      <c r="G158" s="59">
        <v>0</v>
      </c>
      <c r="H158" s="59">
        <v>1</v>
      </c>
      <c r="I158" s="59">
        <v>1</v>
      </c>
      <c r="J158" s="59">
        <v>0</v>
      </c>
      <c r="K158" s="59">
        <v>1</v>
      </c>
      <c r="L158" s="59">
        <v>1</v>
      </c>
      <c r="M158" s="59">
        <v>0</v>
      </c>
      <c r="N158" s="59">
        <v>0.25</v>
      </c>
      <c r="O158" s="59">
        <v>0.25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59">
        <v>0</v>
      </c>
      <c r="AB158" s="59">
        <v>0</v>
      </c>
      <c r="AC158" s="59">
        <v>0</v>
      </c>
      <c r="AD158" s="59">
        <v>0</v>
      </c>
      <c r="AE158" s="59">
        <v>0</v>
      </c>
      <c r="AF158" s="59">
        <v>0</v>
      </c>
      <c r="AG158" s="59">
        <v>0</v>
      </c>
      <c r="AH158" s="59">
        <v>0</v>
      </c>
      <c r="AI158" s="59"/>
      <c r="AJ158" s="59">
        <v>0</v>
      </c>
      <c r="AK158" s="59">
        <v>0</v>
      </c>
      <c r="AL158" s="59"/>
      <c r="AM158" s="59">
        <v>0</v>
      </c>
      <c r="AN158" s="59">
        <v>0</v>
      </c>
      <c r="AO158" s="59"/>
      <c r="AP158" s="59">
        <v>0</v>
      </c>
      <c r="AQ158" s="59">
        <v>0</v>
      </c>
      <c r="AR158" s="59">
        <v>0</v>
      </c>
      <c r="AS158" s="59">
        <v>0</v>
      </c>
    </row>
    <row r="159" spans="1:45" ht="21" customHeight="1" x14ac:dyDescent="0.25">
      <c r="A159" s="56" t="s">
        <v>351</v>
      </c>
      <c r="B159" s="57" t="s">
        <v>115</v>
      </c>
      <c r="C159" s="57">
        <v>4.2</v>
      </c>
      <c r="D159" s="57" t="s">
        <v>73</v>
      </c>
      <c r="E159" s="57">
        <v>0.2</v>
      </c>
      <c r="F159" s="57">
        <v>0</v>
      </c>
      <c r="G159" s="57">
        <v>2</v>
      </c>
      <c r="H159" s="57">
        <v>0</v>
      </c>
      <c r="I159" s="57">
        <v>2</v>
      </c>
      <c r="J159" s="57">
        <v>1</v>
      </c>
      <c r="K159" s="57">
        <v>0</v>
      </c>
      <c r="L159" s="57">
        <v>1</v>
      </c>
      <c r="M159" s="57">
        <v>0.24</v>
      </c>
      <c r="N159" s="57">
        <v>0</v>
      </c>
      <c r="O159" s="57">
        <v>0.24</v>
      </c>
      <c r="P159" s="57">
        <v>0</v>
      </c>
      <c r="Q159" s="57">
        <v>7.0000000000000007E-2</v>
      </c>
      <c r="R159" s="57">
        <v>7.0000000000000007E-2</v>
      </c>
      <c r="S159" s="57">
        <v>0</v>
      </c>
      <c r="T159" s="57">
        <v>0</v>
      </c>
      <c r="U159" s="57">
        <v>0</v>
      </c>
      <c r="V159" s="57">
        <v>0</v>
      </c>
      <c r="W159" s="57">
        <v>7.0000000000000007E-2</v>
      </c>
      <c r="X159" s="57">
        <v>7.0000000000000007E-2</v>
      </c>
      <c r="Y159" s="57">
        <v>0</v>
      </c>
      <c r="Z159" s="57">
        <v>0.23</v>
      </c>
      <c r="AA159" s="57">
        <v>0.23</v>
      </c>
      <c r="AB159" s="57">
        <v>0</v>
      </c>
      <c r="AC159" s="57">
        <v>0</v>
      </c>
      <c r="AD159" s="57">
        <v>0</v>
      </c>
      <c r="AE159" s="57">
        <v>0</v>
      </c>
      <c r="AF159" s="57">
        <v>0.23</v>
      </c>
      <c r="AG159" s="57">
        <v>0.23</v>
      </c>
      <c r="AH159" s="57">
        <v>0.3</v>
      </c>
      <c r="AI159" s="57">
        <v>7.0000000000000007E-2</v>
      </c>
      <c r="AJ159" s="57">
        <v>0.3</v>
      </c>
      <c r="AK159" s="57">
        <v>0</v>
      </c>
      <c r="AL159" s="57">
        <v>0</v>
      </c>
      <c r="AM159" s="57">
        <v>0</v>
      </c>
      <c r="AN159" s="57">
        <v>0.3</v>
      </c>
      <c r="AO159" s="57">
        <v>7.0000000000000007E-2</v>
      </c>
      <c r="AP159" s="57">
        <v>0.3</v>
      </c>
      <c r="AQ159" s="57">
        <v>0</v>
      </c>
      <c r="AR159" s="57">
        <v>0</v>
      </c>
      <c r="AS159" s="57">
        <v>0</v>
      </c>
    </row>
    <row r="160" spans="1:45" ht="21" customHeight="1" x14ac:dyDescent="0.25">
      <c r="A160" s="58" t="s">
        <v>352</v>
      </c>
      <c r="B160" s="59" t="s">
        <v>77</v>
      </c>
      <c r="C160" s="59">
        <v>4.3</v>
      </c>
      <c r="D160" s="59" t="s">
        <v>73</v>
      </c>
      <c r="E160" s="59">
        <v>0</v>
      </c>
      <c r="F160" s="59">
        <v>1</v>
      </c>
      <c r="G160" s="59">
        <v>1</v>
      </c>
      <c r="H160" s="59">
        <v>0</v>
      </c>
      <c r="I160" s="59">
        <v>1</v>
      </c>
      <c r="J160" s="59">
        <v>1</v>
      </c>
      <c r="K160" s="59">
        <v>0</v>
      </c>
      <c r="L160" s="59">
        <v>1</v>
      </c>
      <c r="M160" s="59">
        <v>0.23</v>
      </c>
      <c r="N160" s="59">
        <v>0</v>
      </c>
      <c r="O160" s="59">
        <v>0.23</v>
      </c>
      <c r="P160" s="59">
        <v>0</v>
      </c>
      <c r="Q160" s="59">
        <v>0</v>
      </c>
      <c r="R160" s="59">
        <v>0</v>
      </c>
      <c r="S160" s="59">
        <v>0</v>
      </c>
      <c r="T160" s="59">
        <v>0</v>
      </c>
      <c r="U160" s="59">
        <v>0</v>
      </c>
      <c r="V160" s="59">
        <v>0</v>
      </c>
      <c r="W160" s="59">
        <v>0</v>
      </c>
      <c r="X160" s="59">
        <v>0</v>
      </c>
      <c r="Y160" s="59">
        <v>0</v>
      </c>
      <c r="Z160" s="59">
        <v>0.02</v>
      </c>
      <c r="AA160" s="59">
        <v>0.02</v>
      </c>
      <c r="AB160" s="59">
        <v>0</v>
      </c>
      <c r="AC160" s="59">
        <v>0</v>
      </c>
      <c r="AD160" s="59">
        <v>0</v>
      </c>
      <c r="AE160" s="59">
        <v>0</v>
      </c>
      <c r="AF160" s="59">
        <v>0.02</v>
      </c>
      <c r="AG160" s="59">
        <v>0.02</v>
      </c>
      <c r="AH160" s="59">
        <v>0.02</v>
      </c>
      <c r="AI160" s="59">
        <v>0</v>
      </c>
      <c r="AJ160" s="59">
        <v>0.02</v>
      </c>
      <c r="AK160" s="59">
        <v>0</v>
      </c>
      <c r="AL160" s="59">
        <v>0</v>
      </c>
      <c r="AM160" s="59">
        <v>0</v>
      </c>
      <c r="AN160" s="59">
        <v>0.02</v>
      </c>
      <c r="AO160" s="59">
        <v>0</v>
      </c>
      <c r="AP160" s="59">
        <v>0.02</v>
      </c>
      <c r="AQ160" s="59">
        <v>0</v>
      </c>
      <c r="AR160" s="59">
        <v>0</v>
      </c>
      <c r="AS160" s="59">
        <v>0</v>
      </c>
    </row>
    <row r="161" spans="1:45" ht="21" customHeight="1" x14ac:dyDescent="0.25">
      <c r="A161" s="58" t="s">
        <v>353</v>
      </c>
      <c r="B161" s="59" t="s">
        <v>67</v>
      </c>
      <c r="C161" s="59">
        <v>4.4000000000000004</v>
      </c>
      <c r="D161" s="59" t="s">
        <v>73</v>
      </c>
      <c r="E161" s="59">
        <v>0</v>
      </c>
      <c r="F161" s="59">
        <v>2</v>
      </c>
      <c r="G161" s="59">
        <v>1</v>
      </c>
      <c r="H161" s="59">
        <v>1</v>
      </c>
      <c r="I161" s="59">
        <v>2</v>
      </c>
      <c r="J161" s="59">
        <v>1</v>
      </c>
      <c r="K161" s="59">
        <v>0</v>
      </c>
      <c r="L161" s="59">
        <v>1</v>
      </c>
      <c r="M161" s="59">
        <v>0.23</v>
      </c>
      <c r="N161" s="59">
        <v>0</v>
      </c>
      <c r="O161" s="59">
        <v>0.23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0</v>
      </c>
      <c r="X161" s="59">
        <v>0</v>
      </c>
      <c r="Y161" s="59">
        <v>0</v>
      </c>
      <c r="Z161" s="59">
        <v>0.01</v>
      </c>
      <c r="AA161" s="59">
        <v>0.01</v>
      </c>
      <c r="AB161" s="59">
        <v>0</v>
      </c>
      <c r="AC161" s="59">
        <v>0.01</v>
      </c>
      <c r="AD161" s="59">
        <v>0.01</v>
      </c>
      <c r="AE161" s="59">
        <v>0</v>
      </c>
      <c r="AF161" s="59">
        <v>0.02</v>
      </c>
      <c r="AG161" s="59">
        <v>0.02</v>
      </c>
      <c r="AH161" s="59">
        <v>0.01</v>
      </c>
      <c r="AI161" s="59">
        <v>0</v>
      </c>
      <c r="AJ161" s="59">
        <v>0.01</v>
      </c>
      <c r="AK161" s="59">
        <v>0.01</v>
      </c>
      <c r="AL161" s="59">
        <v>0</v>
      </c>
      <c r="AM161" s="59">
        <v>0.01</v>
      </c>
      <c r="AN161" s="59">
        <v>0.02</v>
      </c>
      <c r="AO161" s="59">
        <v>0</v>
      </c>
      <c r="AP161" s="59">
        <v>0.02</v>
      </c>
      <c r="AQ161" s="59">
        <v>0</v>
      </c>
      <c r="AR161" s="59">
        <v>0</v>
      </c>
      <c r="AS161" s="59">
        <v>0</v>
      </c>
    </row>
    <row r="162" spans="1:45" ht="21" customHeight="1" x14ac:dyDescent="0.25">
      <c r="A162" s="58" t="s">
        <v>354</v>
      </c>
      <c r="B162" s="59" t="s">
        <v>72</v>
      </c>
      <c r="C162" s="59">
        <v>4.4000000000000004</v>
      </c>
      <c r="D162" s="59" t="s">
        <v>73</v>
      </c>
      <c r="E162" s="59">
        <v>0</v>
      </c>
      <c r="F162" s="59">
        <v>1</v>
      </c>
      <c r="G162" s="59">
        <v>0</v>
      </c>
      <c r="H162" s="59">
        <v>1</v>
      </c>
      <c r="I162" s="59">
        <v>1</v>
      </c>
      <c r="J162" s="59">
        <v>0</v>
      </c>
      <c r="K162" s="59">
        <v>1</v>
      </c>
      <c r="L162" s="59">
        <v>1</v>
      </c>
      <c r="M162" s="59">
        <v>0</v>
      </c>
      <c r="N162" s="59">
        <v>0.23</v>
      </c>
      <c r="O162" s="59">
        <v>0.23</v>
      </c>
      <c r="P162" s="59">
        <v>0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59">
        <v>0</v>
      </c>
      <c r="Y162" s="59">
        <v>0</v>
      </c>
      <c r="Z162" s="59">
        <v>0</v>
      </c>
      <c r="AA162" s="59">
        <v>0</v>
      </c>
      <c r="AB162" s="59">
        <v>0</v>
      </c>
      <c r="AC162" s="59">
        <v>0</v>
      </c>
      <c r="AD162" s="59">
        <v>0</v>
      </c>
      <c r="AE162" s="59">
        <v>0</v>
      </c>
      <c r="AF162" s="59">
        <v>0</v>
      </c>
      <c r="AG162" s="59">
        <v>0</v>
      </c>
      <c r="AH162" s="59">
        <v>0</v>
      </c>
      <c r="AI162" s="59">
        <v>0</v>
      </c>
      <c r="AJ162" s="59">
        <v>0</v>
      </c>
      <c r="AK162" s="59">
        <v>0</v>
      </c>
      <c r="AL162" s="59">
        <v>0</v>
      </c>
      <c r="AM162" s="59">
        <v>0</v>
      </c>
      <c r="AN162" s="59">
        <v>0</v>
      </c>
      <c r="AO162" s="59">
        <v>0</v>
      </c>
      <c r="AP162" s="59">
        <v>0</v>
      </c>
      <c r="AQ162" s="59">
        <v>0</v>
      </c>
      <c r="AR162" s="59">
        <v>0</v>
      </c>
      <c r="AS162" s="59">
        <v>0</v>
      </c>
    </row>
    <row r="163" spans="1:45" ht="21" customHeight="1" x14ac:dyDescent="0.25">
      <c r="A163" s="58" t="s">
        <v>355</v>
      </c>
      <c r="B163" s="59" t="s">
        <v>94</v>
      </c>
      <c r="C163" s="59">
        <v>4</v>
      </c>
      <c r="D163" s="59" t="s">
        <v>73</v>
      </c>
      <c r="E163" s="59">
        <v>0.2</v>
      </c>
      <c r="F163" s="59">
        <v>4</v>
      </c>
      <c r="G163" s="59">
        <v>2</v>
      </c>
      <c r="H163" s="59">
        <v>4</v>
      </c>
      <c r="I163" s="59">
        <v>6</v>
      </c>
      <c r="J163" s="59">
        <v>2</v>
      </c>
      <c r="K163" s="59">
        <v>-2</v>
      </c>
      <c r="L163" s="59">
        <v>0</v>
      </c>
      <c r="M163" s="59">
        <v>0.5</v>
      </c>
      <c r="N163" s="59">
        <v>-0.5</v>
      </c>
      <c r="O163" s="59">
        <v>0</v>
      </c>
      <c r="P163" s="59">
        <v>0</v>
      </c>
      <c r="Q163" s="59">
        <v>0.08</v>
      </c>
      <c r="R163" s="59">
        <v>0.08</v>
      </c>
      <c r="S163" s="59">
        <v>0</v>
      </c>
      <c r="T163" s="59">
        <v>0</v>
      </c>
      <c r="U163" s="59">
        <v>0</v>
      </c>
      <c r="V163" s="59">
        <v>0</v>
      </c>
      <c r="W163" s="59">
        <v>0.08</v>
      </c>
      <c r="X163" s="59">
        <v>0.08</v>
      </c>
      <c r="Y163" s="59">
        <v>0</v>
      </c>
      <c r="Z163" s="59">
        <v>0.02</v>
      </c>
      <c r="AA163" s="59">
        <v>0.02</v>
      </c>
      <c r="AB163" s="59">
        <v>0</v>
      </c>
      <c r="AC163" s="59">
        <v>0.06</v>
      </c>
      <c r="AD163" s="59">
        <v>0.06</v>
      </c>
      <c r="AE163" s="59">
        <v>0</v>
      </c>
      <c r="AF163" s="59">
        <v>0.08</v>
      </c>
      <c r="AG163" s="59">
        <v>0.08</v>
      </c>
      <c r="AH163" s="59">
        <v>9.9999999999999992E-2</v>
      </c>
      <c r="AI163" s="59">
        <v>0.02</v>
      </c>
      <c r="AJ163" s="59">
        <v>9.9999999999999992E-2</v>
      </c>
      <c r="AK163" s="59">
        <v>0.06</v>
      </c>
      <c r="AL163" s="59">
        <v>0.02</v>
      </c>
      <c r="AM163" s="59">
        <v>0.06</v>
      </c>
      <c r="AN163" s="59">
        <v>0.16</v>
      </c>
      <c r="AO163" s="59">
        <v>0.04</v>
      </c>
      <c r="AP163" s="59">
        <v>0.16</v>
      </c>
      <c r="AQ163" s="59">
        <v>0</v>
      </c>
      <c r="AR163" s="59">
        <v>0</v>
      </c>
      <c r="AS163" s="59">
        <v>0</v>
      </c>
    </row>
    <row r="164" spans="1:45" ht="21" customHeight="1" x14ac:dyDescent="0.25">
      <c r="A164" s="58" t="s">
        <v>356</v>
      </c>
      <c r="B164" s="59" t="s">
        <v>119</v>
      </c>
      <c r="C164" s="59">
        <v>3.9</v>
      </c>
      <c r="D164" s="59" t="s">
        <v>73</v>
      </c>
      <c r="E164" s="59">
        <v>0</v>
      </c>
      <c r="F164" s="59">
        <v>1</v>
      </c>
      <c r="G164" s="59">
        <v>1</v>
      </c>
      <c r="H164" s="59">
        <v>0</v>
      </c>
      <c r="I164" s="59">
        <v>1</v>
      </c>
      <c r="J164" s="59">
        <v>0</v>
      </c>
      <c r="K164" s="59">
        <v>0</v>
      </c>
      <c r="L164" s="59">
        <v>0</v>
      </c>
      <c r="M164" s="59">
        <v>0</v>
      </c>
      <c r="N164" s="59">
        <v>0</v>
      </c>
      <c r="O164" s="59">
        <v>0</v>
      </c>
      <c r="P164" s="59">
        <v>0</v>
      </c>
      <c r="Q164" s="59">
        <v>0</v>
      </c>
      <c r="R164" s="59">
        <v>0</v>
      </c>
      <c r="S164" s="59">
        <v>0</v>
      </c>
      <c r="T164" s="59">
        <v>0</v>
      </c>
      <c r="U164" s="59">
        <v>0</v>
      </c>
      <c r="V164" s="59">
        <v>0</v>
      </c>
      <c r="W164" s="59">
        <v>0</v>
      </c>
      <c r="X164" s="59">
        <v>0</v>
      </c>
      <c r="Y164" s="59">
        <v>0</v>
      </c>
      <c r="Z164" s="59">
        <v>0.09</v>
      </c>
      <c r="AA164" s="59">
        <v>0.09</v>
      </c>
      <c r="AB164" s="59">
        <v>0</v>
      </c>
      <c r="AC164" s="59">
        <v>0</v>
      </c>
      <c r="AD164" s="59">
        <v>0</v>
      </c>
      <c r="AE164" s="59">
        <v>0</v>
      </c>
      <c r="AF164" s="59">
        <v>0.09</v>
      </c>
      <c r="AG164" s="59">
        <v>0.09</v>
      </c>
      <c r="AH164" s="59">
        <v>0.09</v>
      </c>
      <c r="AI164" s="59">
        <v>0.02</v>
      </c>
      <c r="AJ164" s="59">
        <v>0.09</v>
      </c>
      <c r="AK164" s="59">
        <v>0</v>
      </c>
      <c r="AL164" s="59">
        <v>0</v>
      </c>
      <c r="AM164" s="59">
        <v>0</v>
      </c>
      <c r="AN164" s="59">
        <v>0.09</v>
      </c>
      <c r="AO164" s="59">
        <v>0.02</v>
      </c>
      <c r="AP164" s="59">
        <v>0.09</v>
      </c>
      <c r="AQ164" s="59">
        <v>0</v>
      </c>
      <c r="AR164" s="59">
        <v>0</v>
      </c>
      <c r="AS164" s="59">
        <v>0</v>
      </c>
    </row>
    <row r="165" spans="1:45" ht="21" customHeight="1" x14ac:dyDescent="0.25">
      <c r="A165" s="58" t="s">
        <v>357</v>
      </c>
      <c r="B165" s="59" t="s">
        <v>81</v>
      </c>
      <c r="C165" s="59">
        <v>4</v>
      </c>
      <c r="D165" s="59" t="s">
        <v>73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  <c r="Q165" s="59">
        <v>0</v>
      </c>
      <c r="R165" s="59">
        <v>0</v>
      </c>
      <c r="S165" s="59">
        <v>0</v>
      </c>
      <c r="T165" s="59">
        <v>0</v>
      </c>
      <c r="U165" s="59">
        <v>0</v>
      </c>
      <c r="V165" s="59">
        <v>0</v>
      </c>
      <c r="W165" s="59">
        <v>0</v>
      </c>
      <c r="X165" s="59">
        <v>0</v>
      </c>
      <c r="Y165" s="59">
        <v>0</v>
      </c>
      <c r="Z165" s="59">
        <v>0</v>
      </c>
      <c r="AA165" s="59">
        <v>0</v>
      </c>
      <c r="AB165" s="59">
        <v>0</v>
      </c>
      <c r="AC165" s="59">
        <v>0</v>
      </c>
      <c r="AD165" s="59">
        <v>0</v>
      </c>
      <c r="AE165" s="59">
        <v>0</v>
      </c>
      <c r="AF165" s="59">
        <v>0</v>
      </c>
      <c r="AG165" s="59">
        <v>0</v>
      </c>
      <c r="AH165" s="59">
        <v>0</v>
      </c>
      <c r="AI165" s="59">
        <v>0</v>
      </c>
      <c r="AJ165" s="59">
        <v>0</v>
      </c>
      <c r="AK165" s="59">
        <v>0</v>
      </c>
      <c r="AL165" s="59">
        <v>0</v>
      </c>
      <c r="AM165" s="59">
        <v>0</v>
      </c>
      <c r="AN165" s="59">
        <v>0</v>
      </c>
      <c r="AO165" s="59">
        <v>0</v>
      </c>
      <c r="AP165" s="59">
        <v>0</v>
      </c>
      <c r="AQ165" s="59">
        <v>0</v>
      </c>
      <c r="AR165" s="59">
        <v>0</v>
      </c>
      <c r="AS165" s="59">
        <v>0</v>
      </c>
    </row>
    <row r="166" spans="1:45" ht="21" customHeight="1" x14ac:dyDescent="0.25">
      <c r="A166" s="56" t="s">
        <v>358</v>
      </c>
      <c r="B166" s="57" t="s">
        <v>81</v>
      </c>
      <c r="C166" s="57">
        <v>4</v>
      </c>
      <c r="D166" s="57" t="s">
        <v>73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>
        <v>0</v>
      </c>
      <c r="R166" s="57">
        <v>0</v>
      </c>
      <c r="S166" s="57">
        <v>0</v>
      </c>
      <c r="T166" s="57">
        <v>0</v>
      </c>
      <c r="U166" s="57">
        <v>0</v>
      </c>
      <c r="V166" s="57">
        <v>0</v>
      </c>
      <c r="W166" s="57">
        <v>0</v>
      </c>
      <c r="X166" s="57">
        <v>0</v>
      </c>
      <c r="Y166" s="57">
        <v>0</v>
      </c>
      <c r="Z166" s="57">
        <v>0</v>
      </c>
      <c r="AA166" s="57">
        <v>0</v>
      </c>
      <c r="AB166" s="57">
        <v>0</v>
      </c>
      <c r="AC166" s="57">
        <v>0</v>
      </c>
      <c r="AD166" s="57">
        <v>0</v>
      </c>
      <c r="AE166" s="57">
        <v>0</v>
      </c>
      <c r="AF166" s="57">
        <v>0</v>
      </c>
      <c r="AG166" s="57">
        <v>0</v>
      </c>
      <c r="AH166" s="57">
        <v>0</v>
      </c>
      <c r="AI166" s="57">
        <v>0</v>
      </c>
      <c r="AJ166" s="57">
        <v>0</v>
      </c>
      <c r="AK166" s="57">
        <v>0</v>
      </c>
      <c r="AL166" s="57">
        <v>0</v>
      </c>
      <c r="AM166" s="57">
        <v>0</v>
      </c>
      <c r="AN166" s="57">
        <v>0</v>
      </c>
      <c r="AO166" s="57">
        <v>0</v>
      </c>
      <c r="AP166" s="57">
        <v>0</v>
      </c>
      <c r="AQ166" s="57">
        <v>0</v>
      </c>
      <c r="AR166" s="57">
        <v>0</v>
      </c>
      <c r="AS166" s="57">
        <v>0</v>
      </c>
    </row>
    <row r="167" spans="1:45" ht="21" customHeight="1" x14ac:dyDescent="0.25">
      <c r="A167" s="58" t="s">
        <v>359</v>
      </c>
      <c r="B167" s="59" t="s">
        <v>116</v>
      </c>
      <c r="C167" s="59">
        <v>4</v>
      </c>
      <c r="D167" s="59" t="s">
        <v>73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0</v>
      </c>
      <c r="Y167" s="59">
        <v>0</v>
      </c>
      <c r="Z167" s="59">
        <v>0</v>
      </c>
      <c r="AA167" s="59">
        <v>0</v>
      </c>
      <c r="AB167" s="59">
        <v>0</v>
      </c>
      <c r="AC167" s="59">
        <v>0</v>
      </c>
      <c r="AD167" s="59">
        <v>0</v>
      </c>
      <c r="AE167" s="59">
        <v>0</v>
      </c>
      <c r="AF167" s="59">
        <v>0</v>
      </c>
      <c r="AG167" s="59">
        <v>0</v>
      </c>
      <c r="AH167" s="59">
        <v>0</v>
      </c>
      <c r="AI167" s="59">
        <v>0</v>
      </c>
      <c r="AJ167" s="59">
        <v>0</v>
      </c>
      <c r="AK167" s="59">
        <v>0</v>
      </c>
      <c r="AL167" s="59">
        <v>0</v>
      </c>
      <c r="AM167" s="59">
        <v>0</v>
      </c>
      <c r="AN167" s="59">
        <v>0</v>
      </c>
      <c r="AO167" s="59">
        <v>0</v>
      </c>
      <c r="AP167" s="59">
        <v>0</v>
      </c>
      <c r="AQ167" s="59">
        <v>0</v>
      </c>
      <c r="AR167" s="59">
        <v>0</v>
      </c>
      <c r="AS167" s="59">
        <v>0</v>
      </c>
    </row>
    <row r="168" spans="1:45" ht="21" customHeight="1" x14ac:dyDescent="0.25">
      <c r="A168" s="56" t="s">
        <v>360</v>
      </c>
      <c r="B168" s="57" t="s">
        <v>114</v>
      </c>
      <c r="C168" s="57">
        <v>4</v>
      </c>
      <c r="D168" s="57" t="s">
        <v>73</v>
      </c>
      <c r="E168" s="57">
        <v>0</v>
      </c>
      <c r="F168" s="57">
        <v>1</v>
      </c>
      <c r="G168" s="57">
        <v>0</v>
      </c>
      <c r="H168" s="57">
        <v>1</v>
      </c>
      <c r="I168" s="57">
        <v>1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  <c r="Q168" s="57">
        <v>0</v>
      </c>
      <c r="R168" s="57">
        <v>0</v>
      </c>
      <c r="S168" s="57">
        <v>0</v>
      </c>
      <c r="T168" s="57">
        <v>0</v>
      </c>
      <c r="U168" s="57">
        <v>0</v>
      </c>
      <c r="V168" s="57">
        <v>0</v>
      </c>
      <c r="W168" s="57">
        <v>0</v>
      </c>
      <c r="X168" s="57">
        <v>0</v>
      </c>
      <c r="Y168" s="57">
        <v>0</v>
      </c>
      <c r="Z168" s="57">
        <v>0</v>
      </c>
      <c r="AA168" s="57">
        <v>0</v>
      </c>
      <c r="AB168" s="57">
        <v>0</v>
      </c>
      <c r="AC168" s="57">
        <v>0</v>
      </c>
      <c r="AD168" s="57">
        <v>0</v>
      </c>
      <c r="AE168" s="57">
        <v>0</v>
      </c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  <c r="AQ168" s="57">
        <v>0</v>
      </c>
      <c r="AR168" s="57">
        <v>0</v>
      </c>
      <c r="AS168" s="57">
        <v>0</v>
      </c>
    </row>
    <row r="169" spans="1:45" ht="21" customHeight="1" x14ac:dyDescent="0.25">
      <c r="A169" s="56" t="s">
        <v>361</v>
      </c>
      <c r="B169" s="57" t="s">
        <v>81</v>
      </c>
      <c r="C169" s="57">
        <v>4</v>
      </c>
      <c r="D169" s="57" t="s">
        <v>73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  <c r="Q169" s="57">
        <v>0</v>
      </c>
      <c r="R169" s="57">
        <v>0</v>
      </c>
      <c r="S169" s="57">
        <v>0</v>
      </c>
      <c r="T169" s="57">
        <v>0</v>
      </c>
      <c r="U169" s="57">
        <v>0</v>
      </c>
      <c r="V169" s="57">
        <v>0</v>
      </c>
      <c r="W169" s="57">
        <v>0</v>
      </c>
      <c r="X169" s="57">
        <v>0</v>
      </c>
      <c r="Y169" s="57">
        <v>0</v>
      </c>
      <c r="Z169" s="57">
        <v>0</v>
      </c>
      <c r="AA169" s="57">
        <v>0</v>
      </c>
      <c r="AB169" s="57">
        <v>0</v>
      </c>
      <c r="AC169" s="57">
        <v>0</v>
      </c>
      <c r="AD169" s="57">
        <v>0</v>
      </c>
      <c r="AE169" s="57">
        <v>0</v>
      </c>
      <c r="AF169" s="57">
        <v>0</v>
      </c>
      <c r="AG169" s="57">
        <v>0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57">
        <v>0</v>
      </c>
      <c r="AR169" s="57">
        <v>0</v>
      </c>
      <c r="AS169" s="57">
        <v>0</v>
      </c>
    </row>
    <row r="170" spans="1:45" ht="21" customHeight="1" x14ac:dyDescent="0.25">
      <c r="A170" s="58" t="s">
        <v>362</v>
      </c>
      <c r="B170" s="59" t="s">
        <v>86</v>
      </c>
      <c r="C170" s="59">
        <v>4</v>
      </c>
      <c r="D170" s="59" t="s">
        <v>73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  <c r="Q170" s="59">
        <v>0</v>
      </c>
      <c r="R170" s="59">
        <v>0</v>
      </c>
      <c r="S170" s="59">
        <v>0</v>
      </c>
      <c r="T170" s="59">
        <v>0</v>
      </c>
      <c r="U170" s="59">
        <v>0</v>
      </c>
      <c r="V170" s="59">
        <v>0</v>
      </c>
      <c r="W170" s="59">
        <v>0</v>
      </c>
      <c r="X170" s="59">
        <v>0</v>
      </c>
      <c r="Y170" s="59">
        <v>0</v>
      </c>
      <c r="Z170" s="59">
        <v>0</v>
      </c>
      <c r="AA170" s="59">
        <v>0</v>
      </c>
      <c r="AB170" s="59">
        <v>0</v>
      </c>
      <c r="AC170" s="59">
        <v>0</v>
      </c>
      <c r="AD170" s="59">
        <v>0</v>
      </c>
      <c r="AE170" s="59">
        <v>0</v>
      </c>
      <c r="AF170" s="59">
        <v>0</v>
      </c>
      <c r="AG170" s="59">
        <v>0</v>
      </c>
      <c r="AH170" s="59">
        <v>0</v>
      </c>
      <c r="AI170" s="59">
        <v>0</v>
      </c>
      <c r="AJ170" s="59">
        <v>0</v>
      </c>
      <c r="AK170" s="59">
        <v>0</v>
      </c>
      <c r="AL170" s="59">
        <v>0</v>
      </c>
      <c r="AM170" s="59">
        <v>0</v>
      </c>
      <c r="AN170" s="59">
        <v>0</v>
      </c>
      <c r="AO170" s="59">
        <v>0</v>
      </c>
      <c r="AP170" s="59">
        <v>0</v>
      </c>
      <c r="AQ170" s="59">
        <v>0</v>
      </c>
      <c r="AR170" s="59">
        <v>0</v>
      </c>
      <c r="AS170" s="59">
        <v>0</v>
      </c>
    </row>
    <row r="171" spans="1:45" ht="21" customHeight="1" x14ac:dyDescent="0.25">
      <c r="A171" s="56" t="s">
        <v>363</v>
      </c>
      <c r="B171" s="57" t="s">
        <v>119</v>
      </c>
      <c r="C171" s="57">
        <v>4</v>
      </c>
      <c r="D171" s="47" t="s">
        <v>73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  <c r="Q171" s="57">
        <v>0</v>
      </c>
      <c r="R171" s="57">
        <v>0</v>
      </c>
      <c r="S171" s="57">
        <v>0</v>
      </c>
      <c r="T171" s="57">
        <v>0</v>
      </c>
      <c r="U171" s="57">
        <v>0</v>
      </c>
      <c r="V171" s="57">
        <v>0</v>
      </c>
      <c r="W171" s="57">
        <v>0</v>
      </c>
      <c r="X171" s="57">
        <v>0</v>
      </c>
      <c r="Y171" s="57">
        <v>0</v>
      </c>
      <c r="Z171" s="57">
        <v>0</v>
      </c>
      <c r="AA171" s="57">
        <v>0</v>
      </c>
      <c r="AB171" s="57">
        <v>0</v>
      </c>
      <c r="AC171" s="57">
        <v>0</v>
      </c>
      <c r="AD171" s="57">
        <v>0</v>
      </c>
      <c r="AE171" s="57">
        <v>0</v>
      </c>
      <c r="AF171" s="57">
        <v>0</v>
      </c>
      <c r="AG171" s="57">
        <v>0</v>
      </c>
      <c r="AH171" s="57">
        <v>0</v>
      </c>
      <c r="AI171" s="57">
        <v>0</v>
      </c>
      <c r="AJ171" s="57">
        <v>0</v>
      </c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  <c r="AP171" s="57">
        <v>0</v>
      </c>
      <c r="AQ171" s="57">
        <v>0</v>
      </c>
      <c r="AR171" s="57">
        <v>0</v>
      </c>
      <c r="AS171" s="57">
        <v>0</v>
      </c>
    </row>
    <row r="172" spans="1:45" ht="21" customHeight="1" x14ac:dyDescent="0.25">
      <c r="A172" s="58" t="s">
        <v>364</v>
      </c>
      <c r="B172" s="59" t="s">
        <v>77</v>
      </c>
      <c r="C172" s="59">
        <v>4</v>
      </c>
      <c r="D172" s="59" t="s">
        <v>73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0</v>
      </c>
      <c r="X172" s="59">
        <v>0</v>
      </c>
      <c r="Y172" s="59">
        <v>0</v>
      </c>
      <c r="Z172" s="59">
        <v>0</v>
      </c>
      <c r="AA172" s="59">
        <v>0</v>
      </c>
      <c r="AB172" s="59">
        <v>0</v>
      </c>
      <c r="AC172" s="59">
        <v>0</v>
      </c>
      <c r="AD172" s="59">
        <v>0</v>
      </c>
      <c r="AE172" s="59">
        <v>0</v>
      </c>
      <c r="AF172" s="59">
        <v>0</v>
      </c>
      <c r="AG172" s="59">
        <v>0</v>
      </c>
      <c r="AH172" s="59">
        <v>0</v>
      </c>
      <c r="AI172" s="59">
        <v>0</v>
      </c>
      <c r="AJ172" s="59">
        <v>0</v>
      </c>
      <c r="AK172" s="59">
        <v>0</v>
      </c>
      <c r="AL172" s="59">
        <v>0</v>
      </c>
      <c r="AM172" s="59">
        <v>0</v>
      </c>
      <c r="AN172" s="59">
        <v>0</v>
      </c>
      <c r="AO172" s="59">
        <v>0</v>
      </c>
      <c r="AP172" s="59">
        <v>0</v>
      </c>
      <c r="AQ172" s="59">
        <v>0</v>
      </c>
      <c r="AR172" s="59">
        <v>0</v>
      </c>
      <c r="AS172" s="59">
        <v>0</v>
      </c>
    </row>
    <row r="173" spans="1:45" ht="21" customHeight="1" x14ac:dyDescent="0.25">
      <c r="A173" s="58" t="s">
        <v>365</v>
      </c>
      <c r="B173" s="59" t="s">
        <v>67</v>
      </c>
      <c r="C173" s="59">
        <v>4</v>
      </c>
      <c r="D173" s="59" t="s">
        <v>73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  <c r="Q173" s="59">
        <v>0</v>
      </c>
      <c r="R173" s="59">
        <v>0</v>
      </c>
      <c r="S173" s="59">
        <v>0</v>
      </c>
      <c r="T173" s="59">
        <v>0</v>
      </c>
      <c r="U173" s="59">
        <v>0</v>
      </c>
      <c r="V173" s="59">
        <v>0</v>
      </c>
      <c r="W173" s="59">
        <v>0</v>
      </c>
      <c r="X173" s="59">
        <v>0</v>
      </c>
      <c r="Y173" s="59">
        <v>0</v>
      </c>
      <c r="Z173" s="59">
        <v>0</v>
      </c>
      <c r="AA173" s="59">
        <v>0</v>
      </c>
      <c r="AB173" s="59">
        <v>0</v>
      </c>
      <c r="AC173" s="59">
        <v>0</v>
      </c>
      <c r="AD173" s="59">
        <v>0</v>
      </c>
      <c r="AE173" s="59">
        <v>0</v>
      </c>
      <c r="AF173" s="59">
        <v>0</v>
      </c>
      <c r="AG173" s="59">
        <v>0</v>
      </c>
      <c r="AH173" s="59">
        <v>0</v>
      </c>
      <c r="AI173" s="59">
        <v>0</v>
      </c>
      <c r="AJ173" s="59">
        <v>0</v>
      </c>
      <c r="AK173" s="59">
        <v>0</v>
      </c>
      <c r="AL173" s="59">
        <v>0</v>
      </c>
      <c r="AM173" s="59">
        <v>0</v>
      </c>
      <c r="AN173" s="59">
        <v>0</v>
      </c>
      <c r="AO173" s="59">
        <v>0</v>
      </c>
      <c r="AP173" s="59">
        <v>0</v>
      </c>
      <c r="AQ173" s="59">
        <v>0</v>
      </c>
      <c r="AR173" s="59">
        <v>0</v>
      </c>
      <c r="AS173" s="59">
        <v>0</v>
      </c>
    </row>
    <row r="174" spans="1:45" ht="21" customHeight="1" x14ac:dyDescent="0.25">
      <c r="A174" s="58" t="s">
        <v>366</v>
      </c>
      <c r="B174" s="59" t="s">
        <v>88</v>
      </c>
      <c r="C174" s="59">
        <v>4</v>
      </c>
      <c r="D174" s="59" t="s">
        <v>73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  <c r="Q174" s="59">
        <v>0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59">
        <v>0</v>
      </c>
      <c r="X174" s="59">
        <v>0</v>
      </c>
      <c r="Y174" s="59">
        <v>0</v>
      </c>
      <c r="Z174" s="59">
        <v>0</v>
      </c>
      <c r="AA174" s="59">
        <v>0</v>
      </c>
      <c r="AB174" s="59">
        <v>0</v>
      </c>
      <c r="AC174" s="59">
        <v>0</v>
      </c>
      <c r="AD174" s="59">
        <v>0</v>
      </c>
      <c r="AE174" s="59">
        <v>0</v>
      </c>
      <c r="AF174" s="59">
        <v>0</v>
      </c>
      <c r="AG174" s="59">
        <v>0</v>
      </c>
      <c r="AH174" s="59">
        <v>0</v>
      </c>
      <c r="AI174" s="59">
        <v>0</v>
      </c>
      <c r="AJ174" s="59">
        <v>0</v>
      </c>
      <c r="AK174" s="59">
        <v>0</v>
      </c>
      <c r="AL174" s="59">
        <v>0</v>
      </c>
      <c r="AM174" s="59">
        <v>0</v>
      </c>
      <c r="AN174" s="59">
        <v>0</v>
      </c>
      <c r="AO174" s="59">
        <v>0</v>
      </c>
      <c r="AP174" s="59">
        <v>0</v>
      </c>
      <c r="AQ174" s="59">
        <v>0</v>
      </c>
      <c r="AR174" s="59">
        <v>0</v>
      </c>
      <c r="AS174" s="59">
        <v>0</v>
      </c>
    </row>
    <row r="175" spans="1:45" ht="21" customHeight="1" x14ac:dyDescent="0.25">
      <c r="A175" s="56" t="s">
        <v>367</v>
      </c>
      <c r="B175" s="57" t="s">
        <v>113</v>
      </c>
      <c r="C175" s="57">
        <v>4</v>
      </c>
      <c r="D175" s="57" t="s">
        <v>73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57">
        <v>0</v>
      </c>
      <c r="V175" s="57">
        <v>0</v>
      </c>
      <c r="W175" s="57">
        <v>0</v>
      </c>
      <c r="X175" s="57">
        <v>0</v>
      </c>
      <c r="Y175" s="57">
        <v>0</v>
      </c>
      <c r="Z175" s="57">
        <v>0</v>
      </c>
      <c r="AA175" s="57">
        <v>0</v>
      </c>
      <c r="AB175" s="57">
        <v>0</v>
      </c>
      <c r="AC175" s="57">
        <v>0</v>
      </c>
      <c r="AD175" s="57">
        <v>0</v>
      </c>
      <c r="AE175" s="57">
        <v>0</v>
      </c>
      <c r="AF175" s="57">
        <v>0</v>
      </c>
      <c r="AG175" s="57">
        <v>0</v>
      </c>
      <c r="AH175" s="57">
        <v>0</v>
      </c>
      <c r="AI175" s="57">
        <v>0</v>
      </c>
      <c r="AJ175" s="57">
        <v>0</v>
      </c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  <c r="AP175" s="57">
        <v>0</v>
      </c>
      <c r="AQ175" s="57">
        <v>0</v>
      </c>
      <c r="AR175" s="57">
        <v>0</v>
      </c>
      <c r="AS175" s="57">
        <v>0</v>
      </c>
    </row>
    <row r="176" spans="1:45" ht="21" customHeight="1" x14ac:dyDescent="0.25">
      <c r="A176" s="56" t="s">
        <v>368</v>
      </c>
      <c r="B176" s="57" t="s">
        <v>86</v>
      </c>
      <c r="C176" s="57">
        <v>4</v>
      </c>
      <c r="D176" s="57" t="s">
        <v>73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  <c r="Q176" s="57">
        <v>0</v>
      </c>
      <c r="R176" s="57">
        <v>0</v>
      </c>
      <c r="S176" s="57">
        <v>0</v>
      </c>
      <c r="T176" s="57">
        <v>0</v>
      </c>
      <c r="U176" s="57">
        <v>0</v>
      </c>
      <c r="V176" s="57">
        <v>0</v>
      </c>
      <c r="W176" s="57">
        <v>0</v>
      </c>
      <c r="X176" s="57">
        <v>0</v>
      </c>
      <c r="Y176" s="57">
        <v>0</v>
      </c>
      <c r="Z176" s="57">
        <v>0</v>
      </c>
      <c r="AA176" s="57">
        <v>0</v>
      </c>
      <c r="AB176" s="57">
        <v>0</v>
      </c>
      <c r="AC176" s="57">
        <v>0</v>
      </c>
      <c r="AD176" s="57">
        <v>0</v>
      </c>
      <c r="AE176" s="57">
        <v>0</v>
      </c>
      <c r="AF176" s="57">
        <v>0</v>
      </c>
      <c r="AG176" s="57">
        <v>0</v>
      </c>
      <c r="AH176" s="57">
        <v>0</v>
      </c>
      <c r="AI176" s="57">
        <v>0</v>
      </c>
      <c r="AJ176" s="57">
        <v>0</v>
      </c>
      <c r="AK176" s="57">
        <v>0</v>
      </c>
      <c r="AL176" s="57">
        <v>0</v>
      </c>
      <c r="AM176" s="57">
        <v>0</v>
      </c>
      <c r="AN176" s="57">
        <v>0</v>
      </c>
      <c r="AO176" s="57">
        <v>0</v>
      </c>
      <c r="AP176" s="57">
        <v>0</v>
      </c>
      <c r="AQ176" s="57">
        <v>0</v>
      </c>
      <c r="AR176" s="57">
        <v>0</v>
      </c>
      <c r="AS176" s="57">
        <v>0</v>
      </c>
    </row>
    <row r="177" spans="1:45" ht="21" customHeight="1" x14ac:dyDescent="0.25">
      <c r="A177" s="58" t="s">
        <v>369</v>
      </c>
      <c r="B177" s="59" t="s">
        <v>115</v>
      </c>
      <c r="C177" s="59">
        <v>4</v>
      </c>
      <c r="D177" s="59" t="s">
        <v>73</v>
      </c>
      <c r="E177" s="59">
        <v>0</v>
      </c>
      <c r="F177" s="59">
        <v>0</v>
      </c>
      <c r="G177" s="59">
        <v>0</v>
      </c>
      <c r="H177" s="59">
        <v>0</v>
      </c>
      <c r="I177" s="59">
        <v>0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0</v>
      </c>
      <c r="Q177" s="59">
        <v>0</v>
      </c>
      <c r="R177" s="59">
        <v>0</v>
      </c>
      <c r="S177" s="59">
        <v>0</v>
      </c>
      <c r="T177" s="59">
        <v>0</v>
      </c>
      <c r="U177" s="59">
        <v>0</v>
      </c>
      <c r="V177" s="59">
        <v>0</v>
      </c>
      <c r="W177" s="59">
        <v>0</v>
      </c>
      <c r="X177" s="59">
        <v>0</v>
      </c>
      <c r="Y177" s="59">
        <v>0</v>
      </c>
      <c r="Z177" s="59">
        <v>0</v>
      </c>
      <c r="AA177" s="59">
        <v>0</v>
      </c>
      <c r="AB177" s="59">
        <v>0</v>
      </c>
      <c r="AC177" s="59">
        <v>0</v>
      </c>
      <c r="AD177" s="59">
        <v>0</v>
      </c>
      <c r="AE177" s="59">
        <v>0</v>
      </c>
      <c r="AF177" s="59">
        <v>0</v>
      </c>
      <c r="AG177" s="59">
        <v>0</v>
      </c>
      <c r="AH177" s="59">
        <v>0</v>
      </c>
      <c r="AI177" s="59">
        <v>0</v>
      </c>
      <c r="AJ177" s="59">
        <v>0</v>
      </c>
      <c r="AK177" s="59">
        <v>0</v>
      </c>
      <c r="AL177" s="59">
        <v>0</v>
      </c>
      <c r="AM177" s="59">
        <v>0</v>
      </c>
      <c r="AN177" s="59">
        <v>0</v>
      </c>
      <c r="AO177" s="59">
        <v>0</v>
      </c>
      <c r="AP177" s="59">
        <v>0</v>
      </c>
      <c r="AQ177" s="59">
        <v>0</v>
      </c>
      <c r="AR177" s="59">
        <v>0</v>
      </c>
      <c r="AS177" s="59">
        <v>0</v>
      </c>
    </row>
    <row r="178" spans="1:45" ht="21" customHeight="1" x14ac:dyDescent="0.25">
      <c r="A178" s="58" t="s">
        <v>370</v>
      </c>
      <c r="B178" s="59" t="s">
        <v>86</v>
      </c>
      <c r="C178" s="59">
        <v>4</v>
      </c>
      <c r="D178" s="47" t="s">
        <v>73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  <c r="Q178" s="59">
        <v>0</v>
      </c>
      <c r="R178" s="59">
        <v>0</v>
      </c>
      <c r="S178" s="59">
        <v>0</v>
      </c>
      <c r="T178" s="59">
        <v>0</v>
      </c>
      <c r="U178" s="59">
        <v>0</v>
      </c>
      <c r="V178" s="59">
        <v>0</v>
      </c>
      <c r="W178" s="59">
        <v>0</v>
      </c>
      <c r="X178" s="59">
        <v>0</v>
      </c>
      <c r="Y178" s="59">
        <v>0</v>
      </c>
      <c r="Z178" s="59">
        <v>0</v>
      </c>
      <c r="AA178" s="59">
        <v>0</v>
      </c>
      <c r="AB178" s="59">
        <v>0</v>
      </c>
      <c r="AC178" s="59">
        <v>0</v>
      </c>
      <c r="AD178" s="59">
        <v>0</v>
      </c>
      <c r="AE178" s="59">
        <v>0</v>
      </c>
      <c r="AF178" s="59">
        <v>0</v>
      </c>
      <c r="AG178" s="59">
        <v>0</v>
      </c>
      <c r="AH178" s="59">
        <v>0</v>
      </c>
      <c r="AI178" s="59">
        <v>0</v>
      </c>
      <c r="AJ178" s="59">
        <v>0</v>
      </c>
      <c r="AK178" s="59">
        <v>0</v>
      </c>
      <c r="AL178" s="59">
        <v>0</v>
      </c>
      <c r="AM178" s="59">
        <v>0</v>
      </c>
      <c r="AN178" s="59">
        <v>0</v>
      </c>
      <c r="AO178" s="59">
        <v>0</v>
      </c>
      <c r="AP178" s="59">
        <v>0</v>
      </c>
      <c r="AQ178" s="59">
        <v>0</v>
      </c>
      <c r="AR178" s="59">
        <v>0</v>
      </c>
      <c r="AS178" s="59">
        <v>0</v>
      </c>
    </row>
    <row r="179" spans="1:45" ht="21" customHeight="1" x14ac:dyDescent="0.25">
      <c r="A179" s="58" t="s">
        <v>371</v>
      </c>
      <c r="B179" s="59" t="s">
        <v>72</v>
      </c>
      <c r="C179" s="59">
        <v>4</v>
      </c>
      <c r="D179" s="59" t="s">
        <v>73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  <c r="Q179" s="59">
        <v>0</v>
      </c>
      <c r="R179" s="59">
        <v>0</v>
      </c>
      <c r="S179" s="59">
        <v>0</v>
      </c>
      <c r="T179" s="59">
        <v>0</v>
      </c>
      <c r="U179" s="59">
        <v>0</v>
      </c>
      <c r="V179" s="59">
        <v>0</v>
      </c>
      <c r="W179" s="59">
        <v>0</v>
      </c>
      <c r="X179" s="59">
        <v>0</v>
      </c>
      <c r="Y179" s="59">
        <v>0</v>
      </c>
      <c r="Z179" s="59">
        <v>0</v>
      </c>
      <c r="AA179" s="59">
        <v>0</v>
      </c>
      <c r="AB179" s="59">
        <v>0</v>
      </c>
      <c r="AC179" s="59">
        <v>0</v>
      </c>
      <c r="AD179" s="59">
        <v>0</v>
      </c>
      <c r="AE179" s="59">
        <v>0</v>
      </c>
      <c r="AF179" s="59">
        <v>0</v>
      </c>
      <c r="AG179" s="59">
        <v>0</v>
      </c>
      <c r="AH179" s="59">
        <v>0</v>
      </c>
      <c r="AI179" s="59">
        <v>0</v>
      </c>
      <c r="AJ179" s="59">
        <v>0</v>
      </c>
      <c r="AK179" s="59">
        <v>0</v>
      </c>
      <c r="AL179" s="59">
        <v>0</v>
      </c>
      <c r="AM179" s="59">
        <v>0</v>
      </c>
      <c r="AN179" s="59">
        <v>0</v>
      </c>
      <c r="AO179" s="59">
        <v>0</v>
      </c>
      <c r="AP179" s="59">
        <v>0</v>
      </c>
      <c r="AQ179" s="59">
        <v>0</v>
      </c>
      <c r="AR179" s="59">
        <v>0</v>
      </c>
      <c r="AS179" s="59">
        <v>0</v>
      </c>
    </row>
    <row r="180" spans="1:45" ht="21" customHeight="1" x14ac:dyDescent="0.25">
      <c r="A180" s="56" t="s">
        <v>372</v>
      </c>
      <c r="B180" s="57" t="s">
        <v>92</v>
      </c>
      <c r="C180" s="57">
        <v>4</v>
      </c>
      <c r="D180" s="57" t="s">
        <v>73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>
        <v>0</v>
      </c>
      <c r="R180" s="57">
        <v>0</v>
      </c>
      <c r="S180" s="57">
        <v>0</v>
      </c>
      <c r="T180" s="57">
        <v>0</v>
      </c>
      <c r="U180" s="57">
        <v>0</v>
      </c>
      <c r="V180" s="57">
        <v>0</v>
      </c>
      <c r="W180" s="57">
        <v>0</v>
      </c>
      <c r="X180" s="57">
        <v>0</v>
      </c>
      <c r="Y180" s="57">
        <v>0</v>
      </c>
      <c r="Z180" s="57">
        <v>0</v>
      </c>
      <c r="AA180" s="57">
        <v>0</v>
      </c>
      <c r="AB180" s="57">
        <v>0</v>
      </c>
      <c r="AC180" s="57">
        <v>0</v>
      </c>
      <c r="AD180" s="57">
        <v>0</v>
      </c>
      <c r="AE180" s="57">
        <v>0</v>
      </c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  <c r="AQ180" s="57">
        <v>0</v>
      </c>
      <c r="AR180" s="57">
        <v>0</v>
      </c>
      <c r="AS180" s="57">
        <v>0</v>
      </c>
    </row>
    <row r="181" spans="1:45" ht="21" customHeight="1" x14ac:dyDescent="0.25">
      <c r="A181" s="58" t="s">
        <v>373</v>
      </c>
      <c r="B181" s="59" t="s">
        <v>75</v>
      </c>
      <c r="C181" s="59">
        <v>4</v>
      </c>
      <c r="D181" s="59" t="s">
        <v>73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  <c r="Q181" s="59">
        <v>0</v>
      </c>
      <c r="R181" s="59">
        <v>0</v>
      </c>
      <c r="S181" s="59">
        <v>0</v>
      </c>
      <c r="T181" s="59">
        <v>0</v>
      </c>
      <c r="U181" s="59">
        <v>0</v>
      </c>
      <c r="V181" s="59">
        <v>0</v>
      </c>
      <c r="W181" s="59">
        <v>0</v>
      </c>
      <c r="X181" s="59">
        <v>0</v>
      </c>
      <c r="Y181" s="59">
        <v>0</v>
      </c>
      <c r="Z181" s="59">
        <v>0</v>
      </c>
      <c r="AA181" s="59">
        <v>0</v>
      </c>
      <c r="AB181" s="59">
        <v>0</v>
      </c>
      <c r="AC181" s="59">
        <v>0</v>
      </c>
      <c r="AD181" s="59">
        <v>0</v>
      </c>
      <c r="AE181" s="59">
        <v>0</v>
      </c>
      <c r="AF181" s="59">
        <v>0</v>
      </c>
      <c r="AG181" s="59">
        <v>0</v>
      </c>
      <c r="AH181" s="59">
        <v>0</v>
      </c>
      <c r="AI181" s="59">
        <v>0</v>
      </c>
      <c r="AJ181" s="59">
        <v>0</v>
      </c>
      <c r="AK181" s="59">
        <v>0</v>
      </c>
      <c r="AL181" s="59">
        <v>0</v>
      </c>
      <c r="AM181" s="59">
        <v>0</v>
      </c>
      <c r="AN181" s="59">
        <v>0</v>
      </c>
      <c r="AO181" s="59">
        <v>0</v>
      </c>
      <c r="AP181" s="59">
        <v>0</v>
      </c>
      <c r="AQ181" s="59">
        <v>0</v>
      </c>
      <c r="AR181" s="59">
        <v>0</v>
      </c>
      <c r="AS181" s="59">
        <v>0</v>
      </c>
    </row>
    <row r="182" spans="1:45" ht="21" customHeight="1" x14ac:dyDescent="0.25">
      <c r="A182" s="58" t="s">
        <v>374</v>
      </c>
      <c r="B182" s="59" t="s">
        <v>67</v>
      </c>
      <c r="C182" s="59">
        <v>4</v>
      </c>
      <c r="D182" s="59" t="s">
        <v>73</v>
      </c>
      <c r="E182" s="59">
        <v>0</v>
      </c>
      <c r="F182" s="59">
        <v>0</v>
      </c>
      <c r="G182" s="59">
        <v>0</v>
      </c>
      <c r="H182" s="59">
        <v>0</v>
      </c>
      <c r="I182" s="59">
        <v>0</v>
      </c>
      <c r="J182" s="59">
        <v>0</v>
      </c>
      <c r="K182" s="59">
        <v>0</v>
      </c>
      <c r="L182" s="59">
        <v>0</v>
      </c>
      <c r="M182" s="59">
        <v>0</v>
      </c>
      <c r="N182" s="59">
        <v>0</v>
      </c>
      <c r="O182" s="59">
        <v>0</v>
      </c>
      <c r="P182" s="59">
        <v>0</v>
      </c>
      <c r="Q182" s="59">
        <v>0</v>
      </c>
      <c r="R182" s="59">
        <v>0</v>
      </c>
      <c r="S182" s="59">
        <v>0</v>
      </c>
      <c r="T182" s="59">
        <v>0</v>
      </c>
      <c r="U182" s="59">
        <v>0</v>
      </c>
      <c r="V182" s="59">
        <v>0</v>
      </c>
      <c r="W182" s="59">
        <v>0</v>
      </c>
      <c r="X182" s="59">
        <v>0</v>
      </c>
      <c r="Y182" s="59">
        <v>0</v>
      </c>
      <c r="Z182" s="59">
        <v>0</v>
      </c>
      <c r="AA182" s="59">
        <v>0</v>
      </c>
      <c r="AB182" s="59">
        <v>0</v>
      </c>
      <c r="AC182" s="59">
        <v>0</v>
      </c>
      <c r="AD182" s="59">
        <v>0</v>
      </c>
      <c r="AE182" s="59">
        <v>0</v>
      </c>
      <c r="AF182" s="59">
        <v>0</v>
      </c>
      <c r="AG182" s="59">
        <v>0</v>
      </c>
      <c r="AH182" s="59">
        <v>0</v>
      </c>
      <c r="AI182" s="59">
        <v>0</v>
      </c>
      <c r="AJ182" s="59">
        <v>0</v>
      </c>
      <c r="AK182" s="59">
        <v>0</v>
      </c>
      <c r="AL182" s="59">
        <v>0</v>
      </c>
      <c r="AM182" s="59">
        <v>0</v>
      </c>
      <c r="AN182" s="59">
        <v>0</v>
      </c>
      <c r="AO182" s="59">
        <v>0</v>
      </c>
      <c r="AP182" s="59">
        <v>0</v>
      </c>
      <c r="AQ182" s="59">
        <v>0</v>
      </c>
      <c r="AR182" s="59">
        <v>0</v>
      </c>
      <c r="AS182" s="59">
        <v>0</v>
      </c>
    </row>
    <row r="183" spans="1:45" ht="21" customHeight="1" x14ac:dyDescent="0.25">
      <c r="A183" s="58" t="s">
        <v>375</v>
      </c>
      <c r="B183" s="59" t="s">
        <v>115</v>
      </c>
      <c r="C183" s="59">
        <v>4</v>
      </c>
      <c r="D183" s="59" t="s">
        <v>73</v>
      </c>
      <c r="E183" s="59">
        <v>0</v>
      </c>
      <c r="F183" s="59">
        <v>0</v>
      </c>
      <c r="G183" s="59">
        <v>0</v>
      </c>
      <c r="H183" s="59">
        <v>0</v>
      </c>
      <c r="I183" s="59">
        <v>0</v>
      </c>
      <c r="J183" s="59">
        <v>0</v>
      </c>
      <c r="K183" s="59">
        <v>0</v>
      </c>
      <c r="L183" s="59">
        <v>0</v>
      </c>
      <c r="M183" s="59">
        <v>0</v>
      </c>
      <c r="N183" s="59">
        <v>0</v>
      </c>
      <c r="O183" s="59">
        <v>0</v>
      </c>
      <c r="P183" s="59">
        <v>0</v>
      </c>
      <c r="Q183" s="59">
        <v>0</v>
      </c>
      <c r="R183" s="59">
        <v>0</v>
      </c>
      <c r="S183" s="59">
        <v>0</v>
      </c>
      <c r="T183" s="59">
        <v>0</v>
      </c>
      <c r="U183" s="59">
        <v>0</v>
      </c>
      <c r="V183" s="59">
        <v>0</v>
      </c>
      <c r="W183" s="59">
        <v>0</v>
      </c>
      <c r="X183" s="59">
        <v>0</v>
      </c>
      <c r="Y183" s="59">
        <v>0</v>
      </c>
      <c r="Z183" s="59">
        <v>0</v>
      </c>
      <c r="AA183" s="59">
        <v>0</v>
      </c>
      <c r="AB183" s="59">
        <v>0</v>
      </c>
      <c r="AC183" s="59">
        <v>0</v>
      </c>
      <c r="AD183" s="59">
        <v>0</v>
      </c>
      <c r="AE183" s="59">
        <v>0</v>
      </c>
      <c r="AF183" s="59">
        <v>0</v>
      </c>
      <c r="AG183" s="59">
        <v>0</v>
      </c>
      <c r="AH183" s="59">
        <v>0</v>
      </c>
      <c r="AI183" s="59">
        <v>0</v>
      </c>
      <c r="AJ183" s="59">
        <v>0</v>
      </c>
      <c r="AK183" s="59">
        <v>0</v>
      </c>
      <c r="AL183" s="59">
        <v>0</v>
      </c>
      <c r="AM183" s="59">
        <v>0</v>
      </c>
      <c r="AN183" s="59">
        <v>0</v>
      </c>
      <c r="AO183" s="59">
        <v>0</v>
      </c>
      <c r="AP183" s="59">
        <v>0</v>
      </c>
      <c r="AQ183" s="59">
        <v>0</v>
      </c>
      <c r="AR183" s="59">
        <v>0</v>
      </c>
      <c r="AS183" s="59">
        <v>0</v>
      </c>
    </row>
    <row r="184" spans="1:45" ht="21" customHeight="1" x14ac:dyDescent="0.25">
      <c r="A184" s="56" t="s">
        <v>194</v>
      </c>
      <c r="B184" s="57" t="s">
        <v>115</v>
      </c>
      <c r="C184" s="57">
        <v>4</v>
      </c>
      <c r="D184" s="57" t="s">
        <v>73</v>
      </c>
      <c r="E184" s="57">
        <v>0</v>
      </c>
      <c r="F184" s="57">
        <v>0</v>
      </c>
      <c r="G184" s="57">
        <v>0</v>
      </c>
      <c r="H184" s="57">
        <v>0</v>
      </c>
      <c r="I184" s="57">
        <v>0</v>
      </c>
      <c r="J184" s="57">
        <v>0</v>
      </c>
      <c r="K184" s="57">
        <v>0</v>
      </c>
      <c r="L184" s="57">
        <v>0</v>
      </c>
      <c r="M184" s="57">
        <v>0</v>
      </c>
      <c r="N184" s="57">
        <v>0</v>
      </c>
      <c r="O184" s="57">
        <v>0</v>
      </c>
      <c r="P184" s="57">
        <v>0</v>
      </c>
      <c r="Q184" s="57">
        <v>0</v>
      </c>
      <c r="R184" s="57">
        <v>0</v>
      </c>
      <c r="S184" s="57">
        <v>0</v>
      </c>
      <c r="T184" s="57">
        <v>0</v>
      </c>
      <c r="U184" s="57">
        <v>0</v>
      </c>
      <c r="V184" s="57">
        <v>0</v>
      </c>
      <c r="W184" s="57">
        <v>0</v>
      </c>
      <c r="X184" s="57">
        <v>0</v>
      </c>
      <c r="Y184" s="57">
        <v>0</v>
      </c>
      <c r="Z184" s="57">
        <v>0</v>
      </c>
      <c r="AA184" s="57">
        <v>0</v>
      </c>
      <c r="AB184" s="57">
        <v>0</v>
      </c>
      <c r="AC184" s="57">
        <v>0</v>
      </c>
      <c r="AD184" s="57">
        <v>0</v>
      </c>
      <c r="AE184" s="57">
        <v>0</v>
      </c>
      <c r="AF184" s="57">
        <v>0</v>
      </c>
      <c r="AG184" s="57">
        <v>0</v>
      </c>
      <c r="AH184" s="57">
        <v>0</v>
      </c>
      <c r="AI184" s="57">
        <v>0</v>
      </c>
      <c r="AJ184" s="57">
        <v>0</v>
      </c>
      <c r="AK184" s="57">
        <v>0</v>
      </c>
      <c r="AL184" s="57">
        <v>0</v>
      </c>
      <c r="AM184" s="57">
        <v>0</v>
      </c>
      <c r="AN184" s="57">
        <v>0</v>
      </c>
      <c r="AO184" s="57">
        <v>0</v>
      </c>
      <c r="AP184" s="57">
        <v>0</v>
      </c>
      <c r="AQ184" s="57">
        <v>0</v>
      </c>
      <c r="AR184" s="57">
        <v>0</v>
      </c>
      <c r="AS184" s="57">
        <v>0</v>
      </c>
    </row>
    <row r="185" spans="1:45" ht="21" customHeight="1" x14ac:dyDescent="0.25">
      <c r="A185" s="58" t="s">
        <v>376</v>
      </c>
      <c r="B185" s="59" t="s">
        <v>81</v>
      </c>
      <c r="C185" s="59">
        <v>4.4000000000000004</v>
      </c>
      <c r="D185" s="59" t="s">
        <v>73</v>
      </c>
      <c r="E185" s="59">
        <v>0</v>
      </c>
      <c r="F185" s="59">
        <v>0</v>
      </c>
      <c r="G185" s="59">
        <v>0</v>
      </c>
      <c r="H185" s="59">
        <v>0</v>
      </c>
      <c r="I185" s="59">
        <v>0</v>
      </c>
      <c r="J185" s="59">
        <v>0</v>
      </c>
      <c r="K185" s="59">
        <v>0</v>
      </c>
      <c r="L185" s="59">
        <v>0</v>
      </c>
      <c r="M185" s="59">
        <v>0</v>
      </c>
      <c r="N185" s="59">
        <v>0</v>
      </c>
      <c r="O185" s="59">
        <v>0</v>
      </c>
      <c r="P185" s="59">
        <v>0</v>
      </c>
      <c r="Q185" s="59">
        <v>0</v>
      </c>
      <c r="R185" s="59">
        <v>0</v>
      </c>
      <c r="S185" s="59">
        <v>0</v>
      </c>
      <c r="T185" s="59">
        <v>0</v>
      </c>
      <c r="U185" s="59">
        <v>0</v>
      </c>
      <c r="V185" s="59">
        <v>0</v>
      </c>
      <c r="W185" s="59">
        <v>0</v>
      </c>
      <c r="X185" s="59">
        <v>0</v>
      </c>
      <c r="Y185" s="59">
        <v>0</v>
      </c>
      <c r="Z185" s="59">
        <v>0</v>
      </c>
      <c r="AA185" s="59">
        <v>0</v>
      </c>
      <c r="AB185" s="59">
        <v>0</v>
      </c>
      <c r="AC185" s="59">
        <v>0</v>
      </c>
      <c r="AD185" s="59">
        <v>0</v>
      </c>
      <c r="AE185" s="59">
        <v>0</v>
      </c>
      <c r="AF185" s="59">
        <v>0</v>
      </c>
      <c r="AG185" s="59">
        <v>0</v>
      </c>
      <c r="AH185" s="59">
        <v>0</v>
      </c>
      <c r="AI185" s="59"/>
      <c r="AJ185" s="59">
        <v>0</v>
      </c>
      <c r="AK185" s="59">
        <v>0</v>
      </c>
      <c r="AL185" s="59"/>
      <c r="AM185" s="59">
        <v>0</v>
      </c>
      <c r="AN185" s="59">
        <v>0</v>
      </c>
      <c r="AO185" s="59"/>
      <c r="AP185" s="59">
        <v>0</v>
      </c>
      <c r="AQ185" s="59">
        <v>0</v>
      </c>
      <c r="AR185" s="59">
        <v>0</v>
      </c>
      <c r="AS185" s="59">
        <v>0</v>
      </c>
    </row>
    <row r="186" spans="1:45" ht="21" customHeight="1" x14ac:dyDescent="0.25">
      <c r="A186" s="56" t="s">
        <v>377</v>
      </c>
      <c r="B186" s="57" t="s">
        <v>81</v>
      </c>
      <c r="C186" s="57">
        <v>4.9000000000000004</v>
      </c>
      <c r="D186" s="57" t="s">
        <v>73</v>
      </c>
      <c r="E186" s="57">
        <v>0</v>
      </c>
      <c r="F186" s="57">
        <v>0</v>
      </c>
      <c r="G186" s="57">
        <v>0</v>
      </c>
      <c r="H186" s="57">
        <v>0</v>
      </c>
      <c r="I186" s="57">
        <v>0</v>
      </c>
      <c r="J186" s="57">
        <v>0</v>
      </c>
      <c r="K186" s="57">
        <v>0</v>
      </c>
      <c r="L186" s="57">
        <v>0</v>
      </c>
      <c r="M186" s="57">
        <v>0</v>
      </c>
      <c r="N186" s="57">
        <v>0</v>
      </c>
      <c r="O186" s="57">
        <v>0</v>
      </c>
      <c r="P186" s="57">
        <v>0</v>
      </c>
      <c r="Q186" s="57">
        <v>0</v>
      </c>
      <c r="R186" s="57">
        <v>0</v>
      </c>
      <c r="S186" s="57">
        <v>0</v>
      </c>
      <c r="T186" s="57">
        <v>0</v>
      </c>
      <c r="U186" s="57">
        <v>0</v>
      </c>
      <c r="V186" s="57">
        <v>0</v>
      </c>
      <c r="W186" s="57">
        <v>0</v>
      </c>
      <c r="X186" s="57">
        <v>0</v>
      </c>
      <c r="Y186" s="57">
        <v>0</v>
      </c>
      <c r="Z186" s="57">
        <v>0</v>
      </c>
      <c r="AA186" s="57">
        <v>0</v>
      </c>
      <c r="AB186" s="57">
        <v>0</v>
      </c>
      <c r="AC186" s="57">
        <v>0</v>
      </c>
      <c r="AD186" s="57">
        <v>0</v>
      </c>
      <c r="AE186" s="57">
        <v>0</v>
      </c>
      <c r="AF186" s="57">
        <v>0</v>
      </c>
      <c r="AG186" s="57">
        <v>0</v>
      </c>
      <c r="AH186" s="57">
        <v>0</v>
      </c>
      <c r="AI186" s="57"/>
      <c r="AJ186" s="57">
        <v>0</v>
      </c>
      <c r="AK186" s="57">
        <v>0</v>
      </c>
      <c r="AL186" s="57"/>
      <c r="AM186" s="57">
        <v>0</v>
      </c>
      <c r="AN186" s="57">
        <v>0</v>
      </c>
      <c r="AO186" s="57"/>
      <c r="AP186" s="57">
        <v>0</v>
      </c>
      <c r="AQ186" s="57">
        <v>0</v>
      </c>
      <c r="AR186" s="57">
        <v>0</v>
      </c>
      <c r="AS186" s="57">
        <v>0</v>
      </c>
    </row>
    <row r="187" spans="1:45" ht="21" customHeight="1" x14ac:dyDescent="0.25">
      <c r="A187" s="58" t="s">
        <v>378</v>
      </c>
      <c r="B187" s="59" t="s">
        <v>70</v>
      </c>
      <c r="C187" s="59">
        <v>4</v>
      </c>
      <c r="D187" s="59" t="s">
        <v>73</v>
      </c>
      <c r="E187" s="59">
        <v>0</v>
      </c>
      <c r="F187" s="59">
        <v>0</v>
      </c>
      <c r="G187" s="59">
        <v>0</v>
      </c>
      <c r="H187" s="59">
        <v>0</v>
      </c>
      <c r="I187" s="59">
        <v>0</v>
      </c>
      <c r="J187" s="59">
        <v>0</v>
      </c>
      <c r="K187" s="59">
        <v>0</v>
      </c>
      <c r="L187" s="59">
        <v>0</v>
      </c>
      <c r="M187" s="59">
        <v>0</v>
      </c>
      <c r="N187" s="59">
        <v>0</v>
      </c>
      <c r="O187" s="59">
        <v>0</v>
      </c>
      <c r="P187" s="59">
        <v>0</v>
      </c>
      <c r="Q187" s="59">
        <v>0</v>
      </c>
      <c r="R187" s="59">
        <v>0</v>
      </c>
      <c r="S187" s="59">
        <v>0</v>
      </c>
      <c r="T187" s="59">
        <v>0</v>
      </c>
      <c r="U187" s="59">
        <v>0</v>
      </c>
      <c r="V187" s="59">
        <v>0</v>
      </c>
      <c r="W187" s="59">
        <v>0</v>
      </c>
      <c r="X187" s="59">
        <v>0</v>
      </c>
      <c r="Y187" s="59">
        <v>0</v>
      </c>
      <c r="Z187" s="59">
        <v>0</v>
      </c>
      <c r="AA187" s="59">
        <v>0</v>
      </c>
      <c r="AB187" s="59">
        <v>0</v>
      </c>
      <c r="AC187" s="59">
        <v>0</v>
      </c>
      <c r="AD187" s="59">
        <v>0</v>
      </c>
      <c r="AE187" s="59">
        <v>0</v>
      </c>
      <c r="AF187" s="59">
        <v>0</v>
      </c>
      <c r="AG187" s="59">
        <v>0</v>
      </c>
      <c r="AH187" s="59">
        <v>0</v>
      </c>
      <c r="AI187" s="59"/>
      <c r="AJ187" s="59">
        <v>0</v>
      </c>
      <c r="AK187" s="59">
        <v>0</v>
      </c>
      <c r="AL187" s="59"/>
      <c r="AM187" s="59">
        <v>0</v>
      </c>
      <c r="AN187" s="59">
        <v>0</v>
      </c>
      <c r="AO187" s="59"/>
      <c r="AP187" s="59">
        <v>0</v>
      </c>
      <c r="AQ187" s="59">
        <v>0</v>
      </c>
      <c r="AR187" s="59">
        <v>0</v>
      </c>
      <c r="AS187" s="59">
        <v>0</v>
      </c>
    </row>
    <row r="188" spans="1:45" ht="21" customHeight="1" x14ac:dyDescent="0.25">
      <c r="A188" s="56" t="s">
        <v>379</v>
      </c>
      <c r="B188" s="57" t="s">
        <v>70</v>
      </c>
      <c r="C188" s="57">
        <v>4</v>
      </c>
      <c r="D188" s="57" t="s">
        <v>73</v>
      </c>
      <c r="E188" s="57">
        <v>0</v>
      </c>
      <c r="F188" s="57">
        <v>0</v>
      </c>
      <c r="G188" s="57">
        <v>0</v>
      </c>
      <c r="H188" s="57">
        <v>0</v>
      </c>
      <c r="I188" s="57">
        <v>0</v>
      </c>
      <c r="J188" s="57">
        <v>0</v>
      </c>
      <c r="K188" s="57">
        <v>0</v>
      </c>
      <c r="L188" s="57">
        <v>0</v>
      </c>
      <c r="M188" s="57">
        <v>0</v>
      </c>
      <c r="N188" s="57">
        <v>0</v>
      </c>
      <c r="O188" s="57">
        <v>0</v>
      </c>
      <c r="P188" s="57">
        <v>0</v>
      </c>
      <c r="Q188" s="57">
        <v>0</v>
      </c>
      <c r="R188" s="57">
        <v>0</v>
      </c>
      <c r="S188" s="57">
        <v>0</v>
      </c>
      <c r="T188" s="57">
        <v>0</v>
      </c>
      <c r="U188" s="57">
        <v>0</v>
      </c>
      <c r="V188" s="57">
        <v>0</v>
      </c>
      <c r="W188" s="57">
        <v>0</v>
      </c>
      <c r="X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0</v>
      </c>
      <c r="AE188" s="57">
        <v>0</v>
      </c>
      <c r="AF188" s="57">
        <v>0</v>
      </c>
      <c r="AG188" s="57">
        <v>0</v>
      </c>
      <c r="AH188" s="57">
        <v>0</v>
      </c>
      <c r="AI188" s="57"/>
      <c r="AJ188" s="57">
        <v>0</v>
      </c>
      <c r="AK188" s="57">
        <v>0</v>
      </c>
      <c r="AL188" s="57"/>
      <c r="AM188" s="57">
        <v>0</v>
      </c>
      <c r="AN188" s="57">
        <v>0</v>
      </c>
      <c r="AO188" s="57"/>
      <c r="AP188" s="57">
        <v>0</v>
      </c>
      <c r="AQ188" s="57">
        <v>0</v>
      </c>
      <c r="AR188" s="57">
        <v>0</v>
      </c>
      <c r="AS188" s="57">
        <v>0</v>
      </c>
    </row>
    <row r="189" spans="1:45" ht="21" customHeight="1" x14ac:dyDescent="0.25">
      <c r="A189" s="58" t="s">
        <v>380</v>
      </c>
      <c r="B189" s="59" t="s">
        <v>70</v>
      </c>
      <c r="C189" s="59">
        <v>4</v>
      </c>
      <c r="D189" s="59" t="s">
        <v>73</v>
      </c>
      <c r="E189" s="59">
        <v>0</v>
      </c>
      <c r="F189" s="59">
        <v>0</v>
      </c>
      <c r="G189" s="59">
        <v>0</v>
      </c>
      <c r="H189" s="59">
        <v>0</v>
      </c>
      <c r="I189" s="59">
        <v>0</v>
      </c>
      <c r="J189" s="59">
        <v>0</v>
      </c>
      <c r="K189" s="59">
        <v>0</v>
      </c>
      <c r="L189" s="59">
        <v>0</v>
      </c>
      <c r="M189" s="59">
        <v>0</v>
      </c>
      <c r="N189" s="59">
        <v>0</v>
      </c>
      <c r="O189" s="59">
        <v>0</v>
      </c>
      <c r="P189" s="59">
        <v>0</v>
      </c>
      <c r="Q189" s="59">
        <v>0</v>
      </c>
      <c r="R189" s="59">
        <v>0</v>
      </c>
      <c r="S189" s="59">
        <v>0</v>
      </c>
      <c r="T189" s="59">
        <v>0</v>
      </c>
      <c r="U189" s="59">
        <v>0</v>
      </c>
      <c r="V189" s="59">
        <v>0</v>
      </c>
      <c r="W189" s="59">
        <v>0</v>
      </c>
      <c r="X189" s="59">
        <v>0</v>
      </c>
      <c r="Y189" s="59">
        <v>0</v>
      </c>
      <c r="Z189" s="59">
        <v>0</v>
      </c>
      <c r="AA189" s="59">
        <v>0</v>
      </c>
      <c r="AB189" s="59">
        <v>0</v>
      </c>
      <c r="AC189" s="59">
        <v>0</v>
      </c>
      <c r="AD189" s="59">
        <v>0</v>
      </c>
      <c r="AE189" s="59">
        <v>0</v>
      </c>
      <c r="AF189" s="59">
        <v>0</v>
      </c>
      <c r="AG189" s="59">
        <v>0</v>
      </c>
      <c r="AH189" s="59">
        <v>0</v>
      </c>
      <c r="AI189" s="59"/>
      <c r="AJ189" s="59">
        <v>0</v>
      </c>
      <c r="AK189" s="59">
        <v>0</v>
      </c>
      <c r="AL189" s="59"/>
      <c r="AM189" s="59">
        <v>0</v>
      </c>
      <c r="AN189" s="59">
        <v>0</v>
      </c>
      <c r="AO189" s="59"/>
      <c r="AP189" s="59">
        <v>0</v>
      </c>
      <c r="AQ189" s="59">
        <v>0</v>
      </c>
      <c r="AR189" s="59">
        <v>0</v>
      </c>
      <c r="AS189" s="59">
        <v>0</v>
      </c>
    </row>
    <row r="190" spans="1:45" ht="21" customHeight="1" x14ac:dyDescent="0.25">
      <c r="A190" s="56" t="s">
        <v>381</v>
      </c>
      <c r="B190" s="57" t="s">
        <v>70</v>
      </c>
      <c r="C190" s="57">
        <v>4</v>
      </c>
      <c r="D190" s="57" t="s">
        <v>73</v>
      </c>
      <c r="E190" s="57">
        <v>0</v>
      </c>
      <c r="F190" s="57">
        <v>0</v>
      </c>
      <c r="G190" s="57">
        <v>0</v>
      </c>
      <c r="H190" s="57">
        <v>0</v>
      </c>
      <c r="I190" s="57">
        <v>0</v>
      </c>
      <c r="J190" s="57">
        <v>0</v>
      </c>
      <c r="K190" s="57">
        <v>0</v>
      </c>
      <c r="L190" s="57">
        <v>0</v>
      </c>
      <c r="M190" s="57">
        <v>0</v>
      </c>
      <c r="N190" s="57">
        <v>0</v>
      </c>
      <c r="O190" s="57">
        <v>0</v>
      </c>
      <c r="P190" s="57">
        <v>0</v>
      </c>
      <c r="Q190" s="57">
        <v>0</v>
      </c>
      <c r="R190" s="57">
        <v>0</v>
      </c>
      <c r="S190" s="57">
        <v>0</v>
      </c>
      <c r="T190" s="57">
        <v>0</v>
      </c>
      <c r="U190" s="57">
        <v>0</v>
      </c>
      <c r="V190" s="57">
        <v>0</v>
      </c>
      <c r="W190" s="57">
        <v>0</v>
      </c>
      <c r="X190" s="57">
        <v>0</v>
      </c>
      <c r="Y190" s="57">
        <v>0</v>
      </c>
      <c r="Z190" s="57">
        <v>0</v>
      </c>
      <c r="AA190" s="57">
        <v>0</v>
      </c>
      <c r="AB190" s="57">
        <v>0</v>
      </c>
      <c r="AC190" s="57">
        <v>0</v>
      </c>
      <c r="AD190" s="57">
        <v>0</v>
      </c>
      <c r="AE190" s="57">
        <v>0</v>
      </c>
      <c r="AF190" s="57">
        <v>0</v>
      </c>
      <c r="AG190" s="57">
        <v>0</v>
      </c>
      <c r="AH190" s="57">
        <v>0</v>
      </c>
      <c r="AI190" s="57"/>
      <c r="AJ190" s="57">
        <v>0</v>
      </c>
      <c r="AK190" s="57">
        <v>0</v>
      </c>
      <c r="AL190" s="57"/>
      <c r="AM190" s="57">
        <v>0</v>
      </c>
      <c r="AN190" s="57">
        <v>0</v>
      </c>
      <c r="AO190" s="57"/>
      <c r="AP190" s="57">
        <v>0</v>
      </c>
      <c r="AQ190" s="57">
        <v>0</v>
      </c>
      <c r="AR190" s="57">
        <v>0</v>
      </c>
      <c r="AS190" s="57">
        <v>0</v>
      </c>
    </row>
    <row r="191" spans="1:45" ht="21" customHeight="1" x14ac:dyDescent="0.25">
      <c r="A191" s="58" t="s">
        <v>382</v>
      </c>
      <c r="B191" s="59" t="s">
        <v>113</v>
      </c>
      <c r="C191" s="59">
        <v>4.4000000000000004</v>
      </c>
      <c r="D191" s="59" t="s">
        <v>73</v>
      </c>
      <c r="E191" s="59">
        <v>0</v>
      </c>
      <c r="F191" s="59">
        <v>0</v>
      </c>
      <c r="G191" s="59">
        <v>0</v>
      </c>
      <c r="H191" s="59">
        <v>0</v>
      </c>
      <c r="I191" s="59">
        <v>0</v>
      </c>
      <c r="J191" s="59">
        <v>0</v>
      </c>
      <c r="K191" s="59">
        <v>0</v>
      </c>
      <c r="L191" s="59">
        <v>0</v>
      </c>
      <c r="M191" s="59">
        <v>0</v>
      </c>
      <c r="N191" s="59">
        <v>0</v>
      </c>
      <c r="O191" s="59">
        <v>0</v>
      </c>
      <c r="P191" s="59">
        <v>0</v>
      </c>
      <c r="Q191" s="59">
        <v>0</v>
      </c>
      <c r="R191" s="59">
        <v>0</v>
      </c>
      <c r="S191" s="59">
        <v>0</v>
      </c>
      <c r="T191" s="59">
        <v>0</v>
      </c>
      <c r="U191" s="59">
        <v>0</v>
      </c>
      <c r="V191" s="59">
        <v>0</v>
      </c>
      <c r="W191" s="59">
        <v>0</v>
      </c>
      <c r="X191" s="59">
        <v>0</v>
      </c>
      <c r="Y191" s="59">
        <v>0</v>
      </c>
      <c r="Z191" s="59">
        <v>0</v>
      </c>
      <c r="AA191" s="59">
        <v>0</v>
      </c>
      <c r="AB191" s="59">
        <v>0</v>
      </c>
      <c r="AC191" s="59">
        <v>0</v>
      </c>
      <c r="AD191" s="59">
        <v>0</v>
      </c>
      <c r="AE191" s="59">
        <v>0</v>
      </c>
      <c r="AF191" s="59">
        <v>0</v>
      </c>
      <c r="AG191" s="59">
        <v>0</v>
      </c>
      <c r="AH191" s="59">
        <v>0</v>
      </c>
      <c r="AI191" s="59"/>
      <c r="AJ191" s="59">
        <v>0</v>
      </c>
      <c r="AK191" s="59">
        <v>0</v>
      </c>
      <c r="AL191" s="59"/>
      <c r="AM191" s="59">
        <v>0</v>
      </c>
      <c r="AN191" s="59">
        <v>0</v>
      </c>
      <c r="AO191" s="59"/>
      <c r="AP191" s="59">
        <v>0</v>
      </c>
      <c r="AQ191" s="59">
        <v>0</v>
      </c>
      <c r="AR191" s="59">
        <v>0</v>
      </c>
      <c r="AS191" s="59">
        <v>0</v>
      </c>
    </row>
    <row r="192" spans="1:45" ht="21" customHeight="1" x14ac:dyDescent="0.25">
      <c r="A192" s="56" t="s">
        <v>383</v>
      </c>
      <c r="B192" s="57" t="s">
        <v>116</v>
      </c>
      <c r="C192" s="57">
        <v>4.4000000000000004</v>
      </c>
      <c r="D192" s="57" t="s">
        <v>73</v>
      </c>
      <c r="E192" s="57">
        <v>0</v>
      </c>
      <c r="F192" s="57">
        <v>0</v>
      </c>
      <c r="G192" s="57">
        <v>0</v>
      </c>
      <c r="H192" s="57">
        <v>0</v>
      </c>
      <c r="I192" s="57">
        <v>0</v>
      </c>
      <c r="J192" s="57">
        <v>0</v>
      </c>
      <c r="K192" s="57">
        <v>0</v>
      </c>
      <c r="L192" s="57">
        <v>0</v>
      </c>
      <c r="M192" s="57">
        <v>0</v>
      </c>
      <c r="N192" s="57">
        <v>0</v>
      </c>
      <c r="O192" s="57">
        <v>0</v>
      </c>
      <c r="P192" s="57">
        <v>0</v>
      </c>
      <c r="Q192" s="57">
        <v>0</v>
      </c>
      <c r="R192" s="57">
        <v>0</v>
      </c>
      <c r="S192" s="57">
        <v>0</v>
      </c>
      <c r="T192" s="57">
        <v>0</v>
      </c>
      <c r="U192" s="57">
        <v>0</v>
      </c>
      <c r="V192" s="57">
        <v>0</v>
      </c>
      <c r="W192" s="57">
        <v>0</v>
      </c>
      <c r="X192" s="57">
        <v>0</v>
      </c>
      <c r="Y192" s="57">
        <v>0</v>
      </c>
      <c r="Z192" s="57">
        <v>0</v>
      </c>
      <c r="AA192" s="57">
        <v>0</v>
      </c>
      <c r="AB192" s="57">
        <v>0</v>
      </c>
      <c r="AC192" s="57">
        <v>0</v>
      </c>
      <c r="AD192" s="57">
        <v>0</v>
      </c>
      <c r="AE192" s="57">
        <v>0</v>
      </c>
      <c r="AF192" s="57">
        <v>0</v>
      </c>
      <c r="AG192" s="57">
        <v>0</v>
      </c>
      <c r="AH192" s="57">
        <v>0</v>
      </c>
      <c r="AI192" s="57"/>
      <c r="AJ192" s="57">
        <v>0</v>
      </c>
      <c r="AK192" s="57">
        <v>0</v>
      </c>
      <c r="AL192" s="57"/>
      <c r="AM192" s="57">
        <v>0</v>
      </c>
      <c r="AN192" s="57">
        <v>0</v>
      </c>
      <c r="AO192" s="57"/>
      <c r="AP192" s="57">
        <v>0</v>
      </c>
      <c r="AQ192" s="57">
        <v>0</v>
      </c>
      <c r="AR192" s="57">
        <v>0</v>
      </c>
      <c r="AS192" s="57">
        <v>0</v>
      </c>
    </row>
    <row r="193" spans="1:45" ht="21" customHeight="1" x14ac:dyDescent="0.25">
      <c r="A193" s="58" t="s">
        <v>384</v>
      </c>
      <c r="B193" s="59" t="s">
        <v>116</v>
      </c>
      <c r="C193" s="59">
        <v>4.4000000000000004</v>
      </c>
      <c r="D193" s="59" t="s">
        <v>73</v>
      </c>
      <c r="E193" s="59">
        <v>0</v>
      </c>
      <c r="F193" s="59">
        <v>0</v>
      </c>
      <c r="G193" s="59">
        <v>0</v>
      </c>
      <c r="H193" s="59">
        <v>0</v>
      </c>
      <c r="I193" s="59">
        <v>0</v>
      </c>
      <c r="J193" s="59">
        <v>0</v>
      </c>
      <c r="K193" s="59">
        <v>0</v>
      </c>
      <c r="L193" s="59">
        <v>0</v>
      </c>
      <c r="M193" s="59">
        <v>0</v>
      </c>
      <c r="N193" s="59">
        <v>0</v>
      </c>
      <c r="O193" s="59">
        <v>0</v>
      </c>
      <c r="P193" s="59">
        <v>0</v>
      </c>
      <c r="Q193" s="59">
        <v>0</v>
      </c>
      <c r="R193" s="59">
        <v>0</v>
      </c>
      <c r="S193" s="59">
        <v>0</v>
      </c>
      <c r="T193" s="59">
        <v>0</v>
      </c>
      <c r="U193" s="59">
        <v>0</v>
      </c>
      <c r="V193" s="59">
        <v>0</v>
      </c>
      <c r="W193" s="59">
        <v>0</v>
      </c>
      <c r="X193" s="59">
        <v>0</v>
      </c>
      <c r="Y193" s="59">
        <v>0</v>
      </c>
      <c r="Z193" s="59">
        <v>0</v>
      </c>
      <c r="AA193" s="59">
        <v>0</v>
      </c>
      <c r="AB193" s="59">
        <v>0</v>
      </c>
      <c r="AC193" s="59">
        <v>0</v>
      </c>
      <c r="AD193" s="59">
        <v>0</v>
      </c>
      <c r="AE193" s="59">
        <v>0</v>
      </c>
      <c r="AF193" s="59">
        <v>0</v>
      </c>
      <c r="AG193" s="59">
        <v>0</v>
      </c>
      <c r="AH193" s="59">
        <v>0</v>
      </c>
      <c r="AI193" s="59"/>
      <c r="AJ193" s="59">
        <v>0</v>
      </c>
      <c r="AK193" s="59">
        <v>0</v>
      </c>
      <c r="AL193" s="59"/>
      <c r="AM193" s="59">
        <v>0</v>
      </c>
      <c r="AN193" s="59">
        <v>0</v>
      </c>
      <c r="AO193" s="59"/>
      <c r="AP193" s="59">
        <v>0</v>
      </c>
      <c r="AQ193" s="59">
        <v>0</v>
      </c>
      <c r="AR193" s="59">
        <v>0</v>
      </c>
      <c r="AS193" s="59">
        <v>0</v>
      </c>
    </row>
    <row r="194" spans="1:45" ht="21" customHeight="1" x14ac:dyDescent="0.25">
      <c r="A194" s="56" t="s">
        <v>385</v>
      </c>
      <c r="B194" s="57" t="s">
        <v>116</v>
      </c>
      <c r="C194" s="57">
        <v>4</v>
      </c>
      <c r="D194" s="57" t="s">
        <v>73</v>
      </c>
      <c r="E194" s="57">
        <v>0</v>
      </c>
      <c r="F194" s="57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7">
        <v>0</v>
      </c>
      <c r="O194" s="57">
        <v>0</v>
      </c>
      <c r="P194" s="57">
        <v>0</v>
      </c>
      <c r="Q194" s="57">
        <v>0</v>
      </c>
      <c r="R194" s="57">
        <v>0</v>
      </c>
      <c r="S194" s="57">
        <v>0</v>
      </c>
      <c r="T194" s="57">
        <v>0</v>
      </c>
      <c r="U194" s="57">
        <v>0</v>
      </c>
      <c r="V194" s="57">
        <v>0</v>
      </c>
      <c r="W194" s="57">
        <v>0</v>
      </c>
      <c r="X194" s="57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0</v>
      </c>
      <c r="AE194" s="57">
        <v>0</v>
      </c>
      <c r="AF194" s="57">
        <v>0</v>
      </c>
      <c r="AG194" s="57">
        <v>0</v>
      </c>
      <c r="AH194" s="57">
        <v>0</v>
      </c>
      <c r="AI194" s="57"/>
      <c r="AJ194" s="57">
        <v>0</v>
      </c>
      <c r="AK194" s="57">
        <v>0</v>
      </c>
      <c r="AL194" s="57"/>
      <c r="AM194" s="57">
        <v>0</v>
      </c>
      <c r="AN194" s="57">
        <v>0</v>
      </c>
      <c r="AO194" s="57"/>
      <c r="AP194" s="57">
        <v>0</v>
      </c>
      <c r="AQ194" s="57">
        <v>0</v>
      </c>
      <c r="AR194" s="57">
        <v>0</v>
      </c>
      <c r="AS194" s="57">
        <v>0</v>
      </c>
    </row>
    <row r="195" spans="1:45" ht="21" customHeight="1" x14ac:dyDescent="0.25">
      <c r="A195" s="58" t="s">
        <v>386</v>
      </c>
      <c r="B195" s="59" t="s">
        <v>116</v>
      </c>
      <c r="C195" s="59">
        <v>4.5</v>
      </c>
      <c r="D195" s="59" t="s">
        <v>73</v>
      </c>
      <c r="E195" s="59">
        <v>0</v>
      </c>
      <c r="F195" s="59">
        <v>0</v>
      </c>
      <c r="G195" s="59">
        <v>0</v>
      </c>
      <c r="H195" s="59">
        <v>0</v>
      </c>
      <c r="I195" s="59">
        <v>0</v>
      </c>
      <c r="J195" s="59">
        <v>0</v>
      </c>
      <c r="K195" s="59">
        <v>0</v>
      </c>
      <c r="L195" s="59">
        <v>0</v>
      </c>
      <c r="M195" s="59">
        <v>0</v>
      </c>
      <c r="N195" s="59">
        <v>0</v>
      </c>
      <c r="O195" s="59">
        <v>0</v>
      </c>
      <c r="P195" s="59">
        <v>0</v>
      </c>
      <c r="Q195" s="59">
        <v>0</v>
      </c>
      <c r="R195" s="59">
        <v>0</v>
      </c>
      <c r="S195" s="59">
        <v>0</v>
      </c>
      <c r="T195" s="59">
        <v>0</v>
      </c>
      <c r="U195" s="59">
        <v>0</v>
      </c>
      <c r="V195" s="59">
        <v>0</v>
      </c>
      <c r="W195" s="59">
        <v>0</v>
      </c>
      <c r="X195" s="59">
        <v>0</v>
      </c>
      <c r="Y195" s="59">
        <v>0</v>
      </c>
      <c r="Z195" s="59">
        <v>0</v>
      </c>
      <c r="AA195" s="59">
        <v>0</v>
      </c>
      <c r="AB195" s="59">
        <v>0</v>
      </c>
      <c r="AC195" s="59">
        <v>0</v>
      </c>
      <c r="AD195" s="59">
        <v>0</v>
      </c>
      <c r="AE195" s="59">
        <v>0</v>
      </c>
      <c r="AF195" s="59">
        <v>0</v>
      </c>
      <c r="AG195" s="59">
        <v>0</v>
      </c>
      <c r="AH195" s="59">
        <v>0</v>
      </c>
      <c r="AI195" s="59"/>
      <c r="AJ195" s="59">
        <v>0</v>
      </c>
      <c r="AK195" s="59">
        <v>0</v>
      </c>
      <c r="AL195" s="59"/>
      <c r="AM195" s="59">
        <v>0</v>
      </c>
      <c r="AN195" s="59">
        <v>0</v>
      </c>
      <c r="AO195" s="59"/>
      <c r="AP195" s="59">
        <v>0</v>
      </c>
      <c r="AQ195" s="59">
        <v>0</v>
      </c>
      <c r="AR195" s="59">
        <v>0</v>
      </c>
      <c r="AS195" s="59">
        <v>0</v>
      </c>
    </row>
    <row r="196" spans="1:45" ht="21" customHeight="1" x14ac:dyDescent="0.25">
      <c r="A196" s="56" t="s">
        <v>387</v>
      </c>
      <c r="B196" s="57" t="s">
        <v>86</v>
      </c>
      <c r="C196" s="57">
        <v>4</v>
      </c>
      <c r="D196" s="57" t="s">
        <v>73</v>
      </c>
      <c r="E196" s="57">
        <v>0</v>
      </c>
      <c r="F196" s="57">
        <v>0</v>
      </c>
      <c r="G196" s="57">
        <v>0</v>
      </c>
      <c r="H196" s="57">
        <v>0</v>
      </c>
      <c r="I196" s="57">
        <v>0</v>
      </c>
      <c r="J196" s="57">
        <v>0</v>
      </c>
      <c r="K196" s="57">
        <v>0</v>
      </c>
      <c r="L196" s="57">
        <v>0</v>
      </c>
      <c r="M196" s="57">
        <v>0</v>
      </c>
      <c r="N196" s="57">
        <v>0</v>
      </c>
      <c r="O196" s="57">
        <v>0</v>
      </c>
      <c r="P196" s="57">
        <v>0</v>
      </c>
      <c r="Q196" s="57">
        <v>0</v>
      </c>
      <c r="R196" s="57">
        <v>0</v>
      </c>
      <c r="S196" s="57">
        <v>0</v>
      </c>
      <c r="T196" s="57">
        <v>0</v>
      </c>
      <c r="U196" s="57">
        <v>0</v>
      </c>
      <c r="V196" s="57">
        <v>0</v>
      </c>
      <c r="W196" s="57">
        <v>0</v>
      </c>
      <c r="X196" s="57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0</v>
      </c>
      <c r="AE196" s="57">
        <v>0</v>
      </c>
      <c r="AF196" s="57">
        <v>0</v>
      </c>
      <c r="AG196" s="57">
        <v>0</v>
      </c>
      <c r="AH196" s="57">
        <v>0</v>
      </c>
      <c r="AI196" s="57"/>
      <c r="AJ196" s="57">
        <v>0</v>
      </c>
      <c r="AK196" s="57">
        <v>0</v>
      </c>
      <c r="AL196" s="57"/>
      <c r="AM196" s="57">
        <v>0</v>
      </c>
      <c r="AN196" s="57">
        <v>0</v>
      </c>
      <c r="AO196" s="57"/>
      <c r="AP196" s="57">
        <v>0</v>
      </c>
      <c r="AQ196" s="57">
        <v>0</v>
      </c>
      <c r="AR196" s="57">
        <v>0</v>
      </c>
      <c r="AS196" s="57">
        <v>0</v>
      </c>
    </row>
    <row r="197" spans="1:45" ht="21" customHeight="1" x14ac:dyDescent="0.25">
      <c r="A197" s="58" t="s">
        <v>388</v>
      </c>
      <c r="B197" s="59" t="s">
        <v>86</v>
      </c>
      <c r="C197" s="59">
        <v>4</v>
      </c>
      <c r="D197" s="59" t="s">
        <v>73</v>
      </c>
      <c r="E197" s="59">
        <v>0</v>
      </c>
      <c r="F197" s="59">
        <v>0</v>
      </c>
      <c r="G197" s="59">
        <v>0</v>
      </c>
      <c r="H197" s="59">
        <v>0</v>
      </c>
      <c r="I197" s="59">
        <v>0</v>
      </c>
      <c r="J197" s="59">
        <v>0</v>
      </c>
      <c r="K197" s="59">
        <v>0</v>
      </c>
      <c r="L197" s="59">
        <v>0</v>
      </c>
      <c r="M197" s="59">
        <v>0</v>
      </c>
      <c r="N197" s="59">
        <v>0</v>
      </c>
      <c r="O197" s="59">
        <v>0</v>
      </c>
      <c r="P197" s="59">
        <v>0</v>
      </c>
      <c r="Q197" s="59">
        <v>0</v>
      </c>
      <c r="R197" s="59">
        <v>0</v>
      </c>
      <c r="S197" s="59">
        <v>0</v>
      </c>
      <c r="T197" s="59">
        <v>0</v>
      </c>
      <c r="U197" s="59">
        <v>0</v>
      </c>
      <c r="V197" s="59">
        <v>0</v>
      </c>
      <c r="W197" s="59">
        <v>0</v>
      </c>
      <c r="X197" s="59">
        <v>0</v>
      </c>
      <c r="Y197" s="59">
        <v>0</v>
      </c>
      <c r="Z197" s="59">
        <v>0</v>
      </c>
      <c r="AA197" s="59">
        <v>0</v>
      </c>
      <c r="AB197" s="59">
        <v>0</v>
      </c>
      <c r="AC197" s="59">
        <v>0</v>
      </c>
      <c r="AD197" s="59">
        <v>0</v>
      </c>
      <c r="AE197" s="59">
        <v>0</v>
      </c>
      <c r="AF197" s="59">
        <v>0</v>
      </c>
      <c r="AG197" s="59">
        <v>0</v>
      </c>
      <c r="AH197" s="59">
        <v>0</v>
      </c>
      <c r="AI197" s="59"/>
      <c r="AJ197" s="59">
        <v>0</v>
      </c>
      <c r="AK197" s="59">
        <v>0</v>
      </c>
      <c r="AL197" s="59"/>
      <c r="AM197" s="59">
        <v>0</v>
      </c>
      <c r="AN197" s="59">
        <v>0</v>
      </c>
      <c r="AO197" s="59"/>
      <c r="AP197" s="59">
        <v>0</v>
      </c>
      <c r="AQ197" s="59">
        <v>0</v>
      </c>
      <c r="AR197" s="59">
        <v>0</v>
      </c>
      <c r="AS197" s="59">
        <v>0</v>
      </c>
    </row>
    <row r="198" spans="1:45" ht="21" customHeight="1" x14ac:dyDescent="0.25">
      <c r="A198" s="56" t="s">
        <v>389</v>
      </c>
      <c r="B198" s="57" t="s">
        <v>79</v>
      </c>
      <c r="C198" s="57">
        <v>4.9000000000000004</v>
      </c>
      <c r="D198" s="57" t="s">
        <v>73</v>
      </c>
      <c r="E198" s="57">
        <v>0</v>
      </c>
      <c r="F198" s="57">
        <v>0</v>
      </c>
      <c r="G198" s="57">
        <v>0</v>
      </c>
      <c r="H198" s="57">
        <v>0</v>
      </c>
      <c r="I198" s="57">
        <v>0</v>
      </c>
      <c r="J198" s="57">
        <v>0</v>
      </c>
      <c r="K198" s="57">
        <v>0</v>
      </c>
      <c r="L198" s="57">
        <v>0</v>
      </c>
      <c r="M198" s="57">
        <v>0</v>
      </c>
      <c r="N198" s="57">
        <v>0</v>
      </c>
      <c r="O198" s="57">
        <v>0</v>
      </c>
      <c r="P198" s="57">
        <v>0</v>
      </c>
      <c r="Q198" s="57">
        <v>0</v>
      </c>
      <c r="R198" s="57">
        <v>0</v>
      </c>
      <c r="S198" s="57">
        <v>0</v>
      </c>
      <c r="T198" s="57">
        <v>0</v>
      </c>
      <c r="U198" s="57">
        <v>0</v>
      </c>
      <c r="V198" s="57">
        <v>0</v>
      </c>
      <c r="W198" s="57">
        <v>0</v>
      </c>
      <c r="X198" s="57">
        <v>0</v>
      </c>
      <c r="Y198" s="57">
        <v>0</v>
      </c>
      <c r="Z198" s="57">
        <v>0</v>
      </c>
      <c r="AA198" s="57">
        <v>0</v>
      </c>
      <c r="AB198" s="57">
        <v>0</v>
      </c>
      <c r="AC198" s="57">
        <v>0</v>
      </c>
      <c r="AD198" s="57">
        <v>0</v>
      </c>
      <c r="AE198" s="57">
        <v>0</v>
      </c>
      <c r="AF198" s="57">
        <v>0</v>
      </c>
      <c r="AG198" s="57">
        <v>0</v>
      </c>
      <c r="AH198" s="57">
        <v>0</v>
      </c>
      <c r="AI198" s="57"/>
      <c r="AJ198" s="57">
        <v>0</v>
      </c>
      <c r="AK198" s="57">
        <v>0</v>
      </c>
      <c r="AL198" s="57"/>
      <c r="AM198" s="57">
        <v>0</v>
      </c>
      <c r="AN198" s="57">
        <v>0</v>
      </c>
      <c r="AO198" s="57"/>
      <c r="AP198" s="57">
        <v>0</v>
      </c>
      <c r="AQ198" s="57">
        <v>0</v>
      </c>
      <c r="AR198" s="57">
        <v>0</v>
      </c>
      <c r="AS198" s="57">
        <v>0</v>
      </c>
    </row>
    <row r="199" spans="1:45" ht="21" customHeight="1" x14ac:dyDescent="0.25">
      <c r="A199" s="58" t="s">
        <v>390</v>
      </c>
      <c r="B199" s="59" t="s">
        <v>79</v>
      </c>
      <c r="C199" s="59">
        <v>4</v>
      </c>
      <c r="D199" s="59" t="s">
        <v>73</v>
      </c>
      <c r="E199" s="59">
        <v>0</v>
      </c>
      <c r="F199" s="59">
        <v>0</v>
      </c>
      <c r="G199" s="59">
        <v>0</v>
      </c>
      <c r="H199" s="59">
        <v>0</v>
      </c>
      <c r="I199" s="59">
        <v>0</v>
      </c>
      <c r="J199" s="59">
        <v>0</v>
      </c>
      <c r="K199" s="59">
        <v>0</v>
      </c>
      <c r="L199" s="59">
        <v>0</v>
      </c>
      <c r="M199" s="59">
        <v>0</v>
      </c>
      <c r="N199" s="59">
        <v>0</v>
      </c>
      <c r="O199" s="59">
        <v>0</v>
      </c>
      <c r="P199" s="59">
        <v>0</v>
      </c>
      <c r="Q199" s="59">
        <v>0</v>
      </c>
      <c r="R199" s="59">
        <v>0</v>
      </c>
      <c r="S199" s="59">
        <v>0</v>
      </c>
      <c r="T199" s="59">
        <v>0</v>
      </c>
      <c r="U199" s="59">
        <v>0</v>
      </c>
      <c r="V199" s="59">
        <v>0</v>
      </c>
      <c r="W199" s="59">
        <v>0</v>
      </c>
      <c r="X199" s="59">
        <v>0</v>
      </c>
      <c r="Y199" s="59">
        <v>0</v>
      </c>
      <c r="Z199" s="59">
        <v>0</v>
      </c>
      <c r="AA199" s="59">
        <v>0</v>
      </c>
      <c r="AB199" s="59">
        <v>0</v>
      </c>
      <c r="AC199" s="59">
        <v>0</v>
      </c>
      <c r="AD199" s="59">
        <v>0</v>
      </c>
      <c r="AE199" s="59">
        <v>0</v>
      </c>
      <c r="AF199" s="59">
        <v>0</v>
      </c>
      <c r="AG199" s="59">
        <v>0</v>
      </c>
      <c r="AH199" s="59">
        <v>0</v>
      </c>
      <c r="AI199" s="59"/>
      <c r="AJ199" s="59">
        <v>0</v>
      </c>
      <c r="AK199" s="59">
        <v>0</v>
      </c>
      <c r="AL199" s="59"/>
      <c r="AM199" s="59">
        <v>0</v>
      </c>
      <c r="AN199" s="59">
        <v>0</v>
      </c>
      <c r="AO199" s="59"/>
      <c r="AP199" s="59">
        <v>0</v>
      </c>
      <c r="AQ199" s="59">
        <v>0</v>
      </c>
      <c r="AR199" s="59">
        <v>0</v>
      </c>
      <c r="AS199" s="59">
        <v>0</v>
      </c>
    </row>
    <row r="200" spans="1:45" ht="21" customHeight="1" x14ac:dyDescent="0.25">
      <c r="A200" s="56" t="s">
        <v>391</v>
      </c>
      <c r="B200" s="57" t="s">
        <v>79</v>
      </c>
      <c r="C200" s="57">
        <v>4.5</v>
      </c>
      <c r="D200" s="57" t="s">
        <v>73</v>
      </c>
      <c r="E200" s="57">
        <v>0</v>
      </c>
      <c r="F200" s="57">
        <v>0</v>
      </c>
      <c r="G200" s="57">
        <v>0</v>
      </c>
      <c r="H200" s="57">
        <v>0</v>
      </c>
      <c r="I200" s="57">
        <v>0</v>
      </c>
      <c r="J200" s="57">
        <v>0</v>
      </c>
      <c r="K200" s="57">
        <v>0</v>
      </c>
      <c r="L200" s="57">
        <v>0</v>
      </c>
      <c r="M200" s="57">
        <v>0</v>
      </c>
      <c r="N200" s="57">
        <v>0</v>
      </c>
      <c r="O200" s="57">
        <v>0</v>
      </c>
      <c r="P200" s="57">
        <v>0</v>
      </c>
      <c r="Q200" s="57">
        <v>0</v>
      </c>
      <c r="R200" s="57">
        <v>0</v>
      </c>
      <c r="S200" s="57">
        <v>0</v>
      </c>
      <c r="T200" s="57">
        <v>0</v>
      </c>
      <c r="U200" s="57">
        <v>0</v>
      </c>
      <c r="V200" s="57">
        <v>0</v>
      </c>
      <c r="W200" s="57">
        <v>0</v>
      </c>
      <c r="X200" s="57">
        <v>0</v>
      </c>
      <c r="Y200" s="57">
        <v>0</v>
      </c>
      <c r="Z200" s="57">
        <v>0</v>
      </c>
      <c r="AA200" s="57">
        <v>0</v>
      </c>
      <c r="AB200" s="57">
        <v>0</v>
      </c>
      <c r="AC200" s="57">
        <v>0</v>
      </c>
      <c r="AD200" s="57">
        <v>0</v>
      </c>
      <c r="AE200" s="57">
        <v>0</v>
      </c>
      <c r="AF200" s="57">
        <v>0</v>
      </c>
      <c r="AG200" s="57">
        <v>0</v>
      </c>
      <c r="AH200" s="57">
        <v>0</v>
      </c>
      <c r="AI200" s="57"/>
      <c r="AJ200" s="57">
        <v>0</v>
      </c>
      <c r="AK200" s="57">
        <v>0</v>
      </c>
      <c r="AL200" s="57"/>
      <c r="AM200" s="57">
        <v>0</v>
      </c>
      <c r="AN200" s="57">
        <v>0</v>
      </c>
      <c r="AO200" s="57"/>
      <c r="AP200" s="57">
        <v>0</v>
      </c>
      <c r="AQ200" s="57">
        <v>0</v>
      </c>
      <c r="AR200" s="57">
        <v>0</v>
      </c>
      <c r="AS200" s="57">
        <v>0</v>
      </c>
    </row>
    <row r="201" spans="1:45" ht="21" customHeight="1" x14ac:dyDescent="0.25">
      <c r="A201" s="58" t="s">
        <v>392</v>
      </c>
      <c r="B201" s="59" t="s">
        <v>79</v>
      </c>
      <c r="C201" s="59">
        <v>4</v>
      </c>
      <c r="D201" s="59" t="s">
        <v>73</v>
      </c>
      <c r="E201" s="59">
        <v>0</v>
      </c>
      <c r="F201" s="59">
        <v>0</v>
      </c>
      <c r="G201" s="59">
        <v>0</v>
      </c>
      <c r="H201" s="59">
        <v>0</v>
      </c>
      <c r="I201" s="59">
        <v>0</v>
      </c>
      <c r="J201" s="59">
        <v>0</v>
      </c>
      <c r="K201" s="59">
        <v>0</v>
      </c>
      <c r="L201" s="59">
        <v>0</v>
      </c>
      <c r="M201" s="59">
        <v>0</v>
      </c>
      <c r="N201" s="59">
        <v>0</v>
      </c>
      <c r="O201" s="59">
        <v>0</v>
      </c>
      <c r="P201" s="59">
        <v>0</v>
      </c>
      <c r="Q201" s="59">
        <v>0</v>
      </c>
      <c r="R201" s="59">
        <v>0</v>
      </c>
      <c r="S201" s="59">
        <v>0</v>
      </c>
      <c r="T201" s="59">
        <v>0</v>
      </c>
      <c r="U201" s="59">
        <v>0</v>
      </c>
      <c r="V201" s="59">
        <v>0</v>
      </c>
      <c r="W201" s="59">
        <v>0</v>
      </c>
      <c r="X201" s="59">
        <v>0</v>
      </c>
      <c r="Y201" s="59">
        <v>0</v>
      </c>
      <c r="Z201" s="59">
        <v>0</v>
      </c>
      <c r="AA201" s="59">
        <v>0</v>
      </c>
      <c r="AB201" s="59">
        <v>0</v>
      </c>
      <c r="AC201" s="59">
        <v>0</v>
      </c>
      <c r="AD201" s="59">
        <v>0</v>
      </c>
      <c r="AE201" s="59">
        <v>0</v>
      </c>
      <c r="AF201" s="59">
        <v>0</v>
      </c>
      <c r="AG201" s="59">
        <v>0</v>
      </c>
      <c r="AH201" s="59">
        <v>0</v>
      </c>
      <c r="AI201" s="59"/>
      <c r="AJ201" s="59">
        <v>0</v>
      </c>
      <c r="AK201" s="59">
        <v>0</v>
      </c>
      <c r="AL201" s="59"/>
      <c r="AM201" s="59">
        <v>0</v>
      </c>
      <c r="AN201" s="59">
        <v>0</v>
      </c>
      <c r="AO201" s="59"/>
      <c r="AP201" s="59">
        <v>0</v>
      </c>
      <c r="AQ201" s="59">
        <v>0</v>
      </c>
      <c r="AR201" s="59">
        <v>0</v>
      </c>
      <c r="AS201" s="59">
        <v>0</v>
      </c>
    </row>
    <row r="202" spans="1:45" ht="21" customHeight="1" x14ac:dyDescent="0.25">
      <c r="A202" s="56" t="s">
        <v>393</v>
      </c>
      <c r="B202" s="57" t="s">
        <v>77</v>
      </c>
      <c r="C202" s="57">
        <v>4.4000000000000004</v>
      </c>
      <c r="D202" s="57" t="s">
        <v>73</v>
      </c>
      <c r="E202" s="57">
        <v>0</v>
      </c>
      <c r="F202" s="57">
        <v>0</v>
      </c>
      <c r="G202" s="57">
        <v>0</v>
      </c>
      <c r="H202" s="57">
        <v>0</v>
      </c>
      <c r="I202" s="57">
        <v>0</v>
      </c>
      <c r="J202" s="57">
        <v>0</v>
      </c>
      <c r="K202" s="57">
        <v>0</v>
      </c>
      <c r="L202" s="57">
        <v>0</v>
      </c>
      <c r="M202" s="57">
        <v>0</v>
      </c>
      <c r="N202" s="57">
        <v>0</v>
      </c>
      <c r="O202" s="57">
        <v>0</v>
      </c>
      <c r="P202" s="57">
        <v>0</v>
      </c>
      <c r="Q202" s="57">
        <v>0</v>
      </c>
      <c r="R202" s="57">
        <v>0</v>
      </c>
      <c r="S202" s="57">
        <v>0</v>
      </c>
      <c r="T202" s="57">
        <v>0</v>
      </c>
      <c r="U202" s="57">
        <v>0</v>
      </c>
      <c r="V202" s="57">
        <v>0</v>
      </c>
      <c r="W202" s="57">
        <v>0</v>
      </c>
      <c r="X202" s="57">
        <v>0</v>
      </c>
      <c r="Y202" s="57">
        <v>0</v>
      </c>
      <c r="Z202" s="57">
        <v>0</v>
      </c>
      <c r="AA202" s="57">
        <v>0</v>
      </c>
      <c r="AB202" s="57">
        <v>0</v>
      </c>
      <c r="AC202" s="57">
        <v>0</v>
      </c>
      <c r="AD202" s="57">
        <v>0</v>
      </c>
      <c r="AE202" s="57">
        <v>0</v>
      </c>
      <c r="AF202" s="57">
        <v>0</v>
      </c>
      <c r="AG202" s="57">
        <v>0</v>
      </c>
      <c r="AH202" s="57">
        <v>0</v>
      </c>
      <c r="AI202" s="57"/>
      <c r="AJ202" s="57">
        <v>0</v>
      </c>
      <c r="AK202" s="57">
        <v>0</v>
      </c>
      <c r="AL202" s="57"/>
      <c r="AM202" s="57">
        <v>0</v>
      </c>
      <c r="AN202" s="57">
        <v>0</v>
      </c>
      <c r="AO202" s="57"/>
      <c r="AP202" s="57">
        <v>0</v>
      </c>
      <c r="AQ202" s="57">
        <v>0</v>
      </c>
      <c r="AR202" s="57">
        <v>0</v>
      </c>
      <c r="AS202" s="57">
        <v>0</v>
      </c>
    </row>
    <row r="203" spans="1:45" ht="21" customHeight="1" x14ac:dyDescent="0.25">
      <c r="A203" s="58" t="s">
        <v>160</v>
      </c>
      <c r="B203" s="59" t="s">
        <v>77</v>
      </c>
      <c r="C203" s="59">
        <v>4.4000000000000004</v>
      </c>
      <c r="D203" s="59" t="s">
        <v>73</v>
      </c>
      <c r="E203" s="59">
        <v>0</v>
      </c>
      <c r="F203" s="59">
        <v>0</v>
      </c>
      <c r="G203" s="59">
        <v>0</v>
      </c>
      <c r="H203" s="59">
        <v>0</v>
      </c>
      <c r="I203" s="59">
        <v>0</v>
      </c>
      <c r="J203" s="59">
        <v>0</v>
      </c>
      <c r="K203" s="59">
        <v>0</v>
      </c>
      <c r="L203" s="59">
        <v>0</v>
      </c>
      <c r="M203" s="59">
        <v>0</v>
      </c>
      <c r="N203" s="59">
        <v>0</v>
      </c>
      <c r="O203" s="59">
        <v>0</v>
      </c>
      <c r="P203" s="59">
        <v>0</v>
      </c>
      <c r="Q203" s="59">
        <v>0</v>
      </c>
      <c r="R203" s="59">
        <v>0</v>
      </c>
      <c r="S203" s="59">
        <v>0</v>
      </c>
      <c r="T203" s="59">
        <v>0</v>
      </c>
      <c r="U203" s="59">
        <v>0</v>
      </c>
      <c r="V203" s="59">
        <v>0</v>
      </c>
      <c r="W203" s="59">
        <v>0</v>
      </c>
      <c r="X203" s="59">
        <v>0</v>
      </c>
      <c r="Y203" s="59">
        <v>0</v>
      </c>
      <c r="Z203" s="59">
        <v>0</v>
      </c>
      <c r="AA203" s="59">
        <v>0</v>
      </c>
      <c r="AB203" s="59">
        <v>0</v>
      </c>
      <c r="AC203" s="59">
        <v>0</v>
      </c>
      <c r="AD203" s="59">
        <v>0</v>
      </c>
      <c r="AE203" s="59">
        <v>0</v>
      </c>
      <c r="AF203" s="59">
        <v>0</v>
      </c>
      <c r="AG203" s="59">
        <v>0</v>
      </c>
      <c r="AH203" s="59">
        <v>0</v>
      </c>
      <c r="AI203" s="59"/>
      <c r="AJ203" s="59">
        <v>0</v>
      </c>
      <c r="AK203" s="59">
        <v>0</v>
      </c>
      <c r="AL203" s="59"/>
      <c r="AM203" s="59">
        <v>0</v>
      </c>
      <c r="AN203" s="59">
        <v>0</v>
      </c>
      <c r="AO203" s="59"/>
      <c r="AP203" s="59">
        <v>0</v>
      </c>
      <c r="AQ203" s="59">
        <v>0</v>
      </c>
      <c r="AR203" s="59">
        <v>0</v>
      </c>
      <c r="AS203" s="59">
        <v>0</v>
      </c>
    </row>
    <row r="204" spans="1:45" ht="21" customHeight="1" x14ac:dyDescent="0.25">
      <c r="A204" s="56" t="s">
        <v>394</v>
      </c>
      <c r="B204" s="57" t="s">
        <v>72</v>
      </c>
      <c r="C204" s="57">
        <v>4</v>
      </c>
      <c r="D204" s="57" t="s">
        <v>73</v>
      </c>
      <c r="E204" s="57">
        <v>0</v>
      </c>
      <c r="F204" s="57">
        <v>0</v>
      </c>
      <c r="G204" s="57">
        <v>0</v>
      </c>
      <c r="H204" s="57">
        <v>0</v>
      </c>
      <c r="I204" s="57">
        <v>0</v>
      </c>
      <c r="J204" s="57">
        <v>0</v>
      </c>
      <c r="K204" s="57">
        <v>0</v>
      </c>
      <c r="L204" s="57">
        <v>0</v>
      </c>
      <c r="M204" s="57">
        <v>0</v>
      </c>
      <c r="N204" s="57">
        <v>0</v>
      </c>
      <c r="O204" s="57">
        <v>0</v>
      </c>
      <c r="P204" s="57">
        <v>0</v>
      </c>
      <c r="Q204" s="57">
        <v>0</v>
      </c>
      <c r="R204" s="57">
        <v>0</v>
      </c>
      <c r="S204" s="57">
        <v>0</v>
      </c>
      <c r="T204" s="57">
        <v>0</v>
      </c>
      <c r="U204" s="57">
        <v>0</v>
      </c>
      <c r="V204" s="57">
        <v>0</v>
      </c>
      <c r="W204" s="57">
        <v>0</v>
      </c>
      <c r="X204" s="57">
        <v>0</v>
      </c>
      <c r="Y204" s="57">
        <v>0</v>
      </c>
      <c r="Z204" s="57">
        <v>0</v>
      </c>
      <c r="AA204" s="57">
        <v>0</v>
      </c>
      <c r="AB204" s="57">
        <v>0</v>
      </c>
      <c r="AC204" s="57">
        <v>0</v>
      </c>
      <c r="AD204" s="57">
        <v>0</v>
      </c>
      <c r="AE204" s="57">
        <v>0</v>
      </c>
      <c r="AF204" s="57">
        <v>0</v>
      </c>
      <c r="AG204" s="57">
        <v>0</v>
      </c>
      <c r="AH204" s="57">
        <v>0</v>
      </c>
      <c r="AI204" s="57"/>
      <c r="AJ204" s="57">
        <v>0</v>
      </c>
      <c r="AK204" s="57">
        <v>0</v>
      </c>
      <c r="AL204" s="57"/>
      <c r="AM204" s="57">
        <v>0</v>
      </c>
      <c r="AN204" s="57">
        <v>0</v>
      </c>
      <c r="AO204" s="57"/>
      <c r="AP204" s="57">
        <v>0</v>
      </c>
      <c r="AQ204" s="57">
        <v>0</v>
      </c>
      <c r="AR204" s="57">
        <v>0</v>
      </c>
      <c r="AS204" s="57">
        <v>0</v>
      </c>
    </row>
    <row r="205" spans="1:45" ht="21" customHeight="1" x14ac:dyDescent="0.25">
      <c r="A205" s="58" t="s">
        <v>395</v>
      </c>
      <c r="B205" s="59" t="s">
        <v>72</v>
      </c>
      <c r="C205" s="59">
        <v>4.5</v>
      </c>
      <c r="D205" s="59" t="s">
        <v>73</v>
      </c>
      <c r="E205" s="59">
        <v>0</v>
      </c>
      <c r="F205" s="59">
        <v>0</v>
      </c>
      <c r="G205" s="59">
        <v>0</v>
      </c>
      <c r="H205" s="59">
        <v>0</v>
      </c>
      <c r="I205" s="59">
        <v>0</v>
      </c>
      <c r="J205" s="59">
        <v>0</v>
      </c>
      <c r="K205" s="59">
        <v>0</v>
      </c>
      <c r="L205" s="59">
        <v>0</v>
      </c>
      <c r="M205" s="59">
        <v>0</v>
      </c>
      <c r="N205" s="59">
        <v>0</v>
      </c>
      <c r="O205" s="59">
        <v>0</v>
      </c>
      <c r="P205" s="59">
        <v>0</v>
      </c>
      <c r="Q205" s="59">
        <v>0</v>
      </c>
      <c r="R205" s="59">
        <v>0</v>
      </c>
      <c r="S205" s="59">
        <v>0</v>
      </c>
      <c r="T205" s="59">
        <v>0</v>
      </c>
      <c r="U205" s="59">
        <v>0</v>
      </c>
      <c r="V205" s="59">
        <v>0</v>
      </c>
      <c r="W205" s="59">
        <v>0</v>
      </c>
      <c r="X205" s="59">
        <v>0</v>
      </c>
      <c r="Y205" s="59">
        <v>0</v>
      </c>
      <c r="Z205" s="59">
        <v>0</v>
      </c>
      <c r="AA205" s="59">
        <v>0</v>
      </c>
      <c r="AB205" s="59">
        <v>0</v>
      </c>
      <c r="AC205" s="59">
        <v>0</v>
      </c>
      <c r="AD205" s="59">
        <v>0</v>
      </c>
      <c r="AE205" s="59">
        <v>0</v>
      </c>
      <c r="AF205" s="59">
        <v>0</v>
      </c>
      <c r="AG205" s="59">
        <v>0</v>
      </c>
      <c r="AH205" s="59">
        <v>0</v>
      </c>
      <c r="AI205" s="59"/>
      <c r="AJ205" s="59">
        <v>0</v>
      </c>
      <c r="AK205" s="59">
        <v>0</v>
      </c>
      <c r="AL205" s="59"/>
      <c r="AM205" s="59">
        <v>0</v>
      </c>
      <c r="AN205" s="59">
        <v>0</v>
      </c>
      <c r="AO205" s="59"/>
      <c r="AP205" s="59">
        <v>0</v>
      </c>
      <c r="AQ205" s="59">
        <v>0</v>
      </c>
      <c r="AR205" s="59">
        <v>0</v>
      </c>
      <c r="AS205" s="59">
        <v>0</v>
      </c>
    </row>
    <row r="206" spans="1:45" ht="21" customHeight="1" x14ac:dyDescent="0.25">
      <c r="A206" s="56" t="s">
        <v>396</v>
      </c>
      <c r="B206" s="57" t="s">
        <v>72</v>
      </c>
      <c r="C206" s="57">
        <v>4.4000000000000004</v>
      </c>
      <c r="D206" s="57" t="s">
        <v>73</v>
      </c>
      <c r="E206" s="57">
        <v>0</v>
      </c>
      <c r="F206" s="57">
        <v>0</v>
      </c>
      <c r="G206" s="57">
        <v>0</v>
      </c>
      <c r="H206" s="57">
        <v>0</v>
      </c>
      <c r="I206" s="57">
        <v>0</v>
      </c>
      <c r="J206" s="57">
        <v>0</v>
      </c>
      <c r="K206" s="57">
        <v>0</v>
      </c>
      <c r="L206" s="57">
        <v>0</v>
      </c>
      <c r="M206" s="57">
        <v>0</v>
      </c>
      <c r="N206" s="57">
        <v>0</v>
      </c>
      <c r="O206" s="57">
        <v>0</v>
      </c>
      <c r="P206" s="57">
        <v>0</v>
      </c>
      <c r="Q206" s="57">
        <v>0</v>
      </c>
      <c r="R206" s="57">
        <v>0</v>
      </c>
      <c r="S206" s="57">
        <v>0</v>
      </c>
      <c r="T206" s="57">
        <v>0</v>
      </c>
      <c r="U206" s="57">
        <v>0</v>
      </c>
      <c r="V206" s="57">
        <v>0</v>
      </c>
      <c r="W206" s="57">
        <v>0</v>
      </c>
      <c r="X206" s="57">
        <v>0</v>
      </c>
      <c r="Y206" s="57">
        <v>0</v>
      </c>
      <c r="Z206" s="57">
        <v>0</v>
      </c>
      <c r="AA206" s="57">
        <v>0</v>
      </c>
      <c r="AB206" s="57">
        <v>0</v>
      </c>
      <c r="AC206" s="57">
        <v>0</v>
      </c>
      <c r="AD206" s="57">
        <v>0</v>
      </c>
      <c r="AE206" s="57">
        <v>0</v>
      </c>
      <c r="AF206" s="57">
        <v>0</v>
      </c>
      <c r="AG206" s="57">
        <v>0</v>
      </c>
      <c r="AH206" s="57">
        <v>0</v>
      </c>
      <c r="AI206" s="57"/>
      <c r="AJ206" s="57">
        <v>0</v>
      </c>
      <c r="AK206" s="57">
        <v>0</v>
      </c>
      <c r="AL206" s="57"/>
      <c r="AM206" s="57">
        <v>0</v>
      </c>
      <c r="AN206" s="57">
        <v>0</v>
      </c>
      <c r="AO206" s="57"/>
      <c r="AP206" s="57">
        <v>0</v>
      </c>
      <c r="AQ206" s="57">
        <v>0</v>
      </c>
      <c r="AR206" s="57">
        <v>0</v>
      </c>
      <c r="AS206" s="57">
        <v>0</v>
      </c>
    </row>
    <row r="207" spans="1:45" ht="21" customHeight="1" x14ac:dyDescent="0.25">
      <c r="A207" s="58" t="s">
        <v>397</v>
      </c>
      <c r="B207" s="59" t="s">
        <v>94</v>
      </c>
      <c r="C207" s="59">
        <v>4</v>
      </c>
      <c r="D207" s="59" t="s">
        <v>73</v>
      </c>
      <c r="E207" s="59">
        <v>0</v>
      </c>
      <c r="F207" s="59">
        <v>0</v>
      </c>
      <c r="G207" s="59">
        <v>0</v>
      </c>
      <c r="H207" s="59">
        <v>0</v>
      </c>
      <c r="I207" s="59">
        <v>0</v>
      </c>
      <c r="J207" s="59">
        <v>0</v>
      </c>
      <c r="K207" s="59">
        <v>0</v>
      </c>
      <c r="L207" s="59">
        <v>0</v>
      </c>
      <c r="M207" s="59">
        <v>0</v>
      </c>
      <c r="N207" s="59">
        <v>0</v>
      </c>
      <c r="O207" s="59">
        <v>0</v>
      </c>
      <c r="P207" s="59">
        <v>0</v>
      </c>
      <c r="Q207" s="59">
        <v>0</v>
      </c>
      <c r="R207" s="59">
        <v>0</v>
      </c>
      <c r="S207" s="59">
        <v>0</v>
      </c>
      <c r="T207" s="59">
        <v>0</v>
      </c>
      <c r="U207" s="59">
        <v>0</v>
      </c>
      <c r="V207" s="59">
        <v>0</v>
      </c>
      <c r="W207" s="59">
        <v>0</v>
      </c>
      <c r="X207" s="59">
        <v>0</v>
      </c>
      <c r="Y207" s="59">
        <v>0</v>
      </c>
      <c r="Z207" s="59">
        <v>0</v>
      </c>
      <c r="AA207" s="59">
        <v>0</v>
      </c>
      <c r="AB207" s="59">
        <v>0</v>
      </c>
      <c r="AC207" s="59">
        <v>0</v>
      </c>
      <c r="AD207" s="59">
        <v>0</v>
      </c>
      <c r="AE207" s="59">
        <v>0</v>
      </c>
      <c r="AF207" s="59">
        <v>0</v>
      </c>
      <c r="AG207" s="59">
        <v>0</v>
      </c>
      <c r="AH207" s="59">
        <v>0</v>
      </c>
      <c r="AI207" s="59"/>
      <c r="AJ207" s="59">
        <v>0</v>
      </c>
      <c r="AK207" s="59">
        <v>0</v>
      </c>
      <c r="AL207" s="59"/>
      <c r="AM207" s="59">
        <v>0</v>
      </c>
      <c r="AN207" s="59">
        <v>0</v>
      </c>
      <c r="AO207" s="59"/>
      <c r="AP207" s="59">
        <v>0</v>
      </c>
      <c r="AQ207" s="59">
        <v>0</v>
      </c>
      <c r="AR207" s="59">
        <v>0</v>
      </c>
      <c r="AS207" s="59">
        <v>0</v>
      </c>
    </row>
    <row r="208" spans="1:45" ht="21" customHeight="1" x14ac:dyDescent="0.25">
      <c r="A208" s="56" t="s">
        <v>398</v>
      </c>
      <c r="B208" s="57" t="s">
        <v>94</v>
      </c>
      <c r="C208" s="57">
        <v>4</v>
      </c>
      <c r="D208" s="57" t="s">
        <v>73</v>
      </c>
      <c r="E208" s="57">
        <v>0</v>
      </c>
      <c r="F208" s="57">
        <v>0</v>
      </c>
      <c r="G208" s="57">
        <v>0</v>
      </c>
      <c r="H208" s="57">
        <v>0</v>
      </c>
      <c r="I208" s="57">
        <v>0</v>
      </c>
      <c r="J208" s="57">
        <v>0</v>
      </c>
      <c r="K208" s="57">
        <v>0</v>
      </c>
      <c r="L208" s="57">
        <v>0</v>
      </c>
      <c r="M208" s="57">
        <v>0</v>
      </c>
      <c r="N208" s="57">
        <v>0</v>
      </c>
      <c r="O208" s="57">
        <v>0</v>
      </c>
      <c r="P208" s="57">
        <v>0</v>
      </c>
      <c r="Q208" s="57">
        <v>0</v>
      </c>
      <c r="R208" s="57">
        <v>0</v>
      </c>
      <c r="S208" s="57">
        <v>0</v>
      </c>
      <c r="T208" s="57">
        <v>0</v>
      </c>
      <c r="U208" s="57">
        <v>0</v>
      </c>
      <c r="V208" s="57">
        <v>0</v>
      </c>
      <c r="W208" s="57">
        <v>0</v>
      </c>
      <c r="X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0</v>
      </c>
      <c r="AE208" s="57">
        <v>0</v>
      </c>
      <c r="AF208" s="57">
        <v>0</v>
      </c>
      <c r="AG208" s="57">
        <v>0</v>
      </c>
      <c r="AH208" s="57">
        <v>0</v>
      </c>
      <c r="AI208" s="57"/>
      <c r="AJ208" s="57">
        <v>0</v>
      </c>
      <c r="AK208" s="57">
        <v>0</v>
      </c>
      <c r="AL208" s="57"/>
      <c r="AM208" s="57">
        <v>0</v>
      </c>
      <c r="AN208" s="57">
        <v>0</v>
      </c>
      <c r="AO208" s="57"/>
      <c r="AP208" s="57">
        <v>0</v>
      </c>
      <c r="AQ208" s="57">
        <v>0</v>
      </c>
      <c r="AR208" s="57">
        <v>0</v>
      </c>
      <c r="AS208" s="57">
        <v>0</v>
      </c>
    </row>
    <row r="209" spans="1:45" ht="21" customHeight="1" x14ac:dyDescent="0.25">
      <c r="A209" s="58" t="s">
        <v>399</v>
      </c>
      <c r="B209" s="59" t="s">
        <v>94</v>
      </c>
      <c r="C209" s="59">
        <v>4</v>
      </c>
      <c r="D209" s="59" t="s">
        <v>73</v>
      </c>
      <c r="E209" s="59">
        <v>0</v>
      </c>
      <c r="F209" s="59">
        <v>0</v>
      </c>
      <c r="G209" s="59">
        <v>0</v>
      </c>
      <c r="H209" s="59">
        <v>0</v>
      </c>
      <c r="I209" s="59">
        <v>0</v>
      </c>
      <c r="J209" s="59">
        <v>0</v>
      </c>
      <c r="K209" s="59">
        <v>0</v>
      </c>
      <c r="L209" s="59">
        <v>0</v>
      </c>
      <c r="M209" s="59">
        <v>0</v>
      </c>
      <c r="N209" s="59">
        <v>0</v>
      </c>
      <c r="O209" s="59">
        <v>0</v>
      </c>
      <c r="P209" s="59">
        <v>0</v>
      </c>
      <c r="Q209" s="59">
        <v>0</v>
      </c>
      <c r="R209" s="59">
        <v>0</v>
      </c>
      <c r="S209" s="59">
        <v>0</v>
      </c>
      <c r="T209" s="59">
        <v>0</v>
      </c>
      <c r="U209" s="59">
        <v>0</v>
      </c>
      <c r="V209" s="59">
        <v>0</v>
      </c>
      <c r="W209" s="59">
        <v>0</v>
      </c>
      <c r="X209" s="59">
        <v>0</v>
      </c>
      <c r="Y209" s="59">
        <v>0</v>
      </c>
      <c r="Z209" s="59">
        <v>0</v>
      </c>
      <c r="AA209" s="59">
        <v>0</v>
      </c>
      <c r="AB209" s="59">
        <v>0</v>
      </c>
      <c r="AC209" s="59">
        <v>0</v>
      </c>
      <c r="AD209" s="59">
        <v>0</v>
      </c>
      <c r="AE209" s="59">
        <v>0</v>
      </c>
      <c r="AF209" s="59">
        <v>0</v>
      </c>
      <c r="AG209" s="59">
        <v>0</v>
      </c>
      <c r="AH209" s="59">
        <v>0</v>
      </c>
      <c r="AI209" s="59"/>
      <c r="AJ209" s="59">
        <v>0</v>
      </c>
      <c r="AK209" s="59">
        <v>0</v>
      </c>
      <c r="AL209" s="59"/>
      <c r="AM209" s="59">
        <v>0</v>
      </c>
      <c r="AN209" s="59">
        <v>0</v>
      </c>
      <c r="AO209" s="59"/>
      <c r="AP209" s="59">
        <v>0</v>
      </c>
      <c r="AQ209" s="59">
        <v>0</v>
      </c>
      <c r="AR209" s="59">
        <v>0</v>
      </c>
      <c r="AS209" s="59">
        <v>0</v>
      </c>
    </row>
    <row r="210" spans="1:45" ht="21" customHeight="1" x14ac:dyDescent="0.25">
      <c r="A210" s="56" t="s">
        <v>400</v>
      </c>
      <c r="B210" s="57" t="s">
        <v>117</v>
      </c>
      <c r="C210" s="57">
        <v>4</v>
      </c>
      <c r="D210" s="57" t="s">
        <v>73</v>
      </c>
      <c r="E210" s="57">
        <v>0</v>
      </c>
      <c r="F210" s="57">
        <v>0</v>
      </c>
      <c r="G210" s="57">
        <v>0</v>
      </c>
      <c r="H210" s="57">
        <v>0</v>
      </c>
      <c r="I210" s="57">
        <v>0</v>
      </c>
      <c r="J210" s="57">
        <v>0</v>
      </c>
      <c r="K210" s="57">
        <v>0</v>
      </c>
      <c r="L210" s="57">
        <v>0</v>
      </c>
      <c r="M210" s="57">
        <v>0</v>
      </c>
      <c r="N210" s="57">
        <v>0</v>
      </c>
      <c r="O210" s="57">
        <v>0</v>
      </c>
      <c r="P210" s="57">
        <v>0</v>
      </c>
      <c r="Q210" s="57">
        <v>0</v>
      </c>
      <c r="R210" s="57">
        <v>0</v>
      </c>
      <c r="S210" s="57">
        <v>0</v>
      </c>
      <c r="T210" s="57">
        <v>0</v>
      </c>
      <c r="U210" s="57">
        <v>0</v>
      </c>
      <c r="V210" s="57">
        <v>0</v>
      </c>
      <c r="W210" s="57">
        <v>0</v>
      </c>
      <c r="X210" s="57">
        <v>0</v>
      </c>
      <c r="Y210" s="57">
        <v>0</v>
      </c>
      <c r="Z210" s="57">
        <v>0</v>
      </c>
      <c r="AA210" s="57">
        <v>0</v>
      </c>
      <c r="AB210" s="57">
        <v>0</v>
      </c>
      <c r="AC210" s="57">
        <v>0</v>
      </c>
      <c r="AD210" s="57">
        <v>0</v>
      </c>
      <c r="AE210" s="57">
        <v>0</v>
      </c>
      <c r="AF210" s="57">
        <v>0</v>
      </c>
      <c r="AG210" s="57">
        <v>0</v>
      </c>
      <c r="AH210" s="57">
        <v>0</v>
      </c>
      <c r="AI210" s="57"/>
      <c r="AJ210" s="57">
        <v>0</v>
      </c>
      <c r="AK210" s="57">
        <v>0</v>
      </c>
      <c r="AL210" s="57"/>
      <c r="AM210" s="57">
        <v>0</v>
      </c>
      <c r="AN210" s="57">
        <v>0</v>
      </c>
      <c r="AO210" s="57"/>
      <c r="AP210" s="57">
        <v>0</v>
      </c>
      <c r="AQ210" s="57">
        <v>0</v>
      </c>
      <c r="AR210" s="57">
        <v>0</v>
      </c>
      <c r="AS210" s="57">
        <v>0</v>
      </c>
    </row>
    <row r="211" spans="1:45" ht="21" customHeight="1" x14ac:dyDescent="0.25">
      <c r="A211" s="58" t="s">
        <v>401</v>
      </c>
      <c r="B211" s="59" t="s">
        <v>117</v>
      </c>
      <c r="C211" s="59">
        <v>4</v>
      </c>
      <c r="D211" s="59" t="s">
        <v>73</v>
      </c>
      <c r="E211" s="59">
        <v>0</v>
      </c>
      <c r="F211" s="59">
        <v>0</v>
      </c>
      <c r="G211" s="59">
        <v>0</v>
      </c>
      <c r="H211" s="59">
        <v>0</v>
      </c>
      <c r="I211" s="59">
        <v>0</v>
      </c>
      <c r="J211" s="59">
        <v>0</v>
      </c>
      <c r="K211" s="59">
        <v>0</v>
      </c>
      <c r="L211" s="59">
        <v>0</v>
      </c>
      <c r="M211" s="59">
        <v>0</v>
      </c>
      <c r="N211" s="59">
        <v>0</v>
      </c>
      <c r="O211" s="59">
        <v>0</v>
      </c>
      <c r="P211" s="59">
        <v>0</v>
      </c>
      <c r="Q211" s="59">
        <v>0</v>
      </c>
      <c r="R211" s="59">
        <v>0</v>
      </c>
      <c r="S211" s="59">
        <v>0</v>
      </c>
      <c r="T211" s="59">
        <v>0</v>
      </c>
      <c r="U211" s="59">
        <v>0</v>
      </c>
      <c r="V211" s="59">
        <v>0</v>
      </c>
      <c r="W211" s="59">
        <v>0</v>
      </c>
      <c r="X211" s="59">
        <v>0</v>
      </c>
      <c r="Y211" s="59">
        <v>0</v>
      </c>
      <c r="Z211" s="59">
        <v>0</v>
      </c>
      <c r="AA211" s="59">
        <v>0</v>
      </c>
      <c r="AB211" s="59">
        <v>0</v>
      </c>
      <c r="AC211" s="59">
        <v>0</v>
      </c>
      <c r="AD211" s="59">
        <v>0</v>
      </c>
      <c r="AE211" s="59">
        <v>0</v>
      </c>
      <c r="AF211" s="59">
        <v>0</v>
      </c>
      <c r="AG211" s="59">
        <v>0</v>
      </c>
      <c r="AH211" s="59">
        <v>0</v>
      </c>
      <c r="AI211" s="59"/>
      <c r="AJ211" s="59">
        <v>0</v>
      </c>
      <c r="AK211" s="59">
        <v>0</v>
      </c>
      <c r="AL211" s="59"/>
      <c r="AM211" s="59">
        <v>0</v>
      </c>
      <c r="AN211" s="59">
        <v>0</v>
      </c>
      <c r="AO211" s="59"/>
      <c r="AP211" s="59">
        <v>0</v>
      </c>
      <c r="AQ211" s="59">
        <v>0</v>
      </c>
      <c r="AR211" s="59">
        <v>0</v>
      </c>
      <c r="AS211" s="59">
        <v>0</v>
      </c>
    </row>
    <row r="212" spans="1:45" s="25" customFormat="1" x14ac:dyDescent="0.25">
      <c r="A212" s="56" t="s">
        <v>402</v>
      </c>
      <c r="B212" s="57" t="s">
        <v>75</v>
      </c>
      <c r="C212" s="57">
        <v>4</v>
      </c>
      <c r="D212" s="57" t="s">
        <v>73</v>
      </c>
      <c r="E212" s="57">
        <v>0</v>
      </c>
      <c r="F212" s="57">
        <v>0</v>
      </c>
      <c r="G212" s="57">
        <v>0</v>
      </c>
      <c r="H212" s="57">
        <v>0</v>
      </c>
      <c r="I212" s="57">
        <v>0</v>
      </c>
      <c r="J212" s="57">
        <v>0</v>
      </c>
      <c r="K212" s="57">
        <v>0</v>
      </c>
      <c r="L212" s="57">
        <v>0</v>
      </c>
      <c r="M212" s="57">
        <v>0</v>
      </c>
      <c r="N212" s="57">
        <v>0</v>
      </c>
      <c r="O212" s="57">
        <v>0</v>
      </c>
      <c r="P212" s="57">
        <v>0</v>
      </c>
      <c r="Q212" s="57">
        <v>0</v>
      </c>
      <c r="R212" s="57">
        <v>0</v>
      </c>
      <c r="S212" s="57">
        <v>0</v>
      </c>
      <c r="T212" s="57">
        <v>0</v>
      </c>
      <c r="U212" s="57">
        <v>0</v>
      </c>
      <c r="V212" s="57">
        <v>0</v>
      </c>
      <c r="W212" s="57">
        <v>0</v>
      </c>
      <c r="X212" s="57">
        <v>0</v>
      </c>
      <c r="Y212" s="57">
        <v>0</v>
      </c>
      <c r="Z212" s="57">
        <v>0</v>
      </c>
      <c r="AA212" s="57">
        <v>0</v>
      </c>
      <c r="AB212" s="57">
        <v>0</v>
      </c>
      <c r="AC212" s="57">
        <v>0</v>
      </c>
      <c r="AD212" s="57">
        <v>0</v>
      </c>
      <c r="AE212" s="57">
        <v>0</v>
      </c>
      <c r="AF212" s="57">
        <v>0</v>
      </c>
      <c r="AG212" s="57">
        <v>0</v>
      </c>
      <c r="AH212" s="57">
        <v>0</v>
      </c>
      <c r="AI212" s="57"/>
      <c r="AJ212" s="57">
        <v>0</v>
      </c>
      <c r="AK212" s="57">
        <v>0</v>
      </c>
      <c r="AL212" s="57"/>
      <c r="AM212" s="57">
        <v>0</v>
      </c>
      <c r="AN212" s="57">
        <v>0</v>
      </c>
      <c r="AO212" s="57"/>
      <c r="AP212" s="57">
        <v>0</v>
      </c>
      <c r="AQ212" s="57">
        <v>0</v>
      </c>
      <c r="AR212" s="57">
        <v>0</v>
      </c>
      <c r="AS212" s="57">
        <v>0</v>
      </c>
    </row>
    <row r="213" spans="1:45" s="25" customFormat="1" x14ac:dyDescent="0.25">
      <c r="A213" s="58" t="s">
        <v>403</v>
      </c>
      <c r="B213" s="59" t="s">
        <v>75</v>
      </c>
      <c r="C213" s="59">
        <v>4</v>
      </c>
      <c r="D213" s="59" t="s">
        <v>73</v>
      </c>
      <c r="E213" s="59">
        <v>0</v>
      </c>
      <c r="F213" s="59">
        <v>0</v>
      </c>
      <c r="G213" s="59">
        <v>0</v>
      </c>
      <c r="H213" s="59">
        <v>0</v>
      </c>
      <c r="I213" s="59">
        <v>0</v>
      </c>
      <c r="J213" s="59">
        <v>0</v>
      </c>
      <c r="K213" s="59">
        <v>0</v>
      </c>
      <c r="L213" s="59">
        <v>0</v>
      </c>
      <c r="M213" s="59">
        <v>0</v>
      </c>
      <c r="N213" s="59">
        <v>0</v>
      </c>
      <c r="O213" s="59">
        <v>0</v>
      </c>
      <c r="P213" s="59">
        <v>0</v>
      </c>
      <c r="Q213" s="59">
        <v>0</v>
      </c>
      <c r="R213" s="59">
        <v>0</v>
      </c>
      <c r="S213" s="59">
        <v>0</v>
      </c>
      <c r="T213" s="59">
        <v>0</v>
      </c>
      <c r="U213" s="59">
        <v>0</v>
      </c>
      <c r="V213" s="59">
        <v>0</v>
      </c>
      <c r="W213" s="59">
        <v>0</v>
      </c>
      <c r="X213" s="59">
        <v>0</v>
      </c>
      <c r="Y213" s="59">
        <v>0</v>
      </c>
      <c r="Z213" s="59">
        <v>0</v>
      </c>
      <c r="AA213" s="59">
        <v>0</v>
      </c>
      <c r="AB213" s="59">
        <v>0</v>
      </c>
      <c r="AC213" s="59">
        <v>0</v>
      </c>
      <c r="AD213" s="59">
        <v>0</v>
      </c>
      <c r="AE213" s="59">
        <v>0</v>
      </c>
      <c r="AF213" s="59">
        <v>0</v>
      </c>
      <c r="AG213" s="59">
        <v>0</v>
      </c>
      <c r="AH213" s="59">
        <v>0</v>
      </c>
      <c r="AI213" s="59"/>
      <c r="AJ213" s="59">
        <v>0</v>
      </c>
      <c r="AK213" s="59">
        <v>0</v>
      </c>
      <c r="AL213" s="59"/>
      <c r="AM213" s="59">
        <v>0</v>
      </c>
      <c r="AN213" s="59">
        <v>0</v>
      </c>
      <c r="AO213" s="59"/>
      <c r="AP213" s="59">
        <v>0</v>
      </c>
      <c r="AQ213" s="59">
        <v>0</v>
      </c>
      <c r="AR213" s="59">
        <v>0</v>
      </c>
      <c r="AS213" s="59">
        <v>0</v>
      </c>
    </row>
    <row r="214" spans="1:45" s="25" customFormat="1" x14ac:dyDescent="0.25">
      <c r="A214" s="56" t="s">
        <v>404</v>
      </c>
      <c r="B214" s="57" t="s">
        <v>88</v>
      </c>
      <c r="C214" s="57">
        <v>5.3</v>
      </c>
      <c r="D214" s="57" t="s">
        <v>73</v>
      </c>
      <c r="E214" s="57">
        <v>0</v>
      </c>
      <c r="F214" s="57">
        <v>0</v>
      </c>
      <c r="G214" s="57">
        <v>0</v>
      </c>
      <c r="H214" s="57">
        <v>0</v>
      </c>
      <c r="I214" s="57">
        <v>0</v>
      </c>
      <c r="J214" s="57">
        <v>0</v>
      </c>
      <c r="K214" s="57">
        <v>0</v>
      </c>
      <c r="L214" s="57">
        <v>0</v>
      </c>
      <c r="M214" s="57">
        <v>0</v>
      </c>
      <c r="N214" s="57">
        <v>0</v>
      </c>
      <c r="O214" s="57">
        <v>0</v>
      </c>
      <c r="P214" s="57">
        <v>0</v>
      </c>
      <c r="Q214" s="57">
        <v>0</v>
      </c>
      <c r="R214" s="57">
        <v>0</v>
      </c>
      <c r="S214" s="57">
        <v>0</v>
      </c>
      <c r="T214" s="57">
        <v>0</v>
      </c>
      <c r="U214" s="57">
        <v>0</v>
      </c>
      <c r="V214" s="57">
        <v>0</v>
      </c>
      <c r="W214" s="57">
        <v>0</v>
      </c>
      <c r="X214" s="57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0</v>
      </c>
      <c r="AF214" s="57">
        <v>0</v>
      </c>
      <c r="AG214" s="57">
        <v>0</v>
      </c>
      <c r="AH214" s="57">
        <v>0</v>
      </c>
      <c r="AI214" s="57"/>
      <c r="AJ214" s="57">
        <v>0</v>
      </c>
      <c r="AK214" s="57">
        <v>0</v>
      </c>
      <c r="AL214" s="57"/>
      <c r="AM214" s="57">
        <v>0</v>
      </c>
      <c r="AN214" s="57">
        <v>0</v>
      </c>
      <c r="AO214" s="57"/>
      <c r="AP214" s="57">
        <v>0</v>
      </c>
      <c r="AQ214" s="57">
        <v>0</v>
      </c>
      <c r="AR214" s="57">
        <v>0</v>
      </c>
      <c r="AS214" s="57">
        <v>0</v>
      </c>
    </row>
    <row r="215" spans="1:45" s="25" customFormat="1" x14ac:dyDescent="0.25">
      <c r="A215" s="58" t="s">
        <v>405</v>
      </c>
      <c r="B215" s="59" t="s">
        <v>88</v>
      </c>
      <c r="C215" s="59">
        <v>4.5</v>
      </c>
      <c r="D215" s="59" t="s">
        <v>73</v>
      </c>
      <c r="E215" s="59">
        <v>0</v>
      </c>
      <c r="F215" s="59">
        <v>0</v>
      </c>
      <c r="G215" s="59">
        <v>0</v>
      </c>
      <c r="H215" s="59">
        <v>0</v>
      </c>
      <c r="I215" s="59">
        <v>0</v>
      </c>
      <c r="J215" s="59">
        <v>0</v>
      </c>
      <c r="K215" s="59">
        <v>0</v>
      </c>
      <c r="L215" s="59">
        <v>0</v>
      </c>
      <c r="M215" s="59">
        <v>0</v>
      </c>
      <c r="N215" s="59">
        <v>0</v>
      </c>
      <c r="O215" s="59">
        <v>0</v>
      </c>
      <c r="P215" s="59">
        <v>0</v>
      </c>
      <c r="Q215" s="59">
        <v>0</v>
      </c>
      <c r="R215" s="59">
        <v>0</v>
      </c>
      <c r="S215" s="59">
        <v>0</v>
      </c>
      <c r="T215" s="59">
        <v>0</v>
      </c>
      <c r="U215" s="59">
        <v>0</v>
      </c>
      <c r="V215" s="59">
        <v>0</v>
      </c>
      <c r="W215" s="59">
        <v>0</v>
      </c>
      <c r="X215" s="59">
        <v>0</v>
      </c>
      <c r="Y215" s="59">
        <v>0</v>
      </c>
      <c r="Z215" s="59">
        <v>0</v>
      </c>
      <c r="AA215" s="59">
        <v>0</v>
      </c>
      <c r="AB215" s="59">
        <v>0</v>
      </c>
      <c r="AC215" s="59">
        <v>0</v>
      </c>
      <c r="AD215" s="59">
        <v>0</v>
      </c>
      <c r="AE215" s="59">
        <v>0</v>
      </c>
      <c r="AF215" s="59">
        <v>0</v>
      </c>
      <c r="AG215" s="59">
        <v>0</v>
      </c>
      <c r="AH215" s="59">
        <v>0</v>
      </c>
      <c r="AI215" s="59"/>
      <c r="AJ215" s="59">
        <v>0</v>
      </c>
      <c r="AK215" s="59">
        <v>0</v>
      </c>
      <c r="AL215" s="59"/>
      <c r="AM215" s="59">
        <v>0</v>
      </c>
      <c r="AN215" s="59">
        <v>0</v>
      </c>
      <c r="AO215" s="59"/>
      <c r="AP215" s="59">
        <v>0</v>
      </c>
      <c r="AQ215" s="59">
        <v>0</v>
      </c>
      <c r="AR215" s="59">
        <v>0</v>
      </c>
      <c r="AS215" s="59">
        <v>0</v>
      </c>
    </row>
    <row r="216" spans="1:45" s="25" customFormat="1" x14ac:dyDescent="0.25">
      <c r="A216" s="56" t="s">
        <v>406</v>
      </c>
      <c r="B216" s="57" t="s">
        <v>84</v>
      </c>
      <c r="C216" s="57">
        <v>4</v>
      </c>
      <c r="D216" s="57" t="s">
        <v>73</v>
      </c>
      <c r="E216" s="57">
        <v>0</v>
      </c>
      <c r="F216" s="57">
        <v>0</v>
      </c>
      <c r="G216" s="57">
        <v>0</v>
      </c>
      <c r="H216" s="57">
        <v>0</v>
      </c>
      <c r="I216" s="57">
        <v>0</v>
      </c>
      <c r="J216" s="57">
        <v>0</v>
      </c>
      <c r="K216" s="57">
        <v>0</v>
      </c>
      <c r="L216" s="57">
        <v>0</v>
      </c>
      <c r="M216" s="57">
        <v>0</v>
      </c>
      <c r="N216" s="57">
        <v>0</v>
      </c>
      <c r="O216" s="57">
        <v>0</v>
      </c>
      <c r="P216" s="57">
        <v>0</v>
      </c>
      <c r="Q216" s="57">
        <v>0</v>
      </c>
      <c r="R216" s="57">
        <v>0</v>
      </c>
      <c r="S216" s="57">
        <v>0</v>
      </c>
      <c r="T216" s="57">
        <v>0</v>
      </c>
      <c r="U216" s="57">
        <v>0</v>
      </c>
      <c r="V216" s="57">
        <v>0</v>
      </c>
      <c r="W216" s="57">
        <v>0</v>
      </c>
      <c r="X216" s="57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0</v>
      </c>
      <c r="AE216" s="57">
        <v>0</v>
      </c>
      <c r="AF216" s="57">
        <v>0</v>
      </c>
      <c r="AG216" s="57">
        <v>0</v>
      </c>
      <c r="AH216" s="57">
        <v>0</v>
      </c>
      <c r="AI216" s="57"/>
      <c r="AJ216" s="57">
        <v>0</v>
      </c>
      <c r="AK216" s="57">
        <v>0</v>
      </c>
      <c r="AL216" s="57"/>
      <c r="AM216" s="57">
        <v>0</v>
      </c>
      <c r="AN216" s="57">
        <v>0</v>
      </c>
      <c r="AO216" s="57"/>
      <c r="AP216" s="57">
        <v>0</v>
      </c>
      <c r="AQ216" s="57">
        <v>0</v>
      </c>
      <c r="AR216" s="57">
        <v>0</v>
      </c>
      <c r="AS216" s="57">
        <v>0</v>
      </c>
    </row>
    <row r="217" spans="1:45" x14ac:dyDescent="0.25">
      <c r="A217" s="59" t="s">
        <v>407</v>
      </c>
      <c r="B217" s="59" t="s">
        <v>84</v>
      </c>
      <c r="C217" s="59">
        <v>4.5</v>
      </c>
      <c r="D217" s="59" t="s">
        <v>73</v>
      </c>
      <c r="E217" s="59">
        <v>0</v>
      </c>
      <c r="F217" s="59">
        <v>0</v>
      </c>
      <c r="G217" s="59">
        <v>0</v>
      </c>
      <c r="H217" s="59">
        <v>0</v>
      </c>
      <c r="I217" s="59">
        <v>0</v>
      </c>
      <c r="J217" s="59">
        <v>0</v>
      </c>
      <c r="K217" s="59">
        <v>0</v>
      </c>
      <c r="L217" s="59">
        <v>0</v>
      </c>
      <c r="M217" s="59">
        <v>0</v>
      </c>
      <c r="N217" s="59">
        <v>0</v>
      </c>
      <c r="O217" s="59">
        <v>0</v>
      </c>
      <c r="P217" s="59">
        <v>0</v>
      </c>
      <c r="Q217" s="59">
        <v>0</v>
      </c>
      <c r="R217" s="59">
        <v>0</v>
      </c>
      <c r="S217" s="59">
        <v>0</v>
      </c>
      <c r="T217" s="59">
        <v>0</v>
      </c>
      <c r="U217" s="59">
        <v>0</v>
      </c>
      <c r="V217" s="59">
        <v>0</v>
      </c>
      <c r="W217" s="59">
        <v>0</v>
      </c>
      <c r="X217" s="59">
        <v>0</v>
      </c>
      <c r="Y217" s="59">
        <v>0</v>
      </c>
      <c r="Z217" s="59">
        <v>0</v>
      </c>
      <c r="AA217" s="59">
        <v>0</v>
      </c>
      <c r="AB217" s="59">
        <v>0</v>
      </c>
      <c r="AC217" s="59">
        <v>0</v>
      </c>
      <c r="AD217" s="59">
        <v>0</v>
      </c>
      <c r="AE217" s="59">
        <v>0</v>
      </c>
      <c r="AF217" s="59">
        <v>0</v>
      </c>
      <c r="AG217" s="59">
        <v>0</v>
      </c>
      <c r="AH217" s="59">
        <v>0</v>
      </c>
      <c r="AI217" s="59"/>
      <c r="AJ217" s="59">
        <v>0</v>
      </c>
      <c r="AK217" s="59">
        <v>0</v>
      </c>
      <c r="AL217" s="59"/>
      <c r="AM217" s="59">
        <v>0</v>
      </c>
      <c r="AN217" s="59">
        <v>0</v>
      </c>
      <c r="AO217" s="59"/>
      <c r="AP217" s="59">
        <v>0</v>
      </c>
      <c r="AQ217" s="59">
        <v>0</v>
      </c>
      <c r="AR217" s="59">
        <v>0</v>
      </c>
      <c r="AS217" s="59">
        <v>0</v>
      </c>
    </row>
    <row r="218" spans="1:45" x14ac:dyDescent="0.25">
      <c r="A218" s="56" t="s">
        <v>236</v>
      </c>
      <c r="B218" s="56" t="s">
        <v>84</v>
      </c>
      <c r="C218" s="56">
        <v>4</v>
      </c>
      <c r="D218" s="60" t="s">
        <v>73</v>
      </c>
      <c r="E218" s="57">
        <v>0</v>
      </c>
      <c r="F218" s="57">
        <v>0</v>
      </c>
      <c r="G218" s="57">
        <v>0</v>
      </c>
      <c r="H218" s="57">
        <v>0</v>
      </c>
      <c r="I218" s="57">
        <v>0</v>
      </c>
      <c r="J218" s="57">
        <v>0</v>
      </c>
      <c r="K218" s="57">
        <v>0</v>
      </c>
      <c r="L218" s="57">
        <v>0</v>
      </c>
      <c r="M218" s="57">
        <v>0</v>
      </c>
      <c r="N218" s="57">
        <v>0</v>
      </c>
      <c r="O218" s="57">
        <v>0</v>
      </c>
      <c r="P218" s="57">
        <v>0</v>
      </c>
      <c r="Q218" s="57">
        <v>0</v>
      </c>
      <c r="R218" s="57">
        <v>0</v>
      </c>
      <c r="S218" s="57">
        <v>0</v>
      </c>
      <c r="T218" s="57">
        <v>0</v>
      </c>
      <c r="U218" s="57">
        <v>0</v>
      </c>
      <c r="V218" s="57">
        <v>0</v>
      </c>
      <c r="W218" s="57">
        <v>0</v>
      </c>
      <c r="X218" s="57">
        <v>0</v>
      </c>
      <c r="Y218" s="57">
        <v>0</v>
      </c>
      <c r="Z218" s="57">
        <v>0</v>
      </c>
      <c r="AA218" s="57">
        <v>0</v>
      </c>
      <c r="AB218" s="57">
        <v>0</v>
      </c>
      <c r="AC218" s="57">
        <v>0</v>
      </c>
      <c r="AD218" s="57">
        <v>0</v>
      </c>
      <c r="AE218" s="57">
        <v>0</v>
      </c>
      <c r="AF218" s="57">
        <v>0</v>
      </c>
      <c r="AG218" s="57">
        <v>0</v>
      </c>
      <c r="AH218" s="57">
        <v>0</v>
      </c>
      <c r="AI218" s="57"/>
      <c r="AJ218" s="57">
        <v>0</v>
      </c>
      <c r="AK218" s="57">
        <v>0</v>
      </c>
      <c r="AL218" s="57"/>
      <c r="AM218" s="57">
        <v>0</v>
      </c>
      <c r="AN218" s="57">
        <v>0</v>
      </c>
      <c r="AO218" s="57"/>
      <c r="AP218" s="57">
        <v>0</v>
      </c>
      <c r="AQ218" s="57">
        <v>0</v>
      </c>
      <c r="AR218" s="57">
        <v>0</v>
      </c>
      <c r="AS218" s="57">
        <v>0</v>
      </c>
    </row>
    <row r="219" spans="1:45" x14ac:dyDescent="0.25">
      <c r="A219" s="59" t="s">
        <v>408</v>
      </c>
      <c r="B219" s="59" t="s">
        <v>84</v>
      </c>
      <c r="C219" s="59">
        <v>4</v>
      </c>
      <c r="D219" s="61" t="s">
        <v>73</v>
      </c>
      <c r="E219" s="59">
        <v>0</v>
      </c>
      <c r="F219" s="59">
        <v>0</v>
      </c>
      <c r="G219" s="59">
        <v>0</v>
      </c>
      <c r="H219" s="59">
        <v>0</v>
      </c>
      <c r="I219" s="59">
        <v>0</v>
      </c>
      <c r="J219" s="59">
        <v>0</v>
      </c>
      <c r="K219" s="59">
        <v>0</v>
      </c>
      <c r="L219" s="59">
        <v>0</v>
      </c>
      <c r="M219" s="59">
        <v>0</v>
      </c>
      <c r="N219" s="59">
        <v>0</v>
      </c>
      <c r="O219" s="59">
        <v>0</v>
      </c>
      <c r="P219" s="59">
        <v>0</v>
      </c>
      <c r="Q219" s="59">
        <v>0</v>
      </c>
      <c r="R219" s="59">
        <v>0</v>
      </c>
      <c r="S219" s="59">
        <v>0</v>
      </c>
      <c r="T219" s="59">
        <v>0</v>
      </c>
      <c r="U219" s="59">
        <v>0</v>
      </c>
      <c r="V219" s="59">
        <v>0</v>
      </c>
      <c r="W219" s="59">
        <v>0</v>
      </c>
      <c r="X219" s="59">
        <v>0</v>
      </c>
      <c r="Y219" s="59">
        <v>0</v>
      </c>
      <c r="Z219" s="59">
        <v>0</v>
      </c>
      <c r="AA219" s="59">
        <v>0</v>
      </c>
      <c r="AB219" s="59">
        <v>0</v>
      </c>
      <c r="AC219" s="59">
        <v>0</v>
      </c>
      <c r="AD219" s="59">
        <v>0</v>
      </c>
      <c r="AE219" s="59">
        <v>0</v>
      </c>
      <c r="AF219" s="59">
        <v>0</v>
      </c>
      <c r="AG219" s="59">
        <v>0</v>
      </c>
      <c r="AH219" s="59">
        <v>0</v>
      </c>
      <c r="AI219" s="59"/>
      <c r="AJ219" s="59">
        <v>0</v>
      </c>
      <c r="AK219" s="59">
        <v>0</v>
      </c>
      <c r="AL219" s="59"/>
      <c r="AM219" s="59">
        <v>0</v>
      </c>
      <c r="AN219" s="59">
        <v>0</v>
      </c>
      <c r="AO219" s="59"/>
      <c r="AP219" s="59">
        <v>0</v>
      </c>
      <c r="AQ219" s="59">
        <v>0</v>
      </c>
      <c r="AR219" s="59">
        <v>0</v>
      </c>
      <c r="AS219" s="59">
        <v>0</v>
      </c>
    </row>
    <row r="220" spans="1:45" x14ac:dyDescent="0.25">
      <c r="A220" s="57" t="s">
        <v>409</v>
      </c>
      <c r="B220" s="57" t="s">
        <v>84</v>
      </c>
      <c r="C220" s="57">
        <v>4</v>
      </c>
      <c r="D220" s="60" t="s">
        <v>73</v>
      </c>
      <c r="E220" s="57">
        <v>0</v>
      </c>
      <c r="F220" s="57">
        <v>0</v>
      </c>
      <c r="G220" s="57">
        <v>0</v>
      </c>
      <c r="H220" s="57">
        <v>0</v>
      </c>
      <c r="I220" s="57">
        <v>0</v>
      </c>
      <c r="J220" s="57">
        <v>0</v>
      </c>
      <c r="K220" s="57">
        <v>0</v>
      </c>
      <c r="L220" s="57">
        <v>0</v>
      </c>
      <c r="M220" s="57">
        <v>0</v>
      </c>
      <c r="N220" s="57">
        <v>0</v>
      </c>
      <c r="O220" s="57">
        <v>0</v>
      </c>
      <c r="P220" s="57">
        <v>0</v>
      </c>
      <c r="Q220" s="57">
        <v>0</v>
      </c>
      <c r="R220" s="57">
        <v>0</v>
      </c>
      <c r="S220" s="57">
        <v>0</v>
      </c>
      <c r="T220" s="57">
        <v>0</v>
      </c>
      <c r="U220" s="57">
        <v>0</v>
      </c>
      <c r="V220" s="57">
        <v>0</v>
      </c>
      <c r="W220" s="57">
        <v>0</v>
      </c>
      <c r="X220" s="57">
        <v>0</v>
      </c>
      <c r="Y220" s="57">
        <v>0</v>
      </c>
      <c r="Z220" s="57">
        <v>0</v>
      </c>
      <c r="AA220" s="57">
        <v>0</v>
      </c>
      <c r="AB220" s="57">
        <v>0</v>
      </c>
      <c r="AC220" s="57">
        <v>0</v>
      </c>
      <c r="AD220" s="57">
        <v>0</v>
      </c>
      <c r="AE220" s="57">
        <v>0</v>
      </c>
      <c r="AF220" s="57">
        <v>0</v>
      </c>
      <c r="AG220" s="57">
        <v>0</v>
      </c>
      <c r="AH220" s="57">
        <v>0</v>
      </c>
      <c r="AI220" s="57"/>
      <c r="AJ220" s="57">
        <v>0</v>
      </c>
      <c r="AK220" s="57">
        <v>0</v>
      </c>
      <c r="AL220" s="57"/>
      <c r="AM220" s="57">
        <v>0</v>
      </c>
      <c r="AN220" s="57">
        <v>0</v>
      </c>
      <c r="AO220" s="57"/>
      <c r="AP220" s="57">
        <v>0</v>
      </c>
      <c r="AQ220" s="57">
        <v>0</v>
      </c>
      <c r="AR220" s="57">
        <v>0</v>
      </c>
      <c r="AS220" s="57">
        <v>0</v>
      </c>
    </row>
    <row r="221" spans="1:45" x14ac:dyDescent="0.25">
      <c r="A221" s="59" t="s">
        <v>410</v>
      </c>
      <c r="B221" s="59" t="s">
        <v>64</v>
      </c>
      <c r="C221" s="59">
        <v>4.5</v>
      </c>
      <c r="D221" s="59" t="s">
        <v>73</v>
      </c>
      <c r="E221" s="59">
        <v>0</v>
      </c>
      <c r="F221" s="59">
        <v>0</v>
      </c>
      <c r="G221" s="59">
        <v>0</v>
      </c>
      <c r="H221" s="59">
        <v>0</v>
      </c>
      <c r="I221" s="59">
        <v>0</v>
      </c>
      <c r="J221" s="59">
        <v>0</v>
      </c>
      <c r="K221" s="59">
        <v>0</v>
      </c>
      <c r="L221" s="59">
        <v>0</v>
      </c>
      <c r="M221" s="59">
        <v>0</v>
      </c>
      <c r="N221" s="59">
        <v>0</v>
      </c>
      <c r="O221" s="59">
        <v>0</v>
      </c>
      <c r="P221" s="59">
        <v>0</v>
      </c>
      <c r="Q221" s="59">
        <v>0</v>
      </c>
      <c r="R221" s="59">
        <v>0</v>
      </c>
      <c r="S221" s="59">
        <v>0</v>
      </c>
      <c r="T221" s="59">
        <v>0</v>
      </c>
      <c r="U221" s="59">
        <v>0</v>
      </c>
      <c r="V221" s="59">
        <v>0</v>
      </c>
      <c r="W221" s="59">
        <v>0</v>
      </c>
      <c r="X221" s="59">
        <v>0</v>
      </c>
      <c r="Y221" s="59">
        <v>0</v>
      </c>
      <c r="Z221" s="59">
        <v>0</v>
      </c>
      <c r="AA221" s="59">
        <v>0</v>
      </c>
      <c r="AB221" s="59">
        <v>0</v>
      </c>
      <c r="AC221" s="59">
        <v>0</v>
      </c>
      <c r="AD221" s="59">
        <v>0</v>
      </c>
      <c r="AE221" s="59">
        <v>0</v>
      </c>
      <c r="AF221" s="59">
        <v>0</v>
      </c>
      <c r="AG221" s="59">
        <v>0</v>
      </c>
      <c r="AH221" s="59">
        <v>0</v>
      </c>
      <c r="AI221" s="59"/>
      <c r="AJ221" s="59">
        <v>0</v>
      </c>
      <c r="AK221" s="59">
        <v>0</v>
      </c>
      <c r="AL221" s="59"/>
      <c r="AM221" s="59">
        <v>0</v>
      </c>
      <c r="AN221" s="59">
        <v>0</v>
      </c>
      <c r="AO221" s="59"/>
      <c r="AP221" s="59">
        <v>0</v>
      </c>
      <c r="AQ221" s="59">
        <v>0</v>
      </c>
      <c r="AR221" s="59">
        <v>0</v>
      </c>
      <c r="AS221" s="59">
        <v>0</v>
      </c>
    </row>
    <row r="222" spans="1:45" x14ac:dyDescent="0.25">
      <c r="A222" s="57" t="s">
        <v>411</v>
      </c>
      <c r="B222" s="57" t="s">
        <v>64</v>
      </c>
      <c r="C222" s="57">
        <v>4.4000000000000004</v>
      </c>
      <c r="D222" s="60" t="s">
        <v>73</v>
      </c>
      <c r="E222" s="57">
        <v>0</v>
      </c>
      <c r="F222" s="57">
        <v>0</v>
      </c>
      <c r="G222" s="57">
        <v>0</v>
      </c>
      <c r="H222" s="57">
        <v>0</v>
      </c>
      <c r="I222" s="57">
        <v>0</v>
      </c>
      <c r="J222" s="57">
        <v>0</v>
      </c>
      <c r="K222" s="57">
        <v>0</v>
      </c>
      <c r="L222" s="57">
        <v>0</v>
      </c>
      <c r="M222" s="57">
        <v>0</v>
      </c>
      <c r="N222" s="57">
        <v>0</v>
      </c>
      <c r="O222" s="57">
        <v>0</v>
      </c>
      <c r="P222" s="57">
        <v>0</v>
      </c>
      <c r="Q222" s="57">
        <v>0</v>
      </c>
      <c r="R222" s="57">
        <v>0</v>
      </c>
      <c r="S222" s="57">
        <v>0</v>
      </c>
      <c r="T222" s="57">
        <v>0</v>
      </c>
      <c r="U222" s="57">
        <v>0</v>
      </c>
      <c r="V222" s="57">
        <v>0</v>
      </c>
      <c r="W222" s="57">
        <v>0</v>
      </c>
      <c r="X222" s="57">
        <v>0</v>
      </c>
      <c r="Y222" s="57">
        <v>0</v>
      </c>
      <c r="Z222" s="57">
        <v>0</v>
      </c>
      <c r="AA222" s="57">
        <v>0</v>
      </c>
      <c r="AB222" s="57">
        <v>0</v>
      </c>
      <c r="AC222" s="57">
        <v>0</v>
      </c>
      <c r="AD222" s="57">
        <v>0</v>
      </c>
      <c r="AE222" s="57">
        <v>0</v>
      </c>
      <c r="AF222" s="57">
        <v>0</v>
      </c>
      <c r="AG222" s="57">
        <v>0</v>
      </c>
      <c r="AH222" s="57">
        <v>0</v>
      </c>
      <c r="AI222" s="57"/>
      <c r="AJ222" s="57">
        <v>0</v>
      </c>
      <c r="AK222" s="57">
        <v>0</v>
      </c>
      <c r="AL222" s="57"/>
      <c r="AM222" s="57">
        <v>0</v>
      </c>
      <c r="AN222" s="57">
        <v>0</v>
      </c>
      <c r="AO222" s="57"/>
      <c r="AP222" s="57">
        <v>0</v>
      </c>
      <c r="AQ222" s="57">
        <v>0</v>
      </c>
      <c r="AR222" s="57">
        <v>0</v>
      </c>
      <c r="AS222" s="57">
        <v>0</v>
      </c>
    </row>
    <row r="223" spans="1:45" x14ac:dyDescent="0.25">
      <c r="A223" s="59" t="s">
        <v>412</v>
      </c>
      <c r="B223" s="59" t="s">
        <v>64</v>
      </c>
      <c r="C223" s="59">
        <v>4</v>
      </c>
      <c r="D223" s="59" t="s">
        <v>73</v>
      </c>
      <c r="E223" s="59">
        <v>0</v>
      </c>
      <c r="F223" s="59">
        <v>0</v>
      </c>
      <c r="G223" s="59">
        <v>0</v>
      </c>
      <c r="H223" s="59">
        <v>0</v>
      </c>
      <c r="I223" s="59">
        <v>0</v>
      </c>
      <c r="J223" s="59">
        <v>0</v>
      </c>
      <c r="K223" s="59">
        <v>0</v>
      </c>
      <c r="L223" s="59">
        <v>0</v>
      </c>
      <c r="M223" s="59">
        <v>0</v>
      </c>
      <c r="N223" s="59">
        <v>0</v>
      </c>
      <c r="O223" s="59">
        <v>0</v>
      </c>
      <c r="P223" s="59">
        <v>0</v>
      </c>
      <c r="Q223" s="59">
        <v>0</v>
      </c>
      <c r="R223" s="59">
        <v>0</v>
      </c>
      <c r="S223" s="59">
        <v>0</v>
      </c>
      <c r="T223" s="59">
        <v>0</v>
      </c>
      <c r="U223" s="59">
        <v>0</v>
      </c>
      <c r="V223" s="59">
        <v>0</v>
      </c>
      <c r="W223" s="59">
        <v>0</v>
      </c>
      <c r="X223" s="59">
        <v>0</v>
      </c>
      <c r="Y223" s="59">
        <v>0</v>
      </c>
      <c r="Z223" s="59">
        <v>0</v>
      </c>
      <c r="AA223" s="59">
        <v>0</v>
      </c>
      <c r="AB223" s="59">
        <v>0</v>
      </c>
      <c r="AC223" s="59">
        <v>0</v>
      </c>
      <c r="AD223" s="59">
        <v>0</v>
      </c>
      <c r="AE223" s="59">
        <v>0</v>
      </c>
      <c r="AF223" s="59">
        <v>0</v>
      </c>
      <c r="AG223" s="59">
        <v>0</v>
      </c>
      <c r="AH223" s="59">
        <v>0</v>
      </c>
      <c r="AI223" s="59"/>
      <c r="AJ223" s="59">
        <v>0</v>
      </c>
      <c r="AK223" s="59">
        <v>0</v>
      </c>
      <c r="AL223" s="59"/>
      <c r="AM223" s="59">
        <v>0</v>
      </c>
      <c r="AN223" s="59">
        <v>0</v>
      </c>
      <c r="AO223" s="59"/>
      <c r="AP223" s="59">
        <v>0</v>
      </c>
      <c r="AQ223" s="59">
        <v>0</v>
      </c>
      <c r="AR223" s="59">
        <v>0</v>
      </c>
      <c r="AS223" s="59">
        <v>0</v>
      </c>
    </row>
    <row r="224" spans="1:45" x14ac:dyDescent="0.25">
      <c r="A224" s="57" t="s">
        <v>413</v>
      </c>
      <c r="B224" s="57" t="s">
        <v>64</v>
      </c>
      <c r="C224" s="57">
        <v>4.5</v>
      </c>
      <c r="D224" s="60" t="s">
        <v>73</v>
      </c>
      <c r="E224" s="57">
        <v>0</v>
      </c>
      <c r="F224" s="57">
        <v>0</v>
      </c>
      <c r="G224" s="57">
        <v>0</v>
      </c>
      <c r="H224" s="57">
        <v>0</v>
      </c>
      <c r="I224" s="57">
        <v>0</v>
      </c>
      <c r="J224" s="57">
        <v>0</v>
      </c>
      <c r="K224" s="57">
        <v>0</v>
      </c>
      <c r="L224" s="57">
        <v>0</v>
      </c>
      <c r="M224" s="57">
        <v>0</v>
      </c>
      <c r="N224" s="57">
        <v>0</v>
      </c>
      <c r="O224" s="57">
        <v>0</v>
      </c>
      <c r="P224" s="57">
        <v>0</v>
      </c>
      <c r="Q224" s="57">
        <v>0</v>
      </c>
      <c r="R224" s="57">
        <v>0</v>
      </c>
      <c r="S224" s="57">
        <v>0</v>
      </c>
      <c r="T224" s="57">
        <v>0</v>
      </c>
      <c r="U224" s="57">
        <v>0</v>
      </c>
      <c r="V224" s="57">
        <v>0</v>
      </c>
      <c r="W224" s="57">
        <v>0</v>
      </c>
      <c r="X224" s="57">
        <v>0</v>
      </c>
      <c r="Y224" s="57">
        <v>0</v>
      </c>
      <c r="Z224" s="57">
        <v>0</v>
      </c>
      <c r="AA224" s="57">
        <v>0</v>
      </c>
      <c r="AB224" s="57">
        <v>0</v>
      </c>
      <c r="AC224" s="57">
        <v>0</v>
      </c>
      <c r="AD224" s="57">
        <v>0</v>
      </c>
      <c r="AE224" s="57">
        <v>0</v>
      </c>
      <c r="AF224" s="57">
        <v>0</v>
      </c>
      <c r="AG224" s="57">
        <v>0</v>
      </c>
      <c r="AH224" s="57">
        <v>0</v>
      </c>
      <c r="AI224" s="57"/>
      <c r="AJ224" s="57">
        <v>0</v>
      </c>
      <c r="AK224" s="57">
        <v>0</v>
      </c>
      <c r="AL224" s="57"/>
      <c r="AM224" s="57">
        <v>0</v>
      </c>
      <c r="AN224" s="57">
        <v>0</v>
      </c>
      <c r="AO224" s="57"/>
      <c r="AP224" s="57">
        <v>0</v>
      </c>
      <c r="AQ224" s="57">
        <v>0</v>
      </c>
      <c r="AR224" s="57">
        <v>0</v>
      </c>
      <c r="AS224" s="57">
        <v>0</v>
      </c>
    </row>
    <row r="225" spans="1:45" x14ac:dyDescent="0.25">
      <c r="A225" s="59" t="s">
        <v>414</v>
      </c>
      <c r="B225" s="59" t="s">
        <v>118</v>
      </c>
      <c r="C225" s="59">
        <v>4</v>
      </c>
      <c r="D225" s="59" t="s">
        <v>73</v>
      </c>
      <c r="E225" s="59">
        <v>0</v>
      </c>
      <c r="F225" s="59">
        <v>0</v>
      </c>
      <c r="G225" s="59">
        <v>0</v>
      </c>
      <c r="H225" s="59">
        <v>0</v>
      </c>
      <c r="I225" s="59">
        <v>0</v>
      </c>
      <c r="J225" s="59">
        <v>0</v>
      </c>
      <c r="K225" s="59">
        <v>0</v>
      </c>
      <c r="L225" s="59">
        <v>0</v>
      </c>
      <c r="M225" s="59">
        <v>0</v>
      </c>
      <c r="N225" s="59">
        <v>0</v>
      </c>
      <c r="O225" s="59">
        <v>0</v>
      </c>
      <c r="P225" s="59">
        <v>0</v>
      </c>
      <c r="Q225" s="59">
        <v>0</v>
      </c>
      <c r="R225" s="59">
        <v>0</v>
      </c>
      <c r="S225" s="59">
        <v>0</v>
      </c>
      <c r="T225" s="59">
        <v>0</v>
      </c>
      <c r="U225" s="59">
        <v>0</v>
      </c>
      <c r="V225" s="59">
        <v>0</v>
      </c>
      <c r="W225" s="59">
        <v>0</v>
      </c>
      <c r="X225" s="59">
        <v>0</v>
      </c>
      <c r="Y225" s="59">
        <v>0</v>
      </c>
      <c r="Z225" s="59">
        <v>0</v>
      </c>
      <c r="AA225" s="59">
        <v>0</v>
      </c>
      <c r="AB225" s="59">
        <v>0</v>
      </c>
      <c r="AC225" s="59">
        <v>0</v>
      </c>
      <c r="AD225" s="59">
        <v>0</v>
      </c>
      <c r="AE225" s="59">
        <v>0</v>
      </c>
      <c r="AF225" s="59">
        <v>0</v>
      </c>
      <c r="AG225" s="59">
        <v>0</v>
      </c>
      <c r="AH225" s="59">
        <v>0</v>
      </c>
      <c r="AI225" s="59"/>
      <c r="AJ225" s="59">
        <v>0</v>
      </c>
      <c r="AK225" s="59">
        <v>0</v>
      </c>
      <c r="AL225" s="59"/>
      <c r="AM225" s="59">
        <v>0</v>
      </c>
      <c r="AN225" s="59">
        <v>0</v>
      </c>
      <c r="AO225" s="59"/>
      <c r="AP225" s="59">
        <v>0</v>
      </c>
      <c r="AQ225" s="59">
        <v>0</v>
      </c>
      <c r="AR225" s="59">
        <v>0</v>
      </c>
      <c r="AS225" s="59">
        <v>0</v>
      </c>
    </row>
    <row r="226" spans="1:45" x14ac:dyDescent="0.25">
      <c r="A226" s="57" t="s">
        <v>415</v>
      </c>
      <c r="B226" s="57" t="s">
        <v>118</v>
      </c>
      <c r="C226" s="57">
        <v>4</v>
      </c>
      <c r="D226" s="57" t="s">
        <v>73</v>
      </c>
      <c r="E226" s="57">
        <v>0</v>
      </c>
      <c r="F226" s="57">
        <v>0</v>
      </c>
      <c r="G226" s="57">
        <v>0</v>
      </c>
      <c r="H226" s="57">
        <v>0</v>
      </c>
      <c r="I226" s="57">
        <v>0</v>
      </c>
      <c r="J226" s="57">
        <v>0</v>
      </c>
      <c r="K226" s="57">
        <v>0</v>
      </c>
      <c r="L226" s="57">
        <v>0</v>
      </c>
      <c r="M226" s="57">
        <v>0</v>
      </c>
      <c r="N226" s="57">
        <v>0</v>
      </c>
      <c r="O226" s="57">
        <v>0</v>
      </c>
      <c r="P226" s="57">
        <v>0</v>
      </c>
      <c r="Q226" s="57">
        <v>0</v>
      </c>
      <c r="R226" s="57">
        <v>0</v>
      </c>
      <c r="S226" s="57">
        <v>0</v>
      </c>
      <c r="T226" s="57">
        <v>0</v>
      </c>
      <c r="U226" s="57">
        <v>0</v>
      </c>
      <c r="V226" s="57">
        <v>0</v>
      </c>
      <c r="W226" s="57">
        <v>0</v>
      </c>
      <c r="X226" s="57">
        <v>0</v>
      </c>
      <c r="Y226" s="57">
        <v>0</v>
      </c>
      <c r="Z226" s="57">
        <v>0</v>
      </c>
      <c r="AA226" s="57">
        <v>0</v>
      </c>
      <c r="AB226" s="57">
        <v>0</v>
      </c>
      <c r="AC226" s="57">
        <v>0</v>
      </c>
      <c r="AD226" s="57">
        <v>0</v>
      </c>
      <c r="AE226" s="57">
        <v>0</v>
      </c>
      <c r="AF226" s="57">
        <v>0</v>
      </c>
      <c r="AG226" s="57">
        <v>0</v>
      </c>
      <c r="AH226" s="57">
        <v>0</v>
      </c>
      <c r="AI226" s="57"/>
      <c r="AJ226" s="57">
        <v>0</v>
      </c>
      <c r="AK226" s="57">
        <v>0</v>
      </c>
      <c r="AL226" s="57"/>
      <c r="AM226" s="57">
        <v>0</v>
      </c>
      <c r="AN226" s="57">
        <v>0</v>
      </c>
      <c r="AO226" s="57"/>
      <c r="AP226" s="57">
        <v>0</v>
      </c>
      <c r="AQ226" s="57">
        <v>0</v>
      </c>
      <c r="AR226" s="57">
        <v>0</v>
      </c>
      <c r="AS226" s="57">
        <v>0</v>
      </c>
    </row>
    <row r="227" spans="1:45" x14ac:dyDescent="0.25">
      <c r="A227" s="59" t="s">
        <v>416</v>
      </c>
      <c r="B227" s="59" t="s">
        <v>118</v>
      </c>
      <c r="C227" s="59">
        <v>4</v>
      </c>
      <c r="D227" s="59" t="s">
        <v>73</v>
      </c>
      <c r="E227" s="59">
        <v>0</v>
      </c>
      <c r="F227" s="59">
        <v>0</v>
      </c>
      <c r="G227" s="59">
        <v>0</v>
      </c>
      <c r="H227" s="59">
        <v>0</v>
      </c>
      <c r="I227" s="59">
        <v>0</v>
      </c>
      <c r="J227" s="59">
        <v>0</v>
      </c>
      <c r="K227" s="59">
        <v>0</v>
      </c>
      <c r="L227" s="59">
        <v>0</v>
      </c>
      <c r="M227" s="59">
        <v>0</v>
      </c>
      <c r="N227" s="59">
        <v>0</v>
      </c>
      <c r="O227" s="59">
        <v>0</v>
      </c>
      <c r="P227" s="59">
        <v>0</v>
      </c>
      <c r="Q227" s="59">
        <v>0</v>
      </c>
      <c r="R227" s="59">
        <v>0</v>
      </c>
      <c r="S227" s="59">
        <v>0</v>
      </c>
      <c r="T227" s="59">
        <v>0</v>
      </c>
      <c r="U227" s="59">
        <v>0</v>
      </c>
      <c r="V227" s="59">
        <v>0</v>
      </c>
      <c r="W227" s="59">
        <v>0</v>
      </c>
      <c r="X227" s="59">
        <v>0</v>
      </c>
      <c r="Y227" s="59">
        <v>0</v>
      </c>
      <c r="Z227" s="59">
        <v>0</v>
      </c>
      <c r="AA227" s="59">
        <v>0</v>
      </c>
      <c r="AB227" s="59">
        <v>0</v>
      </c>
      <c r="AC227" s="59">
        <v>0</v>
      </c>
      <c r="AD227" s="59">
        <v>0</v>
      </c>
      <c r="AE227" s="59">
        <v>0</v>
      </c>
      <c r="AF227" s="59">
        <v>0</v>
      </c>
      <c r="AG227" s="59">
        <v>0</v>
      </c>
      <c r="AH227" s="59">
        <v>0</v>
      </c>
      <c r="AI227" s="59"/>
      <c r="AJ227" s="59">
        <v>0</v>
      </c>
      <c r="AK227" s="59">
        <v>0</v>
      </c>
      <c r="AL227" s="59"/>
      <c r="AM227" s="59">
        <v>0</v>
      </c>
      <c r="AN227" s="59">
        <v>0</v>
      </c>
      <c r="AO227" s="59"/>
      <c r="AP227" s="59">
        <v>0</v>
      </c>
      <c r="AQ227" s="59">
        <v>0</v>
      </c>
      <c r="AR227" s="59">
        <v>0</v>
      </c>
      <c r="AS227" s="59">
        <v>0</v>
      </c>
    </row>
    <row r="228" spans="1:45" x14ac:dyDescent="0.25">
      <c r="A228" s="57" t="s">
        <v>417</v>
      </c>
      <c r="B228" s="57" t="s">
        <v>115</v>
      </c>
      <c r="C228" s="57">
        <v>4</v>
      </c>
      <c r="D228" s="57" t="s">
        <v>73</v>
      </c>
      <c r="E228" s="57">
        <v>0</v>
      </c>
      <c r="F228" s="57">
        <v>0</v>
      </c>
      <c r="G228" s="57">
        <v>0</v>
      </c>
      <c r="H228" s="57">
        <v>0</v>
      </c>
      <c r="I228" s="57">
        <v>0</v>
      </c>
      <c r="J228" s="57">
        <v>0</v>
      </c>
      <c r="K228" s="57">
        <v>0</v>
      </c>
      <c r="L228" s="57">
        <v>0</v>
      </c>
      <c r="M228" s="57">
        <v>0</v>
      </c>
      <c r="N228" s="57">
        <v>0</v>
      </c>
      <c r="O228" s="57">
        <v>0</v>
      </c>
      <c r="P228" s="57">
        <v>0</v>
      </c>
      <c r="Q228" s="57">
        <v>0</v>
      </c>
      <c r="R228" s="57">
        <v>0</v>
      </c>
      <c r="S228" s="57">
        <v>0</v>
      </c>
      <c r="T228" s="57">
        <v>0</v>
      </c>
      <c r="U228" s="57">
        <v>0</v>
      </c>
      <c r="V228" s="57">
        <v>0</v>
      </c>
      <c r="W228" s="57">
        <v>0</v>
      </c>
      <c r="X228" s="57">
        <v>0</v>
      </c>
      <c r="Y228" s="57">
        <v>0</v>
      </c>
      <c r="Z228" s="57">
        <v>0</v>
      </c>
      <c r="AA228" s="57">
        <v>0</v>
      </c>
      <c r="AB228" s="57">
        <v>0</v>
      </c>
      <c r="AC228" s="57">
        <v>0</v>
      </c>
      <c r="AD228" s="57">
        <v>0</v>
      </c>
      <c r="AE228" s="57">
        <v>0</v>
      </c>
      <c r="AF228" s="57">
        <v>0</v>
      </c>
      <c r="AG228" s="57">
        <v>0</v>
      </c>
      <c r="AH228" s="57">
        <v>0</v>
      </c>
      <c r="AI228" s="57"/>
      <c r="AJ228" s="57">
        <v>0</v>
      </c>
      <c r="AK228" s="57">
        <v>0</v>
      </c>
      <c r="AL228" s="57"/>
      <c r="AM228" s="57">
        <v>0</v>
      </c>
      <c r="AN228" s="57">
        <v>0</v>
      </c>
      <c r="AO228" s="57"/>
      <c r="AP228" s="57">
        <v>0</v>
      </c>
      <c r="AQ228" s="57">
        <v>0</v>
      </c>
      <c r="AR228" s="57">
        <v>0</v>
      </c>
      <c r="AS228" s="57">
        <v>0</v>
      </c>
    </row>
    <row r="229" spans="1:45" x14ac:dyDescent="0.25">
      <c r="A229" s="57" t="s">
        <v>418</v>
      </c>
      <c r="B229" s="57" t="s">
        <v>115</v>
      </c>
      <c r="C229" s="57">
        <v>4.5</v>
      </c>
      <c r="D229" s="57" t="s">
        <v>73</v>
      </c>
      <c r="E229" s="57">
        <v>0</v>
      </c>
      <c r="F229" s="57">
        <v>0</v>
      </c>
      <c r="G229" s="57">
        <v>0</v>
      </c>
      <c r="H229" s="57">
        <v>0</v>
      </c>
      <c r="I229" s="57">
        <v>0</v>
      </c>
      <c r="J229" s="57">
        <v>0</v>
      </c>
      <c r="K229" s="57">
        <v>0</v>
      </c>
      <c r="L229" s="57">
        <v>0</v>
      </c>
      <c r="M229" s="57">
        <v>0</v>
      </c>
      <c r="N229" s="57">
        <v>0</v>
      </c>
      <c r="O229" s="57">
        <v>0</v>
      </c>
      <c r="P229" s="57">
        <v>0</v>
      </c>
      <c r="Q229" s="57">
        <v>0</v>
      </c>
      <c r="R229" s="57">
        <v>0</v>
      </c>
      <c r="S229" s="57">
        <v>0</v>
      </c>
      <c r="T229" s="57">
        <v>0</v>
      </c>
      <c r="U229" s="57">
        <v>0</v>
      </c>
      <c r="V229" s="57">
        <v>0</v>
      </c>
      <c r="W229" s="57">
        <v>0</v>
      </c>
      <c r="X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0</v>
      </c>
      <c r="AE229" s="57">
        <v>0</v>
      </c>
      <c r="AF229" s="57">
        <v>0</v>
      </c>
      <c r="AG229" s="57">
        <v>0</v>
      </c>
      <c r="AH229" s="57">
        <v>0</v>
      </c>
      <c r="AI229" s="57"/>
      <c r="AJ229" s="57">
        <v>0</v>
      </c>
      <c r="AK229" s="57">
        <v>0</v>
      </c>
      <c r="AL229" s="57"/>
      <c r="AM229" s="57">
        <v>0</v>
      </c>
      <c r="AN229" s="57">
        <v>0</v>
      </c>
      <c r="AO229" s="57"/>
      <c r="AP229" s="57">
        <v>0</v>
      </c>
      <c r="AQ229" s="57">
        <v>0</v>
      </c>
      <c r="AR229" s="57">
        <v>0</v>
      </c>
      <c r="AS229" s="57">
        <v>0</v>
      </c>
    </row>
    <row r="230" spans="1:45" x14ac:dyDescent="0.25">
      <c r="A230" s="59" t="s">
        <v>419</v>
      </c>
      <c r="B230" s="59" t="s">
        <v>92</v>
      </c>
      <c r="C230" s="59">
        <v>4.4000000000000004</v>
      </c>
      <c r="D230" s="59" t="s">
        <v>73</v>
      </c>
      <c r="E230" s="59">
        <v>0</v>
      </c>
      <c r="F230" s="59">
        <v>0</v>
      </c>
      <c r="G230" s="59">
        <v>0</v>
      </c>
      <c r="H230" s="59">
        <v>0</v>
      </c>
      <c r="I230" s="59">
        <v>0</v>
      </c>
      <c r="J230" s="59">
        <v>0</v>
      </c>
      <c r="K230" s="59">
        <v>0</v>
      </c>
      <c r="L230" s="59">
        <v>0</v>
      </c>
      <c r="M230" s="59">
        <v>0</v>
      </c>
      <c r="N230" s="59">
        <v>0</v>
      </c>
      <c r="O230" s="59">
        <v>0</v>
      </c>
      <c r="P230" s="59">
        <v>0</v>
      </c>
      <c r="Q230" s="59">
        <v>0</v>
      </c>
      <c r="R230" s="59">
        <v>0</v>
      </c>
      <c r="S230" s="59">
        <v>0</v>
      </c>
      <c r="T230" s="59">
        <v>0</v>
      </c>
      <c r="U230" s="59">
        <v>0</v>
      </c>
      <c r="V230" s="59">
        <v>0</v>
      </c>
      <c r="W230" s="59">
        <v>0</v>
      </c>
      <c r="X230" s="59">
        <v>0</v>
      </c>
      <c r="Y230" s="59">
        <v>0</v>
      </c>
      <c r="Z230" s="59">
        <v>0</v>
      </c>
      <c r="AA230" s="59">
        <v>0</v>
      </c>
      <c r="AB230" s="59">
        <v>0</v>
      </c>
      <c r="AC230" s="59">
        <v>0</v>
      </c>
      <c r="AD230" s="59">
        <v>0</v>
      </c>
      <c r="AE230" s="59">
        <v>0</v>
      </c>
      <c r="AF230" s="59">
        <v>0</v>
      </c>
      <c r="AG230" s="59">
        <v>0</v>
      </c>
      <c r="AH230" s="59">
        <v>0</v>
      </c>
      <c r="AI230" s="59"/>
      <c r="AJ230" s="59">
        <v>0</v>
      </c>
      <c r="AK230" s="59">
        <v>0</v>
      </c>
      <c r="AL230" s="59"/>
      <c r="AM230" s="59">
        <v>0</v>
      </c>
      <c r="AN230" s="59">
        <v>0</v>
      </c>
      <c r="AO230" s="59"/>
      <c r="AP230" s="59">
        <v>0</v>
      </c>
      <c r="AQ230" s="59">
        <v>0</v>
      </c>
      <c r="AR230" s="59">
        <v>0</v>
      </c>
      <c r="AS230" s="59">
        <v>0</v>
      </c>
    </row>
    <row r="231" spans="1:45" x14ac:dyDescent="0.25">
      <c r="A231" s="57" t="s">
        <v>420</v>
      </c>
      <c r="B231" s="57" t="s">
        <v>92</v>
      </c>
      <c r="C231" s="57">
        <v>4.4000000000000004</v>
      </c>
      <c r="D231" s="57" t="s">
        <v>73</v>
      </c>
      <c r="E231" s="57">
        <v>0</v>
      </c>
      <c r="F231" s="57">
        <v>0</v>
      </c>
      <c r="G231" s="57">
        <v>0</v>
      </c>
      <c r="H231" s="57">
        <v>0</v>
      </c>
      <c r="I231" s="57">
        <v>0</v>
      </c>
      <c r="J231" s="57">
        <v>0</v>
      </c>
      <c r="K231" s="57">
        <v>0</v>
      </c>
      <c r="L231" s="57">
        <v>0</v>
      </c>
      <c r="M231" s="57">
        <v>0</v>
      </c>
      <c r="N231" s="57">
        <v>0</v>
      </c>
      <c r="O231" s="57">
        <v>0</v>
      </c>
      <c r="P231" s="57">
        <v>0</v>
      </c>
      <c r="Q231" s="57">
        <v>0</v>
      </c>
      <c r="R231" s="57">
        <v>0</v>
      </c>
      <c r="S231" s="57">
        <v>0</v>
      </c>
      <c r="T231" s="57">
        <v>0</v>
      </c>
      <c r="U231" s="57">
        <v>0</v>
      </c>
      <c r="V231" s="57">
        <v>0</v>
      </c>
      <c r="W231" s="57">
        <v>0</v>
      </c>
      <c r="X231" s="57">
        <v>0</v>
      </c>
      <c r="Y231" s="57">
        <v>0</v>
      </c>
      <c r="Z231" s="57">
        <v>0</v>
      </c>
      <c r="AA231" s="57">
        <v>0</v>
      </c>
      <c r="AB231" s="57">
        <v>0</v>
      </c>
      <c r="AC231" s="57">
        <v>0</v>
      </c>
      <c r="AD231" s="57">
        <v>0</v>
      </c>
      <c r="AE231" s="57">
        <v>0</v>
      </c>
      <c r="AF231" s="57">
        <v>0</v>
      </c>
      <c r="AG231" s="57">
        <v>0</v>
      </c>
      <c r="AH231" s="57">
        <v>0</v>
      </c>
      <c r="AI231" s="57"/>
      <c r="AJ231" s="57">
        <v>0</v>
      </c>
      <c r="AK231" s="57">
        <v>0</v>
      </c>
      <c r="AL231" s="57"/>
      <c r="AM231" s="57">
        <v>0</v>
      </c>
      <c r="AN231" s="57">
        <v>0</v>
      </c>
      <c r="AO231" s="57"/>
      <c r="AP231" s="57">
        <v>0</v>
      </c>
      <c r="AQ231" s="57">
        <v>0</v>
      </c>
      <c r="AR231" s="57">
        <v>0</v>
      </c>
      <c r="AS231" s="57">
        <v>0</v>
      </c>
    </row>
    <row r="232" spans="1:45" x14ac:dyDescent="0.25">
      <c r="A232" s="59" t="s">
        <v>421</v>
      </c>
      <c r="B232" s="59" t="s">
        <v>92</v>
      </c>
      <c r="C232" s="59">
        <v>4</v>
      </c>
      <c r="D232" s="59" t="s">
        <v>73</v>
      </c>
      <c r="E232" s="59">
        <v>0</v>
      </c>
      <c r="F232" s="59">
        <v>0</v>
      </c>
      <c r="G232" s="59">
        <v>0</v>
      </c>
      <c r="H232" s="59">
        <v>0</v>
      </c>
      <c r="I232" s="59">
        <v>0</v>
      </c>
      <c r="J232" s="59">
        <v>0</v>
      </c>
      <c r="K232" s="59">
        <v>0</v>
      </c>
      <c r="L232" s="59">
        <v>0</v>
      </c>
      <c r="M232" s="59">
        <v>0</v>
      </c>
      <c r="N232" s="59">
        <v>0</v>
      </c>
      <c r="O232" s="59">
        <v>0</v>
      </c>
      <c r="P232" s="59">
        <v>0</v>
      </c>
      <c r="Q232" s="59">
        <v>0</v>
      </c>
      <c r="R232" s="59">
        <v>0</v>
      </c>
      <c r="S232" s="59">
        <v>0</v>
      </c>
      <c r="T232" s="59">
        <v>0</v>
      </c>
      <c r="U232" s="59">
        <v>0</v>
      </c>
      <c r="V232" s="59">
        <v>0</v>
      </c>
      <c r="W232" s="59">
        <v>0</v>
      </c>
      <c r="X232" s="59">
        <v>0</v>
      </c>
      <c r="Y232" s="59">
        <v>0</v>
      </c>
      <c r="Z232" s="59">
        <v>0</v>
      </c>
      <c r="AA232" s="59">
        <v>0</v>
      </c>
      <c r="AB232" s="59">
        <v>0</v>
      </c>
      <c r="AC232" s="59">
        <v>0</v>
      </c>
      <c r="AD232" s="59">
        <v>0</v>
      </c>
      <c r="AE232" s="59">
        <v>0</v>
      </c>
      <c r="AF232" s="59">
        <v>0</v>
      </c>
      <c r="AG232" s="59">
        <v>0</v>
      </c>
      <c r="AH232" s="59">
        <v>0</v>
      </c>
      <c r="AI232" s="59"/>
      <c r="AJ232" s="59">
        <v>0</v>
      </c>
      <c r="AK232" s="59">
        <v>0</v>
      </c>
      <c r="AL232" s="59"/>
      <c r="AM232" s="59">
        <v>0</v>
      </c>
      <c r="AN232" s="59">
        <v>0</v>
      </c>
      <c r="AO232" s="59"/>
      <c r="AP232" s="59">
        <v>0</v>
      </c>
      <c r="AQ232" s="59">
        <v>0</v>
      </c>
      <c r="AR232" s="59">
        <v>0</v>
      </c>
      <c r="AS232" s="59">
        <v>0</v>
      </c>
    </row>
    <row r="233" spans="1:45" x14ac:dyDescent="0.25">
      <c r="A233" s="57" t="s">
        <v>422</v>
      </c>
      <c r="B233" s="57" t="s">
        <v>119</v>
      </c>
      <c r="C233" s="57">
        <v>4.5</v>
      </c>
      <c r="D233" s="60" t="s">
        <v>73</v>
      </c>
      <c r="E233" s="57">
        <v>0</v>
      </c>
      <c r="F233" s="57">
        <v>0</v>
      </c>
      <c r="G233" s="57">
        <v>0</v>
      </c>
      <c r="H233" s="57">
        <v>0</v>
      </c>
      <c r="I233" s="57">
        <v>0</v>
      </c>
      <c r="J233" s="57">
        <v>0</v>
      </c>
      <c r="K233" s="57">
        <v>0</v>
      </c>
      <c r="L233" s="57">
        <v>0</v>
      </c>
      <c r="M233" s="57">
        <v>0</v>
      </c>
      <c r="N233" s="57">
        <v>0</v>
      </c>
      <c r="O233" s="57">
        <v>0</v>
      </c>
      <c r="P233" s="57">
        <v>0</v>
      </c>
      <c r="Q233" s="57">
        <v>0</v>
      </c>
      <c r="R233" s="57">
        <v>0</v>
      </c>
      <c r="S233" s="57">
        <v>0</v>
      </c>
      <c r="T233" s="57">
        <v>0</v>
      </c>
      <c r="U233" s="57">
        <v>0</v>
      </c>
      <c r="V233" s="57">
        <v>0</v>
      </c>
      <c r="W233" s="57">
        <v>0</v>
      </c>
      <c r="X233" s="57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57">
        <v>0</v>
      </c>
      <c r="AE233" s="57">
        <v>0</v>
      </c>
      <c r="AF233" s="57">
        <v>0</v>
      </c>
      <c r="AG233" s="57">
        <v>0</v>
      </c>
      <c r="AH233" s="57">
        <v>0</v>
      </c>
      <c r="AI233" s="57"/>
      <c r="AJ233" s="57">
        <v>0</v>
      </c>
      <c r="AK233" s="57">
        <v>0</v>
      </c>
      <c r="AL233" s="57"/>
      <c r="AM233" s="57">
        <v>0</v>
      </c>
      <c r="AN233" s="57">
        <v>0</v>
      </c>
      <c r="AO233" s="57"/>
      <c r="AP233" s="57">
        <v>0</v>
      </c>
      <c r="AQ233" s="57">
        <v>0</v>
      </c>
      <c r="AR233" s="57">
        <v>0</v>
      </c>
      <c r="AS233" s="57">
        <v>0</v>
      </c>
    </row>
    <row r="234" spans="1:45" x14ac:dyDescent="0.25">
      <c r="A234" s="59" t="s">
        <v>423</v>
      </c>
      <c r="B234" s="59" t="s">
        <v>119</v>
      </c>
      <c r="C234" s="59">
        <v>4</v>
      </c>
      <c r="D234" s="61" t="s">
        <v>73</v>
      </c>
      <c r="E234" s="59">
        <v>0</v>
      </c>
      <c r="F234" s="59">
        <v>0</v>
      </c>
      <c r="G234" s="59">
        <v>0</v>
      </c>
      <c r="H234" s="59">
        <v>0</v>
      </c>
      <c r="I234" s="59">
        <v>0</v>
      </c>
      <c r="J234" s="59">
        <v>0</v>
      </c>
      <c r="K234" s="59">
        <v>0</v>
      </c>
      <c r="L234" s="59">
        <v>0</v>
      </c>
      <c r="M234" s="59">
        <v>0</v>
      </c>
      <c r="N234" s="59">
        <v>0</v>
      </c>
      <c r="O234" s="59">
        <v>0</v>
      </c>
      <c r="P234" s="59">
        <v>0</v>
      </c>
      <c r="Q234" s="59">
        <v>0</v>
      </c>
      <c r="R234" s="59">
        <v>0</v>
      </c>
      <c r="S234" s="59">
        <v>0</v>
      </c>
      <c r="T234" s="59">
        <v>0</v>
      </c>
      <c r="U234" s="59">
        <v>0</v>
      </c>
      <c r="V234" s="59">
        <v>0</v>
      </c>
      <c r="W234" s="59">
        <v>0</v>
      </c>
      <c r="X234" s="59">
        <v>0</v>
      </c>
      <c r="Y234" s="59">
        <v>0</v>
      </c>
      <c r="Z234" s="59">
        <v>0</v>
      </c>
      <c r="AA234" s="59">
        <v>0</v>
      </c>
      <c r="AB234" s="59">
        <v>0</v>
      </c>
      <c r="AC234" s="59">
        <v>0</v>
      </c>
      <c r="AD234" s="59">
        <v>0</v>
      </c>
      <c r="AE234" s="59">
        <v>0</v>
      </c>
      <c r="AF234" s="59">
        <v>0</v>
      </c>
      <c r="AG234" s="59">
        <v>0</v>
      </c>
      <c r="AH234" s="59">
        <v>0</v>
      </c>
      <c r="AI234" s="59"/>
      <c r="AJ234" s="59">
        <v>0</v>
      </c>
      <c r="AK234" s="59">
        <v>0</v>
      </c>
      <c r="AL234" s="59"/>
      <c r="AM234" s="59">
        <v>0</v>
      </c>
      <c r="AN234" s="59">
        <v>0</v>
      </c>
      <c r="AO234" s="59"/>
      <c r="AP234" s="59">
        <v>0</v>
      </c>
      <c r="AQ234" s="59">
        <v>0</v>
      </c>
      <c r="AR234" s="59">
        <v>0</v>
      </c>
      <c r="AS234" s="59">
        <v>0</v>
      </c>
    </row>
    <row r="235" spans="1:45" x14ac:dyDescent="0.25">
      <c r="A235" s="57" t="s">
        <v>424</v>
      </c>
      <c r="B235" s="57" t="s">
        <v>119</v>
      </c>
      <c r="C235" s="57">
        <v>4</v>
      </c>
      <c r="D235" s="60" t="s">
        <v>73</v>
      </c>
      <c r="E235" s="57">
        <v>0</v>
      </c>
      <c r="F235" s="57">
        <v>0</v>
      </c>
      <c r="G235" s="57">
        <v>0</v>
      </c>
      <c r="H235" s="57">
        <v>0</v>
      </c>
      <c r="I235" s="57">
        <v>0</v>
      </c>
      <c r="J235" s="57">
        <v>0</v>
      </c>
      <c r="K235" s="57">
        <v>0</v>
      </c>
      <c r="L235" s="57">
        <v>0</v>
      </c>
      <c r="M235" s="57">
        <v>0</v>
      </c>
      <c r="N235" s="57">
        <v>0</v>
      </c>
      <c r="O235" s="57">
        <v>0</v>
      </c>
      <c r="P235" s="57">
        <v>0</v>
      </c>
      <c r="Q235" s="57">
        <v>0</v>
      </c>
      <c r="R235" s="57">
        <v>0</v>
      </c>
      <c r="S235" s="57">
        <v>0</v>
      </c>
      <c r="T235" s="57">
        <v>0</v>
      </c>
      <c r="U235" s="57">
        <v>0</v>
      </c>
      <c r="V235" s="57">
        <v>0</v>
      </c>
      <c r="W235" s="57">
        <v>0</v>
      </c>
      <c r="X235" s="57">
        <v>0</v>
      </c>
      <c r="Y235" s="57">
        <v>0</v>
      </c>
      <c r="Z235" s="57">
        <v>0</v>
      </c>
      <c r="AA235" s="57">
        <v>0</v>
      </c>
      <c r="AB235" s="57">
        <v>0</v>
      </c>
      <c r="AC235" s="57">
        <v>0</v>
      </c>
      <c r="AD235" s="57">
        <v>0</v>
      </c>
      <c r="AE235" s="57">
        <v>0</v>
      </c>
      <c r="AF235" s="57">
        <v>0</v>
      </c>
      <c r="AG235" s="57">
        <v>0</v>
      </c>
      <c r="AH235" s="57">
        <v>0</v>
      </c>
      <c r="AI235" s="57"/>
      <c r="AJ235" s="57">
        <v>0</v>
      </c>
      <c r="AK235" s="57">
        <v>0</v>
      </c>
      <c r="AL235" s="57"/>
      <c r="AM235" s="57">
        <v>0</v>
      </c>
      <c r="AN235" s="57">
        <v>0</v>
      </c>
      <c r="AO235" s="57"/>
      <c r="AP235" s="57">
        <v>0</v>
      </c>
      <c r="AQ235" s="57">
        <v>0</v>
      </c>
      <c r="AR235" s="57">
        <v>0</v>
      </c>
      <c r="AS235" s="57">
        <v>0</v>
      </c>
    </row>
    <row r="236" spans="1:45" x14ac:dyDescent="0.25">
      <c r="A236" s="50" t="s">
        <v>425</v>
      </c>
      <c r="B236" s="50" t="s">
        <v>113</v>
      </c>
      <c r="C236" s="50">
        <v>4</v>
      </c>
      <c r="D236" s="50" t="s">
        <v>73</v>
      </c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</row>
    <row r="237" spans="1:45" x14ac:dyDescent="0.25">
      <c r="A237" s="50" t="s">
        <v>426</v>
      </c>
      <c r="B237" s="50" t="s">
        <v>116</v>
      </c>
      <c r="C237" s="50">
        <v>4</v>
      </c>
      <c r="D237" s="50" t="s">
        <v>73</v>
      </c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</row>
    <row r="238" spans="1:45" x14ac:dyDescent="0.25">
      <c r="A238" s="50" t="s">
        <v>427</v>
      </c>
      <c r="B238" s="50" t="s">
        <v>88</v>
      </c>
      <c r="C238" s="50">
        <v>4</v>
      </c>
      <c r="D238" s="50" t="s">
        <v>73</v>
      </c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</row>
    <row r="239" spans="1:45" x14ac:dyDescent="0.25">
      <c r="A239" s="50" t="s">
        <v>428</v>
      </c>
      <c r="B239" s="50" t="s">
        <v>117</v>
      </c>
      <c r="C239" s="50">
        <v>4</v>
      </c>
      <c r="D239" s="50" t="s">
        <v>73</v>
      </c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</row>
    <row r="240" spans="1:45" x14ac:dyDescent="0.25">
      <c r="A240" s="50" t="s">
        <v>429</v>
      </c>
      <c r="B240" s="50" t="s">
        <v>64</v>
      </c>
      <c r="C240" s="50">
        <v>4</v>
      </c>
      <c r="D240" s="50" t="s">
        <v>73</v>
      </c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</row>
    <row r="241" spans="1:45" x14ac:dyDescent="0.25">
      <c r="A241" s="50" t="s">
        <v>430</v>
      </c>
      <c r="B241" s="50" t="s">
        <v>119</v>
      </c>
      <c r="C241" s="50">
        <v>4</v>
      </c>
      <c r="D241" s="50" t="s">
        <v>73</v>
      </c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</row>
    <row r="242" spans="1:45" x14ac:dyDescent="0.25">
      <c r="A242" s="50" t="s">
        <v>431</v>
      </c>
      <c r="B242" s="50" t="s">
        <v>113</v>
      </c>
      <c r="C242" s="50">
        <v>4</v>
      </c>
      <c r="D242" s="50" t="s">
        <v>73</v>
      </c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</row>
    <row r="243" spans="1:45" x14ac:dyDescent="0.25">
      <c r="A243" s="50" t="s">
        <v>432</v>
      </c>
      <c r="B243" s="50" t="s">
        <v>113</v>
      </c>
      <c r="C243" s="50">
        <v>4</v>
      </c>
      <c r="D243" s="50" t="s">
        <v>73</v>
      </c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</row>
    <row r="244" spans="1:45" x14ac:dyDescent="0.25">
      <c r="A244" s="50" t="s">
        <v>433</v>
      </c>
      <c r="B244" s="50" t="s">
        <v>94</v>
      </c>
      <c r="C244" s="50">
        <v>4</v>
      </c>
      <c r="D244" s="50" t="s">
        <v>73</v>
      </c>
      <c r="E244" s="50">
        <v>0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</row>
    <row r="245" spans="1:45" x14ac:dyDescent="0.25">
      <c r="A245" s="50" t="s">
        <v>434</v>
      </c>
      <c r="B245" s="50" t="s">
        <v>118</v>
      </c>
      <c r="C245" s="50">
        <v>4</v>
      </c>
      <c r="D245" s="50" t="s">
        <v>73</v>
      </c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</row>
    <row r="246" spans="1:45" x14ac:dyDescent="0.25">
      <c r="A246" s="50" t="s">
        <v>435</v>
      </c>
      <c r="B246" s="50" t="s">
        <v>118</v>
      </c>
      <c r="C246" s="50">
        <v>4</v>
      </c>
      <c r="D246" s="50" t="s">
        <v>73</v>
      </c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</row>
    <row r="247" spans="1:45" x14ac:dyDescent="0.25">
      <c r="A247" s="50" t="s">
        <v>436</v>
      </c>
      <c r="B247" s="50" t="s">
        <v>119</v>
      </c>
      <c r="C247" s="50">
        <v>4</v>
      </c>
      <c r="D247" s="50" t="s">
        <v>73</v>
      </c>
      <c r="E247" s="50">
        <v>0.5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</row>
    <row r="248" spans="1:45" x14ac:dyDescent="0.25">
      <c r="A248" s="50" t="s">
        <v>437</v>
      </c>
      <c r="B248" s="50" t="s">
        <v>117</v>
      </c>
      <c r="C248" s="50">
        <v>4</v>
      </c>
      <c r="D248" s="50" t="s">
        <v>73</v>
      </c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</row>
  </sheetData>
  <autoFilter ref="A1:AS220" xr:uid="{00000000-0009-0000-0000-000003000000}">
    <sortState xmlns:xlrd2="http://schemas.microsoft.com/office/spreadsheetml/2017/richdata2" ref="A2:AS247">
      <sortCondition descending="1" ref="AN1:AN24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24"/>
  <sheetViews>
    <sheetView workbookViewId="0">
      <selection activeCell="A322" sqref="A322:D324"/>
    </sheetView>
  </sheetViews>
  <sheetFormatPr baseColWidth="10" defaultColWidth="10.83203125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24" bestFit="1" customWidth="1"/>
    <col min="6" max="6" width="10.33203125" style="6" bestFit="1" customWidth="1"/>
    <col min="7" max="8" width="14.1640625" style="6" hidden="1" customWidth="1"/>
    <col min="9" max="9" width="11.1640625" style="6" bestFit="1" customWidth="1"/>
    <col min="10" max="11" width="13.83203125" style="6" hidden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72" width="10.83203125" style="6" customWidth="1"/>
    <col min="73" max="16384" width="10.83203125" style="6"/>
  </cols>
  <sheetData>
    <row r="1" spans="1:45" ht="22" customHeight="1" thickBot="1" x14ac:dyDescent="0.3">
      <c r="A1" s="62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  <c r="AC1" s="63" t="s">
        <v>28</v>
      </c>
      <c r="AD1" s="63" t="s">
        <v>29</v>
      </c>
      <c r="AE1" s="63" t="s">
        <v>30</v>
      </c>
      <c r="AF1" s="63" t="s">
        <v>31</v>
      </c>
      <c r="AG1" s="63" t="s">
        <v>32</v>
      </c>
      <c r="AH1" s="63" t="s">
        <v>33</v>
      </c>
      <c r="AI1" s="63" t="s">
        <v>34</v>
      </c>
      <c r="AJ1" s="63" t="s">
        <v>35</v>
      </c>
      <c r="AK1" s="63" t="s">
        <v>36</v>
      </c>
      <c r="AL1" s="63" t="s">
        <v>37</v>
      </c>
      <c r="AM1" s="63" t="s">
        <v>38</v>
      </c>
      <c r="AN1" s="63" t="s">
        <v>39</v>
      </c>
      <c r="AO1" s="63" t="s">
        <v>40</v>
      </c>
      <c r="AP1" s="63" t="s">
        <v>41</v>
      </c>
      <c r="AQ1" s="63" t="s">
        <v>42</v>
      </c>
      <c r="AR1" s="63" t="s">
        <v>43</v>
      </c>
      <c r="AS1" s="63" t="s">
        <v>44</v>
      </c>
    </row>
    <row r="2" spans="1:45" ht="22" customHeight="1" thickTop="1" x14ac:dyDescent="0.25">
      <c r="A2" s="65" t="s">
        <v>438</v>
      </c>
      <c r="B2" s="66" t="s">
        <v>113</v>
      </c>
      <c r="C2" s="66">
        <v>5.6</v>
      </c>
      <c r="D2" s="66" t="s">
        <v>68</v>
      </c>
      <c r="E2" s="67">
        <v>7</v>
      </c>
      <c r="F2" s="66">
        <v>17</v>
      </c>
      <c r="G2" s="66">
        <v>10</v>
      </c>
      <c r="H2" s="66">
        <v>11</v>
      </c>
      <c r="I2" s="66">
        <v>21</v>
      </c>
      <c r="J2" s="66">
        <v>33</v>
      </c>
      <c r="K2" s="66">
        <v>75</v>
      </c>
      <c r="L2" s="66">
        <v>108</v>
      </c>
      <c r="M2" s="66">
        <v>5.89</v>
      </c>
      <c r="N2" s="66">
        <v>13.39</v>
      </c>
      <c r="O2" s="66">
        <v>19.29</v>
      </c>
      <c r="P2" s="66">
        <v>1</v>
      </c>
      <c r="Q2" s="66">
        <v>2.4900000000000002</v>
      </c>
      <c r="R2" s="66">
        <v>1.49</v>
      </c>
      <c r="S2" s="66">
        <v>9</v>
      </c>
      <c r="T2" s="66">
        <v>5.39</v>
      </c>
      <c r="U2" s="66">
        <v>-3.61</v>
      </c>
      <c r="V2" s="66">
        <v>10</v>
      </c>
      <c r="W2" s="66">
        <v>7.88</v>
      </c>
      <c r="X2" s="66">
        <v>-2.12</v>
      </c>
      <c r="Y2" s="66">
        <v>1</v>
      </c>
      <c r="Z2" s="66">
        <v>0.60000000000000009</v>
      </c>
      <c r="AA2" s="66">
        <v>-0.39999999999999991</v>
      </c>
      <c r="AB2" s="66">
        <v>2</v>
      </c>
      <c r="AC2" s="66">
        <v>0.78000000000000014</v>
      </c>
      <c r="AD2" s="66">
        <v>-1.22</v>
      </c>
      <c r="AE2" s="66">
        <v>3</v>
      </c>
      <c r="AF2" s="66">
        <v>1.38</v>
      </c>
      <c r="AG2" s="66">
        <v>-1.62</v>
      </c>
      <c r="AH2" s="66">
        <v>3.09</v>
      </c>
      <c r="AI2" s="66">
        <v>0.56000000000000005</v>
      </c>
      <c r="AJ2" s="66">
        <v>1.0900000000000001</v>
      </c>
      <c r="AK2" s="66">
        <v>6.17</v>
      </c>
      <c r="AL2" s="66">
        <v>1.1200000000000001</v>
      </c>
      <c r="AM2" s="66">
        <v>-4.83</v>
      </c>
      <c r="AN2" s="66">
        <v>9.26</v>
      </c>
      <c r="AO2" s="66">
        <v>1.68</v>
      </c>
      <c r="AP2" s="66">
        <v>-3.74</v>
      </c>
      <c r="AQ2" s="66">
        <v>2</v>
      </c>
      <c r="AR2" s="66">
        <v>7</v>
      </c>
      <c r="AS2" s="66">
        <v>9</v>
      </c>
    </row>
    <row r="3" spans="1:45" x14ac:dyDescent="0.25">
      <c r="A3" s="71" t="s">
        <v>441</v>
      </c>
      <c r="B3" s="72" t="s">
        <v>113</v>
      </c>
      <c r="C3" s="72">
        <v>5.6</v>
      </c>
      <c r="D3" s="72" t="s">
        <v>68</v>
      </c>
      <c r="E3" s="72">
        <v>5.6</v>
      </c>
      <c r="F3" s="72">
        <v>21</v>
      </c>
      <c r="G3" s="72">
        <v>10</v>
      </c>
      <c r="H3" s="72">
        <v>11</v>
      </c>
      <c r="I3" s="72">
        <v>21</v>
      </c>
      <c r="J3" s="72">
        <v>38</v>
      </c>
      <c r="K3" s="72">
        <v>53</v>
      </c>
      <c r="L3" s="72">
        <v>91</v>
      </c>
      <c r="M3" s="72">
        <v>6.79</v>
      </c>
      <c r="N3" s="72">
        <v>9.4600000000000009</v>
      </c>
      <c r="O3" s="72">
        <v>16.25</v>
      </c>
      <c r="P3" s="72">
        <v>2</v>
      </c>
      <c r="Q3" s="72">
        <v>3.44</v>
      </c>
      <c r="R3" s="72">
        <v>1.44</v>
      </c>
      <c r="S3" s="72">
        <v>4</v>
      </c>
      <c r="T3" s="72">
        <v>2.65</v>
      </c>
      <c r="U3" s="72">
        <v>-1.35</v>
      </c>
      <c r="V3" s="72">
        <v>6</v>
      </c>
      <c r="W3" s="72">
        <v>6.09</v>
      </c>
      <c r="X3" s="72">
        <v>8.9999999999999858E-2</v>
      </c>
      <c r="Y3" s="72">
        <v>1</v>
      </c>
      <c r="Z3" s="72">
        <v>2.2999999999999998</v>
      </c>
      <c r="AA3" s="72">
        <v>1.3</v>
      </c>
      <c r="AB3" s="72">
        <v>3</v>
      </c>
      <c r="AC3" s="72">
        <v>0.61</v>
      </c>
      <c r="AD3" s="72">
        <v>-2.39</v>
      </c>
      <c r="AE3" s="72">
        <v>4</v>
      </c>
      <c r="AF3" s="72">
        <v>2.91</v>
      </c>
      <c r="AG3" s="72">
        <v>-1.0900000000000001</v>
      </c>
      <c r="AH3" s="72">
        <v>5.74</v>
      </c>
      <c r="AI3" s="72">
        <v>1.03</v>
      </c>
      <c r="AJ3" s="72">
        <v>2.74</v>
      </c>
      <c r="AK3" s="72">
        <v>3.26</v>
      </c>
      <c r="AL3" s="72">
        <v>0.57999999999999996</v>
      </c>
      <c r="AM3" s="72">
        <v>-3.74</v>
      </c>
      <c r="AN3" s="72">
        <v>9</v>
      </c>
      <c r="AO3" s="72">
        <v>1.61</v>
      </c>
      <c r="AP3" s="72">
        <v>-0.99999999999999956</v>
      </c>
      <c r="AQ3" s="72">
        <v>3</v>
      </c>
      <c r="AR3" s="72">
        <v>3</v>
      </c>
      <c r="AS3" s="72">
        <v>6</v>
      </c>
    </row>
    <row r="4" spans="1:45" x14ac:dyDescent="0.25">
      <c r="A4" s="68" t="s">
        <v>74</v>
      </c>
      <c r="B4" s="69" t="s">
        <v>75</v>
      </c>
      <c r="C4" s="69">
        <v>13.7</v>
      </c>
      <c r="D4" s="69" t="s">
        <v>68</v>
      </c>
      <c r="E4" s="69">
        <v>7.4</v>
      </c>
      <c r="F4" s="69">
        <v>21</v>
      </c>
      <c r="G4" s="69">
        <v>10</v>
      </c>
      <c r="H4" s="69">
        <v>11</v>
      </c>
      <c r="I4" s="69">
        <v>21</v>
      </c>
      <c r="J4" s="69">
        <v>87</v>
      </c>
      <c r="K4" s="69">
        <v>127</v>
      </c>
      <c r="L4" s="69">
        <v>214</v>
      </c>
      <c r="M4" s="69">
        <v>6.35</v>
      </c>
      <c r="N4" s="69">
        <v>9.27</v>
      </c>
      <c r="O4" s="69">
        <v>15.62</v>
      </c>
      <c r="P4" s="69">
        <v>7</v>
      </c>
      <c r="Q4" s="69">
        <v>6.46</v>
      </c>
      <c r="R4" s="69">
        <v>-0.54</v>
      </c>
      <c r="S4" s="69">
        <v>11</v>
      </c>
      <c r="T4" s="69">
        <v>9.9899999999999984</v>
      </c>
      <c r="U4" s="69">
        <v>-1.010000000000002</v>
      </c>
      <c r="V4" s="69">
        <v>18</v>
      </c>
      <c r="W4" s="69">
        <v>16.45</v>
      </c>
      <c r="X4" s="69">
        <v>-1.550000000000002</v>
      </c>
      <c r="Y4" s="69">
        <v>5</v>
      </c>
      <c r="Z4" s="69">
        <v>2.74</v>
      </c>
      <c r="AA4" s="69">
        <v>-2.2599999999999998</v>
      </c>
      <c r="AB4" s="69">
        <v>8</v>
      </c>
      <c r="AC4" s="69">
        <v>2.5299999999999998</v>
      </c>
      <c r="AD4" s="69">
        <v>-5.47</v>
      </c>
      <c r="AE4" s="69">
        <v>13</v>
      </c>
      <c r="AF4" s="69">
        <v>5.27</v>
      </c>
      <c r="AG4" s="69">
        <v>-7.73</v>
      </c>
      <c r="AH4" s="69">
        <v>9.1999999999999993</v>
      </c>
      <c r="AI4" s="69">
        <v>0.67</v>
      </c>
      <c r="AJ4" s="69">
        <v>-2.8000000000000012</v>
      </c>
      <c r="AK4" s="69">
        <v>12.52</v>
      </c>
      <c r="AL4" s="69">
        <v>0.91</v>
      </c>
      <c r="AM4" s="69">
        <v>-6.48</v>
      </c>
      <c r="AN4" s="69">
        <v>21.72</v>
      </c>
      <c r="AO4" s="69">
        <v>1.58</v>
      </c>
      <c r="AP4" s="69">
        <v>-9.2800000000000011</v>
      </c>
      <c r="AQ4" s="69">
        <v>13</v>
      </c>
      <c r="AR4" s="69">
        <v>22</v>
      </c>
      <c r="AS4" s="69">
        <v>35</v>
      </c>
    </row>
    <row r="5" spans="1:45" x14ac:dyDescent="0.25">
      <c r="A5" s="68" t="s">
        <v>78</v>
      </c>
      <c r="B5" s="69" t="s">
        <v>79</v>
      </c>
      <c r="C5" s="69">
        <v>11.4</v>
      </c>
      <c r="D5" s="69" t="s">
        <v>68</v>
      </c>
      <c r="E5" s="70">
        <v>6.8</v>
      </c>
      <c r="F5" s="69">
        <v>22</v>
      </c>
      <c r="G5" s="69">
        <v>11</v>
      </c>
      <c r="H5" s="69">
        <v>11</v>
      </c>
      <c r="I5" s="69">
        <v>22</v>
      </c>
      <c r="J5" s="69">
        <v>90</v>
      </c>
      <c r="K5" s="69">
        <v>75</v>
      </c>
      <c r="L5" s="69">
        <v>165</v>
      </c>
      <c r="M5" s="69">
        <v>7.89</v>
      </c>
      <c r="N5" s="69">
        <v>6.58</v>
      </c>
      <c r="O5" s="69">
        <v>14.47</v>
      </c>
      <c r="P5" s="69">
        <v>8</v>
      </c>
      <c r="Q5" s="69">
        <v>4.8800000000000008</v>
      </c>
      <c r="R5" s="69">
        <v>-3.1199999999999992</v>
      </c>
      <c r="S5" s="69">
        <v>6</v>
      </c>
      <c r="T5" s="69">
        <v>6.58</v>
      </c>
      <c r="U5" s="69">
        <v>0.58000000000000007</v>
      </c>
      <c r="V5" s="69">
        <v>14</v>
      </c>
      <c r="W5" s="69">
        <v>11.46</v>
      </c>
      <c r="X5" s="69">
        <v>-2.5399999999999991</v>
      </c>
      <c r="Y5" s="69">
        <v>3</v>
      </c>
      <c r="Z5" s="69">
        <v>3.21</v>
      </c>
      <c r="AA5" s="69">
        <v>0.21000000000000041</v>
      </c>
      <c r="AB5" s="69">
        <v>4</v>
      </c>
      <c r="AC5" s="69">
        <v>3.06</v>
      </c>
      <c r="AD5" s="69">
        <v>-0.94</v>
      </c>
      <c r="AE5" s="69">
        <v>7</v>
      </c>
      <c r="AF5" s="69">
        <v>6.27</v>
      </c>
      <c r="AG5" s="69">
        <v>-0.72999999999999954</v>
      </c>
      <c r="AH5" s="69">
        <v>8.0899999999999981</v>
      </c>
      <c r="AI5" s="69">
        <v>0.71</v>
      </c>
      <c r="AJ5" s="69">
        <v>-2.9100000000000019</v>
      </c>
      <c r="AK5" s="69">
        <v>9.64</v>
      </c>
      <c r="AL5" s="69">
        <v>0.85</v>
      </c>
      <c r="AM5" s="69">
        <v>-0.35999999999999938</v>
      </c>
      <c r="AN5" s="69">
        <v>17.73</v>
      </c>
      <c r="AO5" s="69">
        <v>1.56</v>
      </c>
      <c r="AP5" s="69">
        <v>-3.2700000000000009</v>
      </c>
      <c r="AQ5" s="69">
        <v>20</v>
      </c>
      <c r="AR5" s="69">
        <v>9</v>
      </c>
      <c r="AS5" s="69">
        <v>29</v>
      </c>
    </row>
    <row r="6" spans="1:45" x14ac:dyDescent="0.25">
      <c r="A6" s="68" t="s">
        <v>439</v>
      </c>
      <c r="B6" s="69" t="s">
        <v>116</v>
      </c>
      <c r="C6" s="69">
        <v>7.8</v>
      </c>
      <c r="D6" s="69" t="s">
        <v>68</v>
      </c>
      <c r="E6" s="70">
        <v>6.6</v>
      </c>
      <c r="F6" s="69">
        <v>22</v>
      </c>
      <c r="G6" s="69">
        <v>12</v>
      </c>
      <c r="H6" s="69">
        <v>10</v>
      </c>
      <c r="I6" s="69">
        <v>22</v>
      </c>
      <c r="J6" s="69">
        <v>88</v>
      </c>
      <c r="K6" s="69">
        <v>52</v>
      </c>
      <c r="L6" s="69">
        <v>140</v>
      </c>
      <c r="M6" s="69">
        <v>11.28</v>
      </c>
      <c r="N6" s="69">
        <v>6.67</v>
      </c>
      <c r="O6" s="69">
        <v>17.95</v>
      </c>
      <c r="P6" s="69">
        <v>9</v>
      </c>
      <c r="Q6" s="69">
        <v>4.0599999999999996</v>
      </c>
      <c r="R6" s="69">
        <v>-4.9400000000000004</v>
      </c>
      <c r="S6" s="69">
        <v>4</v>
      </c>
      <c r="T6" s="69">
        <v>2.73</v>
      </c>
      <c r="U6" s="69">
        <v>-1.27</v>
      </c>
      <c r="V6" s="69">
        <v>13</v>
      </c>
      <c r="W6" s="69">
        <v>6.7899999999999991</v>
      </c>
      <c r="X6" s="69">
        <v>-6.2100000000000009</v>
      </c>
      <c r="Y6" s="69">
        <v>2</v>
      </c>
      <c r="Z6" s="69">
        <v>3.58</v>
      </c>
      <c r="AA6" s="69">
        <v>1.58</v>
      </c>
      <c r="AB6" s="69">
        <v>1</v>
      </c>
      <c r="AC6" s="69">
        <v>1.5</v>
      </c>
      <c r="AD6" s="69">
        <v>0.5</v>
      </c>
      <c r="AE6" s="69">
        <v>3</v>
      </c>
      <c r="AF6" s="69">
        <v>5.08</v>
      </c>
      <c r="AG6" s="69">
        <v>2.08</v>
      </c>
      <c r="AH6" s="69">
        <v>7.6400000000000006</v>
      </c>
      <c r="AI6" s="69">
        <v>0.98</v>
      </c>
      <c r="AJ6" s="69">
        <v>-3.359999999999999</v>
      </c>
      <c r="AK6" s="69">
        <v>4.2300000000000004</v>
      </c>
      <c r="AL6" s="69">
        <v>0.54</v>
      </c>
      <c r="AM6" s="69">
        <v>-0.76999999999999957</v>
      </c>
      <c r="AN6" s="69">
        <v>11.87</v>
      </c>
      <c r="AO6" s="69">
        <v>1.52</v>
      </c>
      <c r="AP6" s="69">
        <v>-4.129999999999999</v>
      </c>
      <c r="AQ6" s="69">
        <v>14</v>
      </c>
      <c r="AR6" s="69">
        <v>6</v>
      </c>
      <c r="AS6" s="69">
        <v>20</v>
      </c>
    </row>
    <row r="7" spans="1:45" x14ac:dyDescent="0.25">
      <c r="A7" s="68" t="s">
        <v>306</v>
      </c>
      <c r="B7" s="69" t="s">
        <v>115</v>
      </c>
      <c r="C7" s="69">
        <v>6.3</v>
      </c>
      <c r="D7" s="69" t="s">
        <v>68</v>
      </c>
      <c r="E7" s="70">
        <v>2.8</v>
      </c>
      <c r="F7" s="69">
        <v>16</v>
      </c>
      <c r="G7" s="69">
        <v>11</v>
      </c>
      <c r="H7" s="69">
        <v>10</v>
      </c>
      <c r="I7" s="69">
        <v>21</v>
      </c>
      <c r="J7" s="69">
        <v>53</v>
      </c>
      <c r="K7" s="69">
        <v>36</v>
      </c>
      <c r="L7" s="69">
        <v>89</v>
      </c>
      <c r="M7" s="69">
        <v>8.41</v>
      </c>
      <c r="N7" s="69">
        <v>5.71</v>
      </c>
      <c r="O7" s="69">
        <v>14.13</v>
      </c>
      <c r="P7" s="69">
        <v>4</v>
      </c>
      <c r="Q7" s="69">
        <v>3.99</v>
      </c>
      <c r="R7" s="69">
        <v>-1.0000000000000229E-2</v>
      </c>
      <c r="S7" s="69">
        <v>3</v>
      </c>
      <c r="T7" s="69">
        <v>4.42</v>
      </c>
      <c r="U7" s="69">
        <v>1.42</v>
      </c>
      <c r="V7" s="69">
        <v>7</v>
      </c>
      <c r="W7" s="69">
        <v>8.41</v>
      </c>
      <c r="X7" s="69">
        <v>1.41</v>
      </c>
      <c r="Y7" s="69">
        <v>2</v>
      </c>
      <c r="Z7" s="69">
        <v>0.74</v>
      </c>
      <c r="AA7" s="69">
        <v>-1.26</v>
      </c>
      <c r="AB7" s="69">
        <v>2</v>
      </c>
      <c r="AC7" s="69">
        <v>0.44</v>
      </c>
      <c r="AD7" s="69">
        <v>-1.56</v>
      </c>
      <c r="AE7" s="69">
        <v>4</v>
      </c>
      <c r="AF7" s="69">
        <v>1.18</v>
      </c>
      <c r="AG7" s="69">
        <v>-2.82</v>
      </c>
      <c r="AH7" s="69">
        <v>4.7300000000000004</v>
      </c>
      <c r="AI7" s="69">
        <v>0.74</v>
      </c>
      <c r="AJ7" s="69">
        <v>-1.27</v>
      </c>
      <c r="AK7" s="69">
        <v>4.8600000000000003</v>
      </c>
      <c r="AL7" s="69">
        <v>0.76</v>
      </c>
      <c r="AM7" s="69">
        <v>-0.13999999999999971</v>
      </c>
      <c r="AN7" s="69">
        <v>9.59</v>
      </c>
      <c r="AO7" s="69">
        <v>1.5</v>
      </c>
      <c r="AP7" s="69">
        <v>-1.41</v>
      </c>
      <c r="AQ7" s="69">
        <v>6</v>
      </c>
      <c r="AR7" s="69">
        <v>1</v>
      </c>
      <c r="AS7" s="69">
        <v>7</v>
      </c>
    </row>
    <row r="8" spans="1:45" x14ac:dyDescent="0.25">
      <c r="A8" s="71" t="s">
        <v>90</v>
      </c>
      <c r="B8" s="72" t="s">
        <v>84</v>
      </c>
      <c r="C8" s="72">
        <v>7.7</v>
      </c>
      <c r="D8" s="72" t="s">
        <v>68</v>
      </c>
      <c r="E8" s="73">
        <v>6.8</v>
      </c>
      <c r="F8" s="72">
        <v>20</v>
      </c>
      <c r="G8" s="72">
        <v>11</v>
      </c>
      <c r="H8" s="72">
        <v>10</v>
      </c>
      <c r="I8" s="72">
        <v>21</v>
      </c>
      <c r="J8" s="72">
        <v>59</v>
      </c>
      <c r="K8" s="72">
        <v>42</v>
      </c>
      <c r="L8" s="72">
        <v>101</v>
      </c>
      <c r="M8" s="72">
        <v>7.66</v>
      </c>
      <c r="N8" s="72">
        <v>5.45</v>
      </c>
      <c r="O8" s="72">
        <v>13.12</v>
      </c>
      <c r="P8" s="72">
        <v>4</v>
      </c>
      <c r="Q8" s="72">
        <v>3.68</v>
      </c>
      <c r="R8" s="72">
        <v>-0.31999999999999978</v>
      </c>
      <c r="S8" s="72">
        <v>2</v>
      </c>
      <c r="T8" s="72">
        <v>3.68</v>
      </c>
      <c r="U8" s="72">
        <v>1.68</v>
      </c>
      <c r="V8" s="72">
        <v>6</v>
      </c>
      <c r="W8" s="72">
        <v>7.36</v>
      </c>
      <c r="X8" s="72">
        <v>1.36</v>
      </c>
      <c r="Y8" s="72">
        <v>2</v>
      </c>
      <c r="Z8" s="72">
        <v>1.89</v>
      </c>
      <c r="AA8" s="72">
        <v>-0.1100000000000001</v>
      </c>
      <c r="AB8" s="72">
        <v>3</v>
      </c>
      <c r="AC8" s="72">
        <v>2.09</v>
      </c>
      <c r="AD8" s="72">
        <v>-0.91000000000000014</v>
      </c>
      <c r="AE8" s="72">
        <v>5</v>
      </c>
      <c r="AF8" s="72">
        <v>3.98</v>
      </c>
      <c r="AG8" s="72">
        <v>-1.02</v>
      </c>
      <c r="AH8" s="72">
        <v>5.57</v>
      </c>
      <c r="AI8" s="72">
        <v>0.72</v>
      </c>
      <c r="AJ8" s="72">
        <v>-0.42999999999999972</v>
      </c>
      <c r="AK8" s="72">
        <v>5.7700000000000014</v>
      </c>
      <c r="AL8" s="72">
        <v>0.75</v>
      </c>
      <c r="AM8" s="72">
        <v>0.77000000000000135</v>
      </c>
      <c r="AN8" s="72">
        <v>11.34</v>
      </c>
      <c r="AO8" s="72">
        <v>1.47</v>
      </c>
      <c r="AP8" s="72">
        <v>0.34000000000000158</v>
      </c>
      <c r="AQ8" s="72">
        <v>6</v>
      </c>
      <c r="AR8" s="72">
        <v>3</v>
      </c>
      <c r="AS8" s="72">
        <v>9</v>
      </c>
    </row>
    <row r="9" spans="1:45" x14ac:dyDescent="0.25">
      <c r="A9" s="71" t="s">
        <v>461</v>
      </c>
      <c r="B9" s="72" t="s">
        <v>113</v>
      </c>
      <c r="C9" s="72">
        <v>5</v>
      </c>
      <c r="D9" s="72" t="s">
        <v>68</v>
      </c>
      <c r="E9" s="73">
        <v>3.6</v>
      </c>
      <c r="F9" s="72">
        <v>10</v>
      </c>
      <c r="G9" s="72">
        <v>8</v>
      </c>
      <c r="H9" s="72">
        <v>11</v>
      </c>
      <c r="I9" s="72">
        <v>19</v>
      </c>
      <c r="J9" s="72">
        <v>22</v>
      </c>
      <c r="K9" s="72">
        <v>41</v>
      </c>
      <c r="L9" s="72">
        <v>63</v>
      </c>
      <c r="M9" s="72">
        <v>4.4000000000000004</v>
      </c>
      <c r="N9" s="72">
        <v>8.1999999999999993</v>
      </c>
      <c r="O9" s="72">
        <v>12.6</v>
      </c>
      <c r="P9" s="72">
        <v>1</v>
      </c>
      <c r="Q9" s="72">
        <v>2.6</v>
      </c>
      <c r="R9" s="72">
        <v>1.6</v>
      </c>
      <c r="S9" s="72">
        <v>2</v>
      </c>
      <c r="T9" s="72">
        <v>2.21</v>
      </c>
      <c r="U9" s="72">
        <v>0.21</v>
      </c>
      <c r="V9" s="72">
        <v>3</v>
      </c>
      <c r="W9" s="72">
        <v>4.8099999999999996</v>
      </c>
      <c r="X9" s="72">
        <v>1.81</v>
      </c>
      <c r="Y9" s="72">
        <v>0</v>
      </c>
      <c r="Z9" s="72">
        <v>0.59000000000000008</v>
      </c>
      <c r="AA9" s="72">
        <v>0.59000000000000008</v>
      </c>
      <c r="AB9" s="72">
        <v>4</v>
      </c>
      <c r="AC9" s="72">
        <v>1.59</v>
      </c>
      <c r="AD9" s="72">
        <v>-2.41</v>
      </c>
      <c r="AE9" s="72">
        <v>4</v>
      </c>
      <c r="AF9" s="72">
        <v>2.1800000000000002</v>
      </c>
      <c r="AG9" s="72">
        <v>-1.82</v>
      </c>
      <c r="AH9" s="72">
        <v>3.19</v>
      </c>
      <c r="AI9" s="72">
        <v>0.64</v>
      </c>
      <c r="AJ9" s="72">
        <v>2.19</v>
      </c>
      <c r="AK9" s="72">
        <v>3.8</v>
      </c>
      <c r="AL9" s="72">
        <v>0.76</v>
      </c>
      <c r="AM9" s="72">
        <v>-2.2000000000000002</v>
      </c>
      <c r="AN9" s="72">
        <v>6.99</v>
      </c>
      <c r="AO9" s="72">
        <v>1.4</v>
      </c>
      <c r="AP9" s="72">
        <v>-1.0000000000000229E-2</v>
      </c>
      <c r="AQ9" s="72">
        <v>1</v>
      </c>
      <c r="AR9" s="72">
        <v>3</v>
      </c>
      <c r="AS9" s="72">
        <v>4</v>
      </c>
    </row>
    <row r="10" spans="1:45" x14ac:dyDescent="0.25">
      <c r="A10" s="68" t="s">
        <v>448</v>
      </c>
      <c r="B10" s="69" t="s">
        <v>79</v>
      </c>
      <c r="C10" s="69">
        <v>6.1</v>
      </c>
      <c r="D10" s="69" t="s">
        <v>68</v>
      </c>
      <c r="E10" s="70">
        <v>2.4</v>
      </c>
      <c r="F10" s="69">
        <v>16</v>
      </c>
      <c r="G10" s="69">
        <v>9</v>
      </c>
      <c r="H10" s="69">
        <v>11</v>
      </c>
      <c r="I10" s="69">
        <v>20</v>
      </c>
      <c r="J10" s="69">
        <v>37</v>
      </c>
      <c r="K10" s="69">
        <v>51</v>
      </c>
      <c r="L10" s="69">
        <v>88</v>
      </c>
      <c r="M10" s="69">
        <v>6.07</v>
      </c>
      <c r="N10" s="69">
        <v>8.36</v>
      </c>
      <c r="O10" s="69">
        <v>14.43</v>
      </c>
      <c r="P10" s="69">
        <v>2</v>
      </c>
      <c r="Q10" s="69">
        <v>3.32</v>
      </c>
      <c r="R10" s="69">
        <v>1.32</v>
      </c>
      <c r="S10" s="69">
        <v>4</v>
      </c>
      <c r="T10" s="69">
        <v>3.2</v>
      </c>
      <c r="U10" s="69">
        <v>-0.79999999999999982</v>
      </c>
      <c r="V10" s="69">
        <v>6</v>
      </c>
      <c r="W10" s="69">
        <v>6.52</v>
      </c>
      <c r="X10" s="69">
        <v>0.52</v>
      </c>
      <c r="Y10" s="69">
        <v>3</v>
      </c>
      <c r="Z10" s="69">
        <v>1.52</v>
      </c>
      <c r="AA10" s="69">
        <v>-1.48</v>
      </c>
      <c r="AB10" s="69">
        <v>1</v>
      </c>
      <c r="AC10" s="69">
        <v>0.48</v>
      </c>
      <c r="AD10" s="69">
        <v>-0.52</v>
      </c>
      <c r="AE10" s="69">
        <v>4</v>
      </c>
      <c r="AF10" s="69">
        <v>2</v>
      </c>
      <c r="AG10" s="69">
        <v>-2</v>
      </c>
      <c r="AH10" s="69">
        <v>4.84</v>
      </c>
      <c r="AI10" s="69">
        <v>0.79</v>
      </c>
      <c r="AJ10" s="69">
        <v>-0.16000000000000009</v>
      </c>
      <c r="AK10" s="69">
        <v>3.68</v>
      </c>
      <c r="AL10" s="69">
        <v>0.6</v>
      </c>
      <c r="AM10" s="69">
        <v>-1.32</v>
      </c>
      <c r="AN10" s="69">
        <v>8.52</v>
      </c>
      <c r="AO10" s="69">
        <v>1.39</v>
      </c>
      <c r="AP10" s="69">
        <v>-1.48</v>
      </c>
      <c r="AQ10" s="69">
        <v>4</v>
      </c>
      <c r="AR10" s="69">
        <v>6</v>
      </c>
      <c r="AS10" s="69">
        <v>10</v>
      </c>
    </row>
    <row r="11" spans="1:45" x14ac:dyDescent="0.25">
      <c r="A11" s="74" t="s">
        <v>469</v>
      </c>
      <c r="B11" s="75" t="s">
        <v>67</v>
      </c>
      <c r="C11" s="70">
        <v>8.4</v>
      </c>
      <c r="D11" s="47" t="s">
        <v>68</v>
      </c>
      <c r="E11" s="70">
        <v>3.4</v>
      </c>
      <c r="F11" s="70">
        <v>21</v>
      </c>
      <c r="G11" s="70">
        <v>11</v>
      </c>
      <c r="H11" s="70">
        <v>10</v>
      </c>
      <c r="I11" s="70">
        <v>21</v>
      </c>
      <c r="J11" s="70">
        <v>67</v>
      </c>
      <c r="K11" s="70">
        <v>33</v>
      </c>
      <c r="L11" s="70">
        <v>100</v>
      </c>
      <c r="M11" s="70">
        <v>7.98</v>
      </c>
      <c r="N11" s="70">
        <v>3.93</v>
      </c>
      <c r="O11" s="70">
        <v>11.9</v>
      </c>
      <c r="P11" s="70">
        <v>4</v>
      </c>
      <c r="Q11" s="70">
        <v>4.92</v>
      </c>
      <c r="R11" s="70">
        <v>0.91999999999999993</v>
      </c>
      <c r="S11" s="70">
        <v>1</v>
      </c>
      <c r="T11" s="70">
        <v>2.67</v>
      </c>
      <c r="U11" s="70">
        <v>1.67</v>
      </c>
      <c r="V11" s="70">
        <v>5</v>
      </c>
      <c r="W11" s="70">
        <v>7.59</v>
      </c>
      <c r="X11" s="70">
        <v>2.59</v>
      </c>
      <c r="Y11" s="70">
        <v>5</v>
      </c>
      <c r="Z11" s="70">
        <v>1.5</v>
      </c>
      <c r="AA11" s="70">
        <v>-3.5</v>
      </c>
      <c r="AB11" s="70">
        <v>2</v>
      </c>
      <c r="AC11" s="70">
        <v>2.4300000000000002</v>
      </c>
      <c r="AD11" s="70">
        <v>0.43000000000000022</v>
      </c>
      <c r="AE11" s="70">
        <v>7</v>
      </c>
      <c r="AF11" s="70">
        <v>3.93</v>
      </c>
      <c r="AG11" s="70">
        <v>-3.07</v>
      </c>
      <c r="AH11" s="70">
        <v>6.42</v>
      </c>
      <c r="AI11" s="70">
        <v>0.76</v>
      </c>
      <c r="AJ11" s="70">
        <v>-2.58</v>
      </c>
      <c r="AK11" s="70">
        <v>5.0999999999999996</v>
      </c>
      <c r="AL11" s="70">
        <v>0.61</v>
      </c>
      <c r="AM11" s="70">
        <v>2.1</v>
      </c>
      <c r="AN11" s="70">
        <v>11.52</v>
      </c>
      <c r="AO11" s="70">
        <v>1.37</v>
      </c>
      <c r="AP11" s="70">
        <v>-0.48</v>
      </c>
      <c r="AQ11" s="70">
        <v>11</v>
      </c>
      <c r="AR11" s="70">
        <v>4</v>
      </c>
      <c r="AS11" s="70">
        <v>15</v>
      </c>
    </row>
    <row r="12" spans="1:45" x14ac:dyDescent="0.25">
      <c r="A12" s="71" t="s">
        <v>445</v>
      </c>
      <c r="B12" s="72" t="s">
        <v>86</v>
      </c>
      <c r="C12" s="72">
        <v>6.3</v>
      </c>
      <c r="D12" s="72" t="s">
        <v>68</v>
      </c>
      <c r="E12" s="73">
        <v>5.4</v>
      </c>
      <c r="F12" s="72">
        <v>19</v>
      </c>
      <c r="G12" s="72">
        <v>10</v>
      </c>
      <c r="H12" s="72">
        <v>12</v>
      </c>
      <c r="I12" s="72">
        <v>22</v>
      </c>
      <c r="J12" s="72">
        <v>39</v>
      </c>
      <c r="K12" s="72">
        <v>53</v>
      </c>
      <c r="L12" s="72">
        <v>92</v>
      </c>
      <c r="M12" s="72">
        <v>6.19</v>
      </c>
      <c r="N12" s="72">
        <v>8.41</v>
      </c>
      <c r="O12" s="72">
        <v>14.6</v>
      </c>
      <c r="P12" s="72">
        <v>1</v>
      </c>
      <c r="Q12" s="72">
        <v>2.0099999999999998</v>
      </c>
      <c r="R12" s="72">
        <v>1.01</v>
      </c>
      <c r="S12" s="72">
        <v>4</v>
      </c>
      <c r="T12" s="72">
        <v>3.02</v>
      </c>
      <c r="U12" s="72">
        <v>-0.97999999999999954</v>
      </c>
      <c r="V12" s="72">
        <v>5</v>
      </c>
      <c r="W12" s="72">
        <v>5.03</v>
      </c>
      <c r="X12" s="72">
        <v>3.0000000000000471E-2</v>
      </c>
      <c r="Y12" s="72">
        <v>3</v>
      </c>
      <c r="Z12" s="72">
        <v>2.06</v>
      </c>
      <c r="AA12" s="72">
        <v>-0.94</v>
      </c>
      <c r="AB12" s="72">
        <v>1</v>
      </c>
      <c r="AC12" s="72">
        <v>1.27</v>
      </c>
      <c r="AD12" s="72">
        <v>0.27000000000000018</v>
      </c>
      <c r="AE12" s="72">
        <v>4</v>
      </c>
      <c r="AF12" s="72">
        <v>3.33</v>
      </c>
      <c r="AG12" s="72">
        <v>-0.66999999999999971</v>
      </c>
      <c r="AH12" s="72">
        <v>4.07</v>
      </c>
      <c r="AI12" s="72">
        <v>0.65</v>
      </c>
      <c r="AJ12" s="72">
        <v>7.0000000000000284E-2</v>
      </c>
      <c r="AK12" s="72">
        <v>4.29</v>
      </c>
      <c r="AL12" s="72">
        <v>0.68</v>
      </c>
      <c r="AM12" s="72">
        <v>-0.71</v>
      </c>
      <c r="AN12" s="72">
        <v>8.36</v>
      </c>
      <c r="AO12" s="72">
        <v>1.33</v>
      </c>
      <c r="AP12" s="72">
        <v>-0.63999999999999968</v>
      </c>
      <c r="AQ12" s="72">
        <v>4</v>
      </c>
      <c r="AR12" s="72">
        <v>6</v>
      </c>
      <c r="AS12" s="72">
        <v>10</v>
      </c>
    </row>
    <row r="13" spans="1:45" x14ac:dyDescent="0.25">
      <c r="A13" s="71" t="s">
        <v>440</v>
      </c>
      <c r="B13" s="72" t="s">
        <v>72</v>
      </c>
      <c r="C13" s="72">
        <v>5.9</v>
      </c>
      <c r="D13" s="72" t="s">
        <v>68</v>
      </c>
      <c r="E13" s="73">
        <v>4.4000000000000004</v>
      </c>
      <c r="F13" s="72">
        <v>22</v>
      </c>
      <c r="G13" s="72">
        <v>11</v>
      </c>
      <c r="H13" s="72">
        <v>11</v>
      </c>
      <c r="I13" s="72">
        <v>22</v>
      </c>
      <c r="J13" s="72">
        <v>53</v>
      </c>
      <c r="K13" s="72">
        <v>50</v>
      </c>
      <c r="L13" s="72">
        <v>103</v>
      </c>
      <c r="M13" s="72">
        <v>8.98</v>
      </c>
      <c r="N13" s="72">
        <v>8.4700000000000006</v>
      </c>
      <c r="O13" s="72">
        <v>17.46</v>
      </c>
      <c r="P13" s="72">
        <v>4</v>
      </c>
      <c r="Q13" s="72">
        <v>1.9</v>
      </c>
      <c r="R13" s="72">
        <v>-2.1</v>
      </c>
      <c r="S13" s="72">
        <v>3</v>
      </c>
      <c r="T13" s="72">
        <v>0.97</v>
      </c>
      <c r="U13" s="72">
        <v>-2.0299999999999998</v>
      </c>
      <c r="V13" s="72">
        <v>7</v>
      </c>
      <c r="W13" s="72">
        <v>2.87</v>
      </c>
      <c r="X13" s="72">
        <v>-4.1300000000000008</v>
      </c>
      <c r="Y13" s="72">
        <v>1</v>
      </c>
      <c r="Z13" s="72">
        <v>1.98</v>
      </c>
      <c r="AA13" s="72">
        <v>0.98</v>
      </c>
      <c r="AB13" s="72">
        <v>2</v>
      </c>
      <c r="AC13" s="72">
        <v>2.85</v>
      </c>
      <c r="AD13" s="72">
        <v>0.84999999999999964</v>
      </c>
      <c r="AE13" s="72">
        <v>3</v>
      </c>
      <c r="AF13" s="72">
        <v>4.83</v>
      </c>
      <c r="AG13" s="72">
        <v>1.83</v>
      </c>
      <c r="AH13" s="72">
        <v>3.88</v>
      </c>
      <c r="AI13" s="72">
        <v>0.66</v>
      </c>
      <c r="AJ13" s="72">
        <v>-1.1200000000000001</v>
      </c>
      <c r="AK13" s="72">
        <v>3.82</v>
      </c>
      <c r="AL13" s="72">
        <v>0.65</v>
      </c>
      <c r="AM13" s="72">
        <v>-1.18</v>
      </c>
      <c r="AN13" s="72">
        <v>7.6999999999999993</v>
      </c>
      <c r="AO13" s="72">
        <v>1.31</v>
      </c>
      <c r="AP13" s="72">
        <v>-2.2999999999999998</v>
      </c>
      <c r="AQ13" s="72">
        <v>6</v>
      </c>
      <c r="AR13" s="72">
        <v>6</v>
      </c>
      <c r="AS13" s="72">
        <v>12</v>
      </c>
    </row>
    <row r="14" spans="1:45" x14ac:dyDescent="0.25">
      <c r="A14" s="68" t="s">
        <v>66</v>
      </c>
      <c r="B14" s="69" t="s">
        <v>67</v>
      </c>
      <c r="C14" s="69">
        <v>5.6</v>
      </c>
      <c r="D14" s="69" t="s">
        <v>68</v>
      </c>
      <c r="E14" s="70">
        <v>7</v>
      </c>
      <c r="F14" s="69">
        <v>15</v>
      </c>
      <c r="G14" s="69">
        <v>11</v>
      </c>
      <c r="H14" s="69">
        <v>9</v>
      </c>
      <c r="I14" s="69">
        <v>20</v>
      </c>
      <c r="J14" s="69">
        <v>53</v>
      </c>
      <c r="K14" s="69">
        <v>49</v>
      </c>
      <c r="L14" s="69">
        <v>102</v>
      </c>
      <c r="M14" s="69">
        <v>9.4600000000000009</v>
      </c>
      <c r="N14" s="69">
        <v>8.75</v>
      </c>
      <c r="O14" s="69">
        <v>18.21</v>
      </c>
      <c r="P14" s="69">
        <v>3</v>
      </c>
      <c r="Q14" s="69">
        <v>2.65</v>
      </c>
      <c r="R14" s="69">
        <v>-0.35000000000000009</v>
      </c>
      <c r="S14" s="69">
        <v>3</v>
      </c>
      <c r="T14" s="69">
        <v>1.38</v>
      </c>
      <c r="U14" s="69">
        <v>-1.62</v>
      </c>
      <c r="V14" s="69">
        <v>6</v>
      </c>
      <c r="W14" s="69">
        <v>4.0299999999999994</v>
      </c>
      <c r="X14" s="69">
        <v>-1.97</v>
      </c>
      <c r="Y14" s="69">
        <v>4</v>
      </c>
      <c r="Z14" s="69">
        <v>1.68</v>
      </c>
      <c r="AA14" s="69">
        <v>-2.3199999999999998</v>
      </c>
      <c r="AB14" s="69">
        <v>3</v>
      </c>
      <c r="AC14" s="69">
        <v>1.1499999999999999</v>
      </c>
      <c r="AD14" s="69">
        <v>-1.85</v>
      </c>
      <c r="AE14" s="69">
        <v>7</v>
      </c>
      <c r="AF14" s="69">
        <v>2.83</v>
      </c>
      <c r="AG14" s="69">
        <v>-4.17</v>
      </c>
      <c r="AH14" s="69">
        <v>4.33</v>
      </c>
      <c r="AI14" s="69">
        <v>0.79</v>
      </c>
      <c r="AJ14" s="69">
        <v>-2.67</v>
      </c>
      <c r="AK14" s="69">
        <v>2.5299999999999998</v>
      </c>
      <c r="AL14" s="69">
        <v>0.46</v>
      </c>
      <c r="AM14" s="69">
        <v>-3.47</v>
      </c>
      <c r="AN14" s="69">
        <v>6.8599999999999994</v>
      </c>
      <c r="AO14" s="69">
        <v>1.25</v>
      </c>
      <c r="AP14" s="69">
        <v>-6.1400000000000006</v>
      </c>
      <c r="AQ14" s="69">
        <v>5</v>
      </c>
      <c r="AR14" s="69">
        <v>9</v>
      </c>
      <c r="AS14" s="69">
        <v>14</v>
      </c>
    </row>
    <row r="15" spans="1:45" x14ac:dyDescent="0.25">
      <c r="A15" s="68" t="s">
        <v>474</v>
      </c>
      <c r="B15" s="69" t="s">
        <v>72</v>
      </c>
      <c r="C15" s="69">
        <v>4.7</v>
      </c>
      <c r="D15" s="69" t="s">
        <v>68</v>
      </c>
      <c r="E15" s="70">
        <v>2.2000000000000002</v>
      </c>
      <c r="F15" s="69">
        <v>11</v>
      </c>
      <c r="G15" s="69">
        <v>11</v>
      </c>
      <c r="H15" s="69">
        <v>10</v>
      </c>
      <c r="I15" s="69">
        <v>21</v>
      </c>
      <c r="J15" s="69">
        <v>23</v>
      </c>
      <c r="K15" s="69">
        <v>31</v>
      </c>
      <c r="L15" s="69">
        <v>54</v>
      </c>
      <c r="M15" s="69">
        <v>4.8899999999999997</v>
      </c>
      <c r="N15" s="69">
        <v>6.6</v>
      </c>
      <c r="O15" s="69">
        <v>11.49</v>
      </c>
      <c r="P15" s="69">
        <v>0</v>
      </c>
      <c r="Q15" s="69">
        <v>1.1399999999999999</v>
      </c>
      <c r="R15" s="69">
        <v>1.1399999999999999</v>
      </c>
      <c r="S15" s="69">
        <v>2</v>
      </c>
      <c r="T15" s="69">
        <v>2.11</v>
      </c>
      <c r="U15" s="69">
        <v>0.1099999999999999</v>
      </c>
      <c r="V15" s="69">
        <v>2</v>
      </c>
      <c r="W15" s="69">
        <v>3.25</v>
      </c>
      <c r="X15" s="69">
        <v>1.25</v>
      </c>
      <c r="Y15" s="69">
        <v>3</v>
      </c>
      <c r="Z15" s="69">
        <v>1.97</v>
      </c>
      <c r="AA15" s="69">
        <v>-1.03</v>
      </c>
      <c r="AB15" s="69">
        <v>0</v>
      </c>
      <c r="AC15" s="69">
        <v>0.66000000000000014</v>
      </c>
      <c r="AD15" s="69">
        <v>0.66000000000000014</v>
      </c>
      <c r="AE15" s="69">
        <v>3</v>
      </c>
      <c r="AF15" s="69">
        <v>2.63</v>
      </c>
      <c r="AG15" s="69">
        <v>-0.36999999999999988</v>
      </c>
      <c r="AH15" s="69">
        <v>3.11</v>
      </c>
      <c r="AI15" s="69">
        <v>0.66</v>
      </c>
      <c r="AJ15" s="69">
        <v>0.1099999999999999</v>
      </c>
      <c r="AK15" s="69">
        <v>2.77</v>
      </c>
      <c r="AL15" s="69">
        <v>0.59</v>
      </c>
      <c r="AM15" s="69">
        <v>0.77</v>
      </c>
      <c r="AN15" s="69">
        <v>5.88</v>
      </c>
      <c r="AO15" s="69">
        <v>1.25</v>
      </c>
      <c r="AP15" s="69">
        <v>0.87999999999999989</v>
      </c>
      <c r="AQ15" s="69">
        <v>0</v>
      </c>
      <c r="AR15" s="69">
        <v>3</v>
      </c>
      <c r="AS15" s="69">
        <v>3</v>
      </c>
    </row>
    <row r="16" spans="1:45" x14ac:dyDescent="0.25">
      <c r="A16" s="71" t="s">
        <v>463</v>
      </c>
      <c r="B16" s="72" t="s">
        <v>92</v>
      </c>
      <c r="C16" s="72">
        <v>7.3</v>
      </c>
      <c r="D16" s="72" t="s">
        <v>68</v>
      </c>
      <c r="E16" s="73">
        <v>1.8</v>
      </c>
      <c r="F16" s="72">
        <v>19</v>
      </c>
      <c r="G16" s="72">
        <v>10</v>
      </c>
      <c r="H16" s="72">
        <v>9</v>
      </c>
      <c r="I16" s="72">
        <v>19</v>
      </c>
      <c r="J16" s="72">
        <v>52</v>
      </c>
      <c r="K16" s="72">
        <v>38</v>
      </c>
      <c r="L16" s="72">
        <v>90</v>
      </c>
      <c r="M16" s="72">
        <v>7.12</v>
      </c>
      <c r="N16" s="72">
        <v>5.21</v>
      </c>
      <c r="O16" s="72">
        <v>12.33</v>
      </c>
      <c r="P16" s="72">
        <v>3</v>
      </c>
      <c r="Q16" s="72">
        <v>2.37</v>
      </c>
      <c r="R16" s="72">
        <v>-0.62999999999999989</v>
      </c>
      <c r="S16" s="72">
        <v>2</v>
      </c>
      <c r="T16" s="72">
        <v>2.39</v>
      </c>
      <c r="U16" s="72">
        <v>0.39000000000000012</v>
      </c>
      <c r="V16" s="72">
        <v>5</v>
      </c>
      <c r="W16" s="72">
        <v>4.76</v>
      </c>
      <c r="X16" s="72">
        <v>-0.2399999999999998</v>
      </c>
      <c r="Y16" s="72">
        <v>4</v>
      </c>
      <c r="Z16" s="72">
        <v>2.16</v>
      </c>
      <c r="AA16" s="72">
        <v>-1.84</v>
      </c>
      <c r="AB16" s="72">
        <v>2</v>
      </c>
      <c r="AC16" s="72">
        <v>2.16</v>
      </c>
      <c r="AD16" s="72">
        <v>0.16000000000000009</v>
      </c>
      <c r="AE16" s="72">
        <v>6</v>
      </c>
      <c r="AF16" s="72">
        <v>4.32</v>
      </c>
      <c r="AG16" s="72">
        <v>-1.68</v>
      </c>
      <c r="AH16" s="72">
        <v>4.5299999999999994</v>
      </c>
      <c r="AI16" s="72">
        <v>0.62</v>
      </c>
      <c r="AJ16" s="72">
        <v>-2.4700000000000011</v>
      </c>
      <c r="AK16" s="72">
        <v>4.55</v>
      </c>
      <c r="AL16" s="72">
        <v>0.62</v>
      </c>
      <c r="AM16" s="72">
        <v>0.54999999999999982</v>
      </c>
      <c r="AN16" s="72">
        <v>9.0799999999999983</v>
      </c>
      <c r="AO16" s="72">
        <v>1.24</v>
      </c>
      <c r="AP16" s="72">
        <v>-1.920000000000001</v>
      </c>
      <c r="AQ16" s="72">
        <v>6</v>
      </c>
      <c r="AR16" s="72">
        <v>1</v>
      </c>
      <c r="AS16" s="72">
        <v>7</v>
      </c>
    </row>
    <row r="17" spans="1:45" x14ac:dyDescent="0.25">
      <c r="A17" s="71" t="s">
        <v>458</v>
      </c>
      <c r="B17" s="72" t="s">
        <v>77</v>
      </c>
      <c r="C17" s="72">
        <v>5.8</v>
      </c>
      <c r="D17" s="72" t="s">
        <v>68</v>
      </c>
      <c r="E17" s="73">
        <v>3.2</v>
      </c>
      <c r="F17" s="72">
        <v>15</v>
      </c>
      <c r="G17" s="72">
        <v>11</v>
      </c>
      <c r="H17" s="72">
        <v>10</v>
      </c>
      <c r="I17" s="72">
        <v>21</v>
      </c>
      <c r="J17" s="72">
        <v>27</v>
      </c>
      <c r="K17" s="72">
        <v>49</v>
      </c>
      <c r="L17" s="72">
        <v>76</v>
      </c>
      <c r="M17" s="72">
        <v>4.66</v>
      </c>
      <c r="N17" s="72">
        <v>8.4499999999999993</v>
      </c>
      <c r="O17" s="72">
        <v>13.1</v>
      </c>
      <c r="P17" s="72">
        <v>1</v>
      </c>
      <c r="Q17" s="72">
        <v>1.74</v>
      </c>
      <c r="R17" s="72">
        <v>0.74</v>
      </c>
      <c r="S17" s="72">
        <v>3</v>
      </c>
      <c r="T17" s="72">
        <v>2.25</v>
      </c>
      <c r="U17" s="72">
        <v>-0.75</v>
      </c>
      <c r="V17" s="72">
        <v>4</v>
      </c>
      <c r="W17" s="72">
        <v>3.99</v>
      </c>
      <c r="X17" s="72">
        <v>-1.0000000000000011E-2</v>
      </c>
      <c r="Y17" s="72">
        <v>1</v>
      </c>
      <c r="Z17" s="72">
        <v>2.52</v>
      </c>
      <c r="AA17" s="72">
        <v>1.52</v>
      </c>
      <c r="AB17" s="72">
        <v>3</v>
      </c>
      <c r="AC17" s="72">
        <v>0.75</v>
      </c>
      <c r="AD17" s="72">
        <v>-2.25</v>
      </c>
      <c r="AE17" s="72">
        <v>4</v>
      </c>
      <c r="AF17" s="72">
        <v>3.27</v>
      </c>
      <c r="AG17" s="72">
        <v>-0.73</v>
      </c>
      <c r="AH17" s="72">
        <v>4.2600000000000007</v>
      </c>
      <c r="AI17" s="72">
        <v>0.72</v>
      </c>
      <c r="AJ17" s="72">
        <v>2.2600000000000011</v>
      </c>
      <c r="AK17" s="72">
        <v>3</v>
      </c>
      <c r="AL17" s="72">
        <v>0.51</v>
      </c>
      <c r="AM17" s="72">
        <v>-3</v>
      </c>
      <c r="AN17" s="72">
        <v>7.2600000000000007</v>
      </c>
      <c r="AO17" s="72">
        <v>1.23</v>
      </c>
      <c r="AP17" s="72">
        <v>-0.73999999999999888</v>
      </c>
      <c r="AQ17" s="72">
        <v>0</v>
      </c>
      <c r="AR17" s="72">
        <v>6</v>
      </c>
      <c r="AS17" s="72">
        <v>6</v>
      </c>
    </row>
    <row r="18" spans="1:45" x14ac:dyDescent="0.25">
      <c r="A18" s="68" t="s">
        <v>451</v>
      </c>
      <c r="B18" s="69" t="s">
        <v>79</v>
      </c>
      <c r="C18" s="69">
        <v>4.9000000000000004</v>
      </c>
      <c r="D18" s="69" t="s">
        <v>68</v>
      </c>
      <c r="E18" s="70">
        <v>1.2</v>
      </c>
      <c r="F18" s="69">
        <v>16</v>
      </c>
      <c r="G18" s="69">
        <v>10</v>
      </c>
      <c r="H18" s="69">
        <v>10</v>
      </c>
      <c r="I18" s="69">
        <v>20</v>
      </c>
      <c r="J18" s="69">
        <v>30</v>
      </c>
      <c r="K18" s="69">
        <v>38</v>
      </c>
      <c r="L18" s="69">
        <v>68</v>
      </c>
      <c r="M18" s="69">
        <v>6.12</v>
      </c>
      <c r="N18" s="69">
        <v>7.76</v>
      </c>
      <c r="O18" s="69">
        <v>13.88</v>
      </c>
      <c r="P18" s="69">
        <v>1</v>
      </c>
      <c r="Q18" s="69">
        <v>0.71000000000000008</v>
      </c>
      <c r="R18" s="69">
        <v>-0.28999999999999992</v>
      </c>
      <c r="S18" s="69">
        <v>2</v>
      </c>
      <c r="T18" s="69">
        <v>1.64</v>
      </c>
      <c r="U18" s="69">
        <v>-0.35999999999999988</v>
      </c>
      <c r="V18" s="69">
        <v>3</v>
      </c>
      <c r="W18" s="69">
        <v>2.35</v>
      </c>
      <c r="X18" s="69">
        <v>-0.6499999999999998</v>
      </c>
      <c r="Y18" s="69">
        <v>2</v>
      </c>
      <c r="Z18" s="69">
        <v>1.21</v>
      </c>
      <c r="AA18" s="69">
        <v>-0.79</v>
      </c>
      <c r="AB18" s="69">
        <v>2</v>
      </c>
      <c r="AC18" s="69">
        <v>2.57</v>
      </c>
      <c r="AD18" s="69">
        <v>0.56999999999999984</v>
      </c>
      <c r="AE18" s="69">
        <v>4</v>
      </c>
      <c r="AF18" s="69">
        <v>3.78</v>
      </c>
      <c r="AG18" s="69">
        <v>-0.2200000000000002</v>
      </c>
      <c r="AH18" s="69">
        <v>1.92</v>
      </c>
      <c r="AI18" s="69">
        <v>0.38</v>
      </c>
      <c r="AJ18" s="69">
        <v>-1.08</v>
      </c>
      <c r="AK18" s="69">
        <v>4.21</v>
      </c>
      <c r="AL18" s="69">
        <v>0.84</v>
      </c>
      <c r="AM18" s="69">
        <v>0.21</v>
      </c>
      <c r="AN18" s="69">
        <v>6.13</v>
      </c>
      <c r="AO18" s="69">
        <v>1.22</v>
      </c>
      <c r="AP18" s="69">
        <v>-0.87000000000000011</v>
      </c>
      <c r="AQ18" s="69">
        <v>1</v>
      </c>
      <c r="AR18" s="69">
        <v>4</v>
      </c>
      <c r="AS18" s="69">
        <v>5</v>
      </c>
    </row>
    <row r="19" spans="1:45" x14ac:dyDescent="0.25">
      <c r="A19" s="71" t="s">
        <v>453</v>
      </c>
      <c r="B19" s="72" t="s">
        <v>115</v>
      </c>
      <c r="C19" s="72">
        <v>7.5</v>
      </c>
      <c r="D19" s="47" t="s">
        <v>68</v>
      </c>
      <c r="E19" s="73">
        <v>1</v>
      </c>
      <c r="F19" s="73">
        <v>15</v>
      </c>
      <c r="G19" s="73">
        <v>11</v>
      </c>
      <c r="H19" s="73">
        <v>11</v>
      </c>
      <c r="I19" s="73">
        <v>22</v>
      </c>
      <c r="J19" s="73">
        <v>45</v>
      </c>
      <c r="K19" s="73">
        <v>57</v>
      </c>
      <c r="L19" s="73">
        <v>102</v>
      </c>
      <c r="M19" s="73">
        <v>6</v>
      </c>
      <c r="N19" s="73">
        <v>7.6</v>
      </c>
      <c r="O19" s="73">
        <v>13.6</v>
      </c>
      <c r="P19" s="73">
        <v>3</v>
      </c>
      <c r="Q19" s="73">
        <v>1.84</v>
      </c>
      <c r="R19" s="73">
        <v>-1.1599999999999999</v>
      </c>
      <c r="S19" s="73">
        <v>5</v>
      </c>
      <c r="T19" s="73">
        <v>2.82</v>
      </c>
      <c r="U19" s="73">
        <v>-2.1800000000000002</v>
      </c>
      <c r="V19" s="73">
        <v>8</v>
      </c>
      <c r="W19" s="73">
        <v>4.66</v>
      </c>
      <c r="X19" s="73">
        <v>-3.34</v>
      </c>
      <c r="Y19" s="73">
        <v>4</v>
      </c>
      <c r="Z19" s="73">
        <v>2.9</v>
      </c>
      <c r="AA19" s="73">
        <v>-1.1000000000000001</v>
      </c>
      <c r="AB19" s="73">
        <v>1</v>
      </c>
      <c r="AC19" s="73">
        <v>1.59</v>
      </c>
      <c r="AD19" s="73">
        <v>0.59000000000000008</v>
      </c>
      <c r="AE19" s="73">
        <v>5</v>
      </c>
      <c r="AF19" s="73">
        <v>4.49</v>
      </c>
      <c r="AG19" s="73">
        <v>-0.51</v>
      </c>
      <c r="AH19" s="73">
        <v>4.74</v>
      </c>
      <c r="AI19" s="73">
        <v>0.63</v>
      </c>
      <c r="AJ19" s="73">
        <v>-2.2599999999999998</v>
      </c>
      <c r="AK19" s="73">
        <v>4.41</v>
      </c>
      <c r="AL19" s="73">
        <v>0.59</v>
      </c>
      <c r="AM19" s="73">
        <v>-1.59</v>
      </c>
      <c r="AN19" s="73">
        <v>9.15</v>
      </c>
      <c r="AO19" s="73">
        <v>1.22</v>
      </c>
      <c r="AP19" s="73">
        <v>-3.85</v>
      </c>
      <c r="AQ19" s="73">
        <v>3</v>
      </c>
      <c r="AR19" s="73">
        <v>9</v>
      </c>
      <c r="AS19" s="73">
        <v>12</v>
      </c>
    </row>
    <row r="20" spans="1:45" x14ac:dyDescent="0.25">
      <c r="A20" s="71" t="s">
        <v>69</v>
      </c>
      <c r="B20" s="72" t="s">
        <v>70</v>
      </c>
      <c r="C20" s="72">
        <v>5.5</v>
      </c>
      <c r="D20" s="72" t="s">
        <v>68</v>
      </c>
      <c r="E20" s="73">
        <v>4</v>
      </c>
      <c r="F20" s="72">
        <v>21</v>
      </c>
      <c r="G20" s="72">
        <v>10</v>
      </c>
      <c r="H20" s="72">
        <v>11</v>
      </c>
      <c r="I20" s="72">
        <v>21</v>
      </c>
      <c r="J20" s="72">
        <v>55</v>
      </c>
      <c r="K20" s="72">
        <v>40</v>
      </c>
      <c r="L20" s="72">
        <v>95</v>
      </c>
      <c r="M20" s="72">
        <v>10</v>
      </c>
      <c r="N20" s="72">
        <v>7.27</v>
      </c>
      <c r="O20" s="72">
        <v>17.27</v>
      </c>
      <c r="P20" s="72">
        <v>3</v>
      </c>
      <c r="Q20" s="72">
        <v>1.5</v>
      </c>
      <c r="R20" s="72">
        <v>-1.5</v>
      </c>
      <c r="S20" s="72">
        <v>3</v>
      </c>
      <c r="T20" s="72">
        <v>2.13</v>
      </c>
      <c r="U20" s="72">
        <v>-0.87000000000000011</v>
      </c>
      <c r="V20" s="72">
        <v>6</v>
      </c>
      <c r="W20" s="72">
        <v>3.63</v>
      </c>
      <c r="X20" s="72">
        <v>-2.37</v>
      </c>
      <c r="Y20" s="72">
        <v>4</v>
      </c>
      <c r="Z20" s="72">
        <v>2.15</v>
      </c>
      <c r="AA20" s="72">
        <v>-1.85</v>
      </c>
      <c r="AB20" s="72">
        <v>1</v>
      </c>
      <c r="AC20" s="72">
        <v>0.81</v>
      </c>
      <c r="AD20" s="72">
        <v>-0.18999999999999989</v>
      </c>
      <c r="AE20" s="72">
        <v>5</v>
      </c>
      <c r="AF20" s="72">
        <v>2.96</v>
      </c>
      <c r="AG20" s="72">
        <v>-2.04</v>
      </c>
      <c r="AH20" s="72">
        <v>3.65</v>
      </c>
      <c r="AI20" s="72">
        <v>0.66</v>
      </c>
      <c r="AJ20" s="72">
        <v>-3.35</v>
      </c>
      <c r="AK20" s="72">
        <v>2.94</v>
      </c>
      <c r="AL20" s="72">
        <v>0.53</v>
      </c>
      <c r="AM20" s="72">
        <v>-1.06</v>
      </c>
      <c r="AN20" s="72">
        <v>6.59</v>
      </c>
      <c r="AO20" s="72">
        <v>1.19</v>
      </c>
      <c r="AP20" s="72">
        <v>-4.41</v>
      </c>
      <c r="AQ20" s="72">
        <v>9</v>
      </c>
      <c r="AR20" s="72">
        <v>2</v>
      </c>
      <c r="AS20" s="72">
        <v>11</v>
      </c>
    </row>
    <row r="21" spans="1:45" x14ac:dyDescent="0.25">
      <c r="A21" s="68" t="s">
        <v>477</v>
      </c>
      <c r="B21" s="69" t="s">
        <v>88</v>
      </c>
      <c r="C21" s="69">
        <v>6.5</v>
      </c>
      <c r="D21" s="69" t="s">
        <v>68</v>
      </c>
      <c r="E21" s="70">
        <v>7</v>
      </c>
      <c r="F21" s="69">
        <v>13</v>
      </c>
      <c r="G21" s="69">
        <v>9</v>
      </c>
      <c r="H21" s="69">
        <v>9</v>
      </c>
      <c r="I21" s="69">
        <v>18</v>
      </c>
      <c r="J21" s="69">
        <v>43</v>
      </c>
      <c r="K21" s="69">
        <v>29</v>
      </c>
      <c r="L21" s="69">
        <v>72</v>
      </c>
      <c r="M21" s="69">
        <v>6.62</v>
      </c>
      <c r="N21" s="69">
        <v>4.46</v>
      </c>
      <c r="O21" s="69">
        <v>11.08</v>
      </c>
      <c r="P21" s="69">
        <v>0</v>
      </c>
      <c r="Q21" s="69">
        <v>1.23</v>
      </c>
      <c r="R21" s="69">
        <v>1.23</v>
      </c>
      <c r="S21" s="69">
        <v>1</v>
      </c>
      <c r="T21" s="69">
        <v>1.79</v>
      </c>
      <c r="U21" s="69">
        <v>0.79</v>
      </c>
      <c r="V21" s="69">
        <v>1</v>
      </c>
      <c r="W21" s="69">
        <v>3.02</v>
      </c>
      <c r="X21" s="69">
        <v>2.02</v>
      </c>
      <c r="Y21" s="69">
        <v>6</v>
      </c>
      <c r="Z21" s="69">
        <v>2.68</v>
      </c>
      <c r="AA21" s="69">
        <v>-3.32</v>
      </c>
      <c r="AB21" s="69">
        <v>2</v>
      </c>
      <c r="AC21" s="69">
        <v>1.88</v>
      </c>
      <c r="AD21" s="69">
        <v>-0.12000000000000011</v>
      </c>
      <c r="AE21" s="69">
        <v>8</v>
      </c>
      <c r="AF21" s="69">
        <v>4.5599999999999996</v>
      </c>
      <c r="AG21" s="69">
        <v>-3.44</v>
      </c>
      <c r="AH21" s="69">
        <v>3.91</v>
      </c>
      <c r="AI21" s="69">
        <v>0.6</v>
      </c>
      <c r="AJ21" s="69">
        <v>-2.09</v>
      </c>
      <c r="AK21" s="69">
        <v>3.67</v>
      </c>
      <c r="AL21" s="69">
        <v>0.56000000000000005</v>
      </c>
      <c r="AM21" s="69">
        <v>0.66999999999999993</v>
      </c>
      <c r="AN21" s="69">
        <v>7.58</v>
      </c>
      <c r="AO21" s="69">
        <v>1.1599999999999999</v>
      </c>
      <c r="AP21" s="69">
        <v>-1.42</v>
      </c>
      <c r="AQ21" s="69">
        <v>9</v>
      </c>
      <c r="AR21" s="69">
        <v>3</v>
      </c>
      <c r="AS21" s="69">
        <v>12</v>
      </c>
    </row>
    <row r="22" spans="1:45" x14ac:dyDescent="0.25">
      <c r="A22" s="68" t="s">
        <v>490</v>
      </c>
      <c r="B22" s="69" t="s">
        <v>75</v>
      </c>
      <c r="C22" s="69">
        <v>6.3</v>
      </c>
      <c r="D22" s="69" t="s">
        <v>68</v>
      </c>
      <c r="E22" s="70">
        <v>0.8</v>
      </c>
      <c r="F22" s="69">
        <v>14</v>
      </c>
      <c r="G22" s="69">
        <v>9</v>
      </c>
      <c r="H22" s="69">
        <v>10</v>
      </c>
      <c r="I22" s="69">
        <v>19</v>
      </c>
      <c r="J22" s="69">
        <v>15</v>
      </c>
      <c r="K22" s="69">
        <v>49</v>
      </c>
      <c r="L22" s="69">
        <v>64</v>
      </c>
      <c r="M22" s="69">
        <v>2.38</v>
      </c>
      <c r="N22" s="69">
        <v>7.78</v>
      </c>
      <c r="O22" s="69">
        <v>10.16</v>
      </c>
      <c r="P22" s="69">
        <v>0</v>
      </c>
      <c r="Q22" s="69">
        <v>0.7</v>
      </c>
      <c r="R22" s="69">
        <v>0.7</v>
      </c>
      <c r="S22" s="69">
        <v>2</v>
      </c>
      <c r="T22" s="69">
        <v>3.7</v>
      </c>
      <c r="U22" s="69">
        <v>1.7</v>
      </c>
      <c r="V22" s="69">
        <v>2</v>
      </c>
      <c r="W22" s="69">
        <v>4.4000000000000004</v>
      </c>
      <c r="X22" s="69">
        <v>2.4</v>
      </c>
      <c r="Y22" s="69">
        <v>0</v>
      </c>
      <c r="Z22" s="69">
        <v>1.32</v>
      </c>
      <c r="AA22" s="69">
        <v>1.32</v>
      </c>
      <c r="AB22" s="69">
        <v>5</v>
      </c>
      <c r="AC22" s="69">
        <v>1.61</v>
      </c>
      <c r="AD22" s="69">
        <v>-3.39</v>
      </c>
      <c r="AE22" s="69">
        <v>5</v>
      </c>
      <c r="AF22" s="69">
        <v>2.93</v>
      </c>
      <c r="AG22" s="69">
        <v>-2.069999999999999</v>
      </c>
      <c r="AH22" s="69">
        <v>2.02</v>
      </c>
      <c r="AI22" s="69">
        <v>0.32</v>
      </c>
      <c r="AJ22" s="69">
        <v>2.02</v>
      </c>
      <c r="AK22" s="69">
        <v>5.31</v>
      </c>
      <c r="AL22" s="69">
        <v>0.84</v>
      </c>
      <c r="AM22" s="69">
        <v>-1.69</v>
      </c>
      <c r="AN22" s="69">
        <v>7.33</v>
      </c>
      <c r="AO22" s="69">
        <v>1.1599999999999999</v>
      </c>
      <c r="AP22" s="69">
        <v>0.33000000000000052</v>
      </c>
      <c r="AQ22" s="69">
        <v>0</v>
      </c>
      <c r="AR22" s="69">
        <v>6</v>
      </c>
      <c r="AS22" s="69">
        <v>6</v>
      </c>
    </row>
    <row r="23" spans="1:45" x14ac:dyDescent="0.25">
      <c r="A23" s="68" t="s">
        <v>507</v>
      </c>
      <c r="B23" s="69" t="s">
        <v>113</v>
      </c>
      <c r="C23" s="69">
        <v>5.4</v>
      </c>
      <c r="D23" s="69" t="s">
        <v>68</v>
      </c>
      <c r="E23" s="70">
        <v>0</v>
      </c>
      <c r="F23" s="69">
        <v>13</v>
      </c>
      <c r="G23" s="69">
        <v>7</v>
      </c>
      <c r="H23" s="69">
        <v>8</v>
      </c>
      <c r="I23" s="69">
        <v>15</v>
      </c>
      <c r="J23" s="69">
        <v>29</v>
      </c>
      <c r="K23" s="69">
        <v>19</v>
      </c>
      <c r="L23" s="69">
        <v>48</v>
      </c>
      <c r="M23" s="69">
        <v>5.37</v>
      </c>
      <c r="N23" s="69">
        <v>3.52</v>
      </c>
      <c r="O23" s="69">
        <v>8.89</v>
      </c>
      <c r="P23" s="69">
        <v>1</v>
      </c>
      <c r="Q23" s="69">
        <v>1.72</v>
      </c>
      <c r="R23" s="69">
        <v>0.72</v>
      </c>
      <c r="S23" s="69">
        <v>0</v>
      </c>
      <c r="T23" s="69">
        <v>2.37</v>
      </c>
      <c r="U23" s="69">
        <v>2.37</v>
      </c>
      <c r="V23" s="69">
        <v>1</v>
      </c>
      <c r="W23" s="69">
        <v>4.09</v>
      </c>
      <c r="X23" s="69">
        <v>3.09</v>
      </c>
      <c r="Y23" s="69">
        <v>2</v>
      </c>
      <c r="Z23" s="69">
        <v>1.1100000000000001</v>
      </c>
      <c r="AA23" s="69">
        <v>-0.8899999999999999</v>
      </c>
      <c r="AB23" s="69">
        <v>2</v>
      </c>
      <c r="AC23" s="69">
        <v>1.02</v>
      </c>
      <c r="AD23" s="69">
        <v>-0.98</v>
      </c>
      <c r="AE23" s="69">
        <v>4</v>
      </c>
      <c r="AF23" s="69">
        <v>2.13</v>
      </c>
      <c r="AG23" s="69">
        <v>-1.87</v>
      </c>
      <c r="AH23" s="69">
        <v>2.83</v>
      </c>
      <c r="AI23" s="69">
        <v>0.52</v>
      </c>
      <c r="AJ23" s="69">
        <v>-0.1699999999999999</v>
      </c>
      <c r="AK23" s="69">
        <v>3.39</v>
      </c>
      <c r="AL23" s="69">
        <v>0.63</v>
      </c>
      <c r="AM23" s="69">
        <v>1.39</v>
      </c>
      <c r="AN23" s="69">
        <v>6.2200000000000006</v>
      </c>
      <c r="AO23" s="69">
        <v>1.1499999999999999</v>
      </c>
      <c r="AP23" s="69">
        <v>1.22</v>
      </c>
      <c r="AQ23" s="69">
        <v>2</v>
      </c>
      <c r="AR23" s="69">
        <v>0</v>
      </c>
      <c r="AS23" s="69">
        <v>2</v>
      </c>
    </row>
    <row r="24" spans="1:45" x14ac:dyDescent="0.25">
      <c r="A24" s="68" t="s">
        <v>491</v>
      </c>
      <c r="B24" s="69" t="s">
        <v>72</v>
      </c>
      <c r="C24" s="69">
        <v>5</v>
      </c>
      <c r="D24" s="69" t="s">
        <v>68</v>
      </c>
      <c r="E24" s="69">
        <v>1.8</v>
      </c>
      <c r="F24" s="69">
        <v>16</v>
      </c>
      <c r="G24" s="69">
        <v>10</v>
      </c>
      <c r="H24" s="69">
        <v>9</v>
      </c>
      <c r="I24" s="69">
        <v>19</v>
      </c>
      <c r="J24" s="69">
        <v>17</v>
      </c>
      <c r="K24" s="69">
        <v>33</v>
      </c>
      <c r="L24" s="69">
        <v>50</v>
      </c>
      <c r="M24" s="69">
        <v>3.4</v>
      </c>
      <c r="N24" s="69">
        <v>6.6</v>
      </c>
      <c r="O24" s="69">
        <v>10</v>
      </c>
      <c r="P24" s="69">
        <v>0</v>
      </c>
      <c r="Q24" s="69">
        <v>1.51</v>
      </c>
      <c r="R24" s="69">
        <v>1.51</v>
      </c>
      <c r="S24" s="69">
        <v>2</v>
      </c>
      <c r="T24" s="69">
        <v>1.53</v>
      </c>
      <c r="U24" s="69">
        <v>-0.47</v>
      </c>
      <c r="V24" s="69">
        <v>2</v>
      </c>
      <c r="W24" s="69">
        <v>3.04</v>
      </c>
      <c r="X24" s="69">
        <v>1.04</v>
      </c>
      <c r="Y24" s="69">
        <v>2</v>
      </c>
      <c r="Z24" s="69">
        <v>1.18</v>
      </c>
      <c r="AA24" s="69">
        <v>-0.82000000000000006</v>
      </c>
      <c r="AB24" s="69">
        <v>1</v>
      </c>
      <c r="AC24" s="69">
        <v>1.47</v>
      </c>
      <c r="AD24" s="69">
        <v>0.47</v>
      </c>
      <c r="AE24" s="69">
        <v>3</v>
      </c>
      <c r="AF24" s="69">
        <v>2.65</v>
      </c>
      <c r="AG24" s="69">
        <v>-0.35000000000000009</v>
      </c>
      <c r="AH24" s="69">
        <v>2.69</v>
      </c>
      <c r="AI24" s="69">
        <v>0.54</v>
      </c>
      <c r="AJ24" s="69">
        <v>0.69</v>
      </c>
      <c r="AK24" s="69">
        <v>3</v>
      </c>
      <c r="AL24" s="69">
        <v>0.6</v>
      </c>
      <c r="AM24" s="69">
        <v>0</v>
      </c>
      <c r="AN24" s="69">
        <v>5.69</v>
      </c>
      <c r="AO24" s="69">
        <v>1.1399999999999999</v>
      </c>
      <c r="AP24" s="69">
        <v>0.69</v>
      </c>
      <c r="AQ24" s="69">
        <v>0</v>
      </c>
      <c r="AR24" s="69">
        <v>1</v>
      </c>
      <c r="AS24" s="69">
        <v>1</v>
      </c>
    </row>
    <row r="25" spans="1:45" x14ac:dyDescent="0.25">
      <c r="A25" s="68" t="s">
        <v>479</v>
      </c>
      <c r="B25" s="69" t="s">
        <v>92</v>
      </c>
      <c r="C25" s="69">
        <v>5.7</v>
      </c>
      <c r="D25" s="69" t="s">
        <v>68</v>
      </c>
      <c r="E25" s="70">
        <v>2.4</v>
      </c>
      <c r="F25" s="69">
        <v>18</v>
      </c>
      <c r="G25" s="69">
        <v>12</v>
      </c>
      <c r="H25" s="69">
        <v>9</v>
      </c>
      <c r="I25" s="69">
        <v>21</v>
      </c>
      <c r="J25" s="69">
        <v>38</v>
      </c>
      <c r="K25" s="69">
        <v>24</v>
      </c>
      <c r="L25" s="69">
        <v>62</v>
      </c>
      <c r="M25" s="69">
        <v>6.67</v>
      </c>
      <c r="N25" s="69">
        <v>4.21</v>
      </c>
      <c r="O25" s="69">
        <v>10.88</v>
      </c>
      <c r="P25" s="69">
        <v>3</v>
      </c>
      <c r="Q25" s="69">
        <v>2.9</v>
      </c>
      <c r="R25" s="69">
        <v>-0.1000000000000001</v>
      </c>
      <c r="S25" s="69">
        <v>1</v>
      </c>
      <c r="T25" s="69">
        <v>1.45</v>
      </c>
      <c r="U25" s="69">
        <v>0.45000000000000018</v>
      </c>
      <c r="V25" s="69">
        <v>4</v>
      </c>
      <c r="W25" s="69">
        <v>4.3499999999999996</v>
      </c>
      <c r="X25" s="69">
        <v>0.35000000000000009</v>
      </c>
      <c r="Y25" s="69">
        <v>1</v>
      </c>
      <c r="Z25" s="69">
        <v>0.92000000000000015</v>
      </c>
      <c r="AA25" s="69">
        <v>-7.9999999999999849E-2</v>
      </c>
      <c r="AB25" s="69">
        <v>0</v>
      </c>
      <c r="AC25" s="69">
        <v>1.05</v>
      </c>
      <c r="AD25" s="69">
        <v>1.05</v>
      </c>
      <c r="AE25" s="69">
        <v>1</v>
      </c>
      <c r="AF25" s="69">
        <v>1.97</v>
      </c>
      <c r="AG25" s="69">
        <v>0.9700000000000002</v>
      </c>
      <c r="AH25" s="69">
        <v>3.82</v>
      </c>
      <c r="AI25" s="69">
        <v>0.67</v>
      </c>
      <c r="AJ25" s="69">
        <v>-0.17999999999999969</v>
      </c>
      <c r="AK25" s="69">
        <v>2.5</v>
      </c>
      <c r="AL25" s="69">
        <v>0.44</v>
      </c>
      <c r="AM25" s="69">
        <v>1.5</v>
      </c>
      <c r="AN25" s="69">
        <v>6.32</v>
      </c>
      <c r="AO25" s="69">
        <v>1.1100000000000001</v>
      </c>
      <c r="AP25" s="69">
        <v>1.32</v>
      </c>
      <c r="AQ25" s="69">
        <v>2</v>
      </c>
      <c r="AR25" s="69">
        <v>3</v>
      </c>
      <c r="AS25" s="69">
        <v>5</v>
      </c>
    </row>
    <row r="26" spans="1:45" x14ac:dyDescent="0.25">
      <c r="A26" s="71" t="s">
        <v>447</v>
      </c>
      <c r="B26" s="72" t="s">
        <v>84</v>
      </c>
      <c r="C26" s="72">
        <v>5.0999999999999996</v>
      </c>
      <c r="D26" s="72" t="s">
        <v>68</v>
      </c>
      <c r="E26" s="73">
        <v>3.8</v>
      </c>
      <c r="F26" s="72">
        <v>15</v>
      </c>
      <c r="G26" s="72">
        <v>10</v>
      </c>
      <c r="H26" s="72">
        <v>9</v>
      </c>
      <c r="I26" s="72">
        <v>19</v>
      </c>
      <c r="J26" s="72">
        <v>36</v>
      </c>
      <c r="K26" s="72">
        <v>38</v>
      </c>
      <c r="L26" s="72">
        <v>74</v>
      </c>
      <c r="M26" s="72">
        <v>7.06</v>
      </c>
      <c r="N26" s="72">
        <v>7.45</v>
      </c>
      <c r="O26" s="72">
        <v>14.51</v>
      </c>
      <c r="P26" s="72">
        <v>2</v>
      </c>
      <c r="Q26" s="72">
        <v>1.82</v>
      </c>
      <c r="R26" s="72">
        <v>-0.17999999999999991</v>
      </c>
      <c r="S26" s="72">
        <v>1</v>
      </c>
      <c r="T26" s="72">
        <v>0.55000000000000004</v>
      </c>
      <c r="U26" s="72">
        <v>-0.45</v>
      </c>
      <c r="V26" s="72">
        <v>3</v>
      </c>
      <c r="W26" s="72">
        <v>2.37</v>
      </c>
      <c r="X26" s="72">
        <v>-0.62999999999999989</v>
      </c>
      <c r="Y26" s="72">
        <v>2</v>
      </c>
      <c r="Z26" s="72">
        <v>1.79</v>
      </c>
      <c r="AA26" s="72">
        <v>-0.21</v>
      </c>
      <c r="AB26" s="72">
        <v>5</v>
      </c>
      <c r="AC26" s="72">
        <v>1.44</v>
      </c>
      <c r="AD26" s="72">
        <v>-3.56</v>
      </c>
      <c r="AE26" s="72">
        <v>7</v>
      </c>
      <c r="AF26" s="72">
        <v>3.23</v>
      </c>
      <c r="AG26" s="72">
        <v>-3.77</v>
      </c>
      <c r="AH26" s="72">
        <v>3.61</v>
      </c>
      <c r="AI26" s="72">
        <v>0.71</v>
      </c>
      <c r="AJ26" s="72">
        <v>-0.39000000000000012</v>
      </c>
      <c r="AK26" s="72">
        <v>1.99</v>
      </c>
      <c r="AL26" s="72">
        <v>0.39</v>
      </c>
      <c r="AM26" s="72">
        <v>-4.01</v>
      </c>
      <c r="AN26" s="72">
        <v>5.6</v>
      </c>
      <c r="AO26" s="72">
        <v>1.1000000000000001</v>
      </c>
      <c r="AP26" s="72">
        <v>-4.4000000000000004</v>
      </c>
      <c r="AQ26" s="72">
        <v>1</v>
      </c>
      <c r="AR26" s="72">
        <v>2</v>
      </c>
      <c r="AS26" s="72">
        <v>3</v>
      </c>
    </row>
    <row r="27" spans="1:45" x14ac:dyDescent="0.25">
      <c r="A27" s="68" t="s">
        <v>483</v>
      </c>
      <c r="B27" s="69" t="s">
        <v>77</v>
      </c>
      <c r="C27" s="69">
        <v>6.7</v>
      </c>
      <c r="D27" s="69" t="s">
        <v>68</v>
      </c>
      <c r="E27" s="70">
        <v>5.8</v>
      </c>
      <c r="F27" s="69">
        <v>18</v>
      </c>
      <c r="G27" s="69">
        <v>9</v>
      </c>
      <c r="H27" s="69">
        <v>9</v>
      </c>
      <c r="I27" s="69">
        <v>18</v>
      </c>
      <c r="J27" s="69">
        <v>34</v>
      </c>
      <c r="K27" s="69">
        <v>37</v>
      </c>
      <c r="L27" s="69">
        <v>71</v>
      </c>
      <c r="M27" s="69">
        <v>5.07</v>
      </c>
      <c r="N27" s="69">
        <v>5.52</v>
      </c>
      <c r="O27" s="69">
        <v>10.6</v>
      </c>
      <c r="P27" s="69">
        <v>1</v>
      </c>
      <c r="Q27" s="69">
        <v>2.84</v>
      </c>
      <c r="R27" s="69">
        <v>1.84</v>
      </c>
      <c r="S27" s="69">
        <v>1</v>
      </c>
      <c r="T27" s="69">
        <v>1.67</v>
      </c>
      <c r="U27" s="69">
        <v>0.67000000000000015</v>
      </c>
      <c r="V27" s="69">
        <v>2</v>
      </c>
      <c r="W27" s="69">
        <v>4.51</v>
      </c>
      <c r="X27" s="69">
        <v>2.5099999999999998</v>
      </c>
      <c r="Y27" s="69">
        <v>2</v>
      </c>
      <c r="Z27" s="69">
        <v>1.36</v>
      </c>
      <c r="AA27" s="69">
        <v>-0.6399999999999999</v>
      </c>
      <c r="AB27" s="69">
        <v>3</v>
      </c>
      <c r="AC27" s="69">
        <v>1.34</v>
      </c>
      <c r="AD27" s="69">
        <v>-1.66</v>
      </c>
      <c r="AE27" s="69">
        <v>5</v>
      </c>
      <c r="AF27" s="69">
        <v>2.7</v>
      </c>
      <c r="AG27" s="69">
        <v>-2.2999999999999998</v>
      </c>
      <c r="AH27" s="69">
        <v>4.2</v>
      </c>
      <c r="AI27" s="69">
        <v>0.64</v>
      </c>
      <c r="AJ27" s="69">
        <v>1.2</v>
      </c>
      <c r="AK27" s="69">
        <v>3.01</v>
      </c>
      <c r="AL27" s="69">
        <v>0.46</v>
      </c>
      <c r="AM27" s="69">
        <v>-0.99000000000000021</v>
      </c>
      <c r="AN27" s="69">
        <v>7.21</v>
      </c>
      <c r="AO27" s="69">
        <v>1.1000000000000001</v>
      </c>
      <c r="AP27" s="69">
        <v>0.20999999999999969</v>
      </c>
      <c r="AQ27" s="69">
        <v>3</v>
      </c>
      <c r="AR27" s="69">
        <v>3</v>
      </c>
      <c r="AS27" s="69">
        <v>6</v>
      </c>
    </row>
    <row r="28" spans="1:45" x14ac:dyDescent="0.25">
      <c r="A28" s="68" t="s">
        <v>442</v>
      </c>
      <c r="B28" s="69" t="s">
        <v>116</v>
      </c>
      <c r="C28" s="69">
        <v>5</v>
      </c>
      <c r="D28" s="69" t="s">
        <v>68</v>
      </c>
      <c r="E28" s="70">
        <v>3.8</v>
      </c>
      <c r="F28" s="69">
        <v>19</v>
      </c>
      <c r="G28" s="69">
        <v>12</v>
      </c>
      <c r="H28" s="69">
        <v>10</v>
      </c>
      <c r="I28" s="69">
        <v>22</v>
      </c>
      <c r="J28" s="69">
        <v>44</v>
      </c>
      <c r="K28" s="69">
        <v>36</v>
      </c>
      <c r="L28" s="69">
        <v>80</v>
      </c>
      <c r="M28" s="69">
        <v>8.8000000000000007</v>
      </c>
      <c r="N28" s="69">
        <v>7.2</v>
      </c>
      <c r="O28" s="69">
        <v>16</v>
      </c>
      <c r="P28" s="69">
        <v>1</v>
      </c>
      <c r="Q28" s="69">
        <v>1.1599999999999999</v>
      </c>
      <c r="R28" s="69">
        <v>0.15999999999999989</v>
      </c>
      <c r="S28" s="69">
        <v>1</v>
      </c>
      <c r="T28" s="69">
        <v>0.78</v>
      </c>
      <c r="U28" s="69">
        <v>-0.22</v>
      </c>
      <c r="V28" s="69">
        <v>2</v>
      </c>
      <c r="W28" s="69">
        <v>1.94</v>
      </c>
      <c r="X28" s="69">
        <v>-6.0000000000000081E-2</v>
      </c>
      <c r="Y28" s="69">
        <v>4</v>
      </c>
      <c r="Z28" s="69">
        <v>2.0699999999999998</v>
      </c>
      <c r="AA28" s="69">
        <v>-1.93</v>
      </c>
      <c r="AB28" s="69">
        <v>2</v>
      </c>
      <c r="AC28" s="69">
        <v>1.43</v>
      </c>
      <c r="AD28" s="69">
        <v>-0.57000000000000006</v>
      </c>
      <c r="AE28" s="69">
        <v>6</v>
      </c>
      <c r="AF28" s="69">
        <v>3.5</v>
      </c>
      <c r="AG28" s="69">
        <v>-2.5</v>
      </c>
      <c r="AH28" s="69">
        <v>3.23</v>
      </c>
      <c r="AI28" s="69">
        <v>0.65</v>
      </c>
      <c r="AJ28" s="69">
        <v>-1.77</v>
      </c>
      <c r="AK28" s="69">
        <v>2.21</v>
      </c>
      <c r="AL28" s="69">
        <v>0.44</v>
      </c>
      <c r="AM28" s="69">
        <v>-0.79</v>
      </c>
      <c r="AN28" s="69">
        <v>5.44</v>
      </c>
      <c r="AO28" s="69">
        <v>1.0900000000000001</v>
      </c>
      <c r="AP28" s="69">
        <v>-2.56</v>
      </c>
      <c r="AQ28" s="69">
        <v>4</v>
      </c>
      <c r="AR28" s="69">
        <v>2</v>
      </c>
      <c r="AS28" s="69">
        <v>6</v>
      </c>
    </row>
    <row r="29" spans="1:45" x14ac:dyDescent="0.25">
      <c r="A29" s="71" t="s">
        <v>475</v>
      </c>
      <c r="B29" s="72" t="s">
        <v>70</v>
      </c>
      <c r="C29" s="72">
        <v>5.5</v>
      </c>
      <c r="D29" s="72" t="s">
        <v>68</v>
      </c>
      <c r="E29" s="73">
        <v>3.2</v>
      </c>
      <c r="F29" s="72">
        <v>22</v>
      </c>
      <c r="G29" s="72">
        <v>11</v>
      </c>
      <c r="H29" s="72">
        <v>11</v>
      </c>
      <c r="I29" s="72">
        <v>22</v>
      </c>
      <c r="J29" s="72">
        <v>25</v>
      </c>
      <c r="K29" s="72">
        <v>38</v>
      </c>
      <c r="L29" s="72">
        <v>63</v>
      </c>
      <c r="M29" s="72">
        <v>4.55</v>
      </c>
      <c r="N29" s="72">
        <v>6.91</v>
      </c>
      <c r="O29" s="72">
        <v>11.45</v>
      </c>
      <c r="P29" s="72">
        <v>0</v>
      </c>
      <c r="Q29" s="72">
        <v>1.32</v>
      </c>
      <c r="R29" s="72">
        <v>1.32</v>
      </c>
      <c r="S29" s="72">
        <v>1</v>
      </c>
      <c r="T29" s="72">
        <v>0.75</v>
      </c>
      <c r="U29" s="72">
        <v>-0.25</v>
      </c>
      <c r="V29" s="72">
        <v>1</v>
      </c>
      <c r="W29" s="72">
        <v>2.0699999999999998</v>
      </c>
      <c r="X29" s="72">
        <v>1.07</v>
      </c>
      <c r="Y29" s="72">
        <v>2</v>
      </c>
      <c r="Z29" s="72">
        <v>2.2000000000000002</v>
      </c>
      <c r="AA29" s="72">
        <v>0.19999999999999971</v>
      </c>
      <c r="AB29" s="72">
        <v>2</v>
      </c>
      <c r="AC29" s="72">
        <v>1.7</v>
      </c>
      <c r="AD29" s="72">
        <v>-0.3</v>
      </c>
      <c r="AE29" s="72">
        <v>4</v>
      </c>
      <c r="AF29" s="72">
        <v>3.9</v>
      </c>
      <c r="AG29" s="72">
        <v>-0.1000000000000003</v>
      </c>
      <c r="AH29" s="72">
        <v>3.52</v>
      </c>
      <c r="AI29" s="72">
        <v>0.64</v>
      </c>
      <c r="AJ29" s="72">
        <v>1.52</v>
      </c>
      <c r="AK29" s="72">
        <v>2.4500000000000002</v>
      </c>
      <c r="AL29" s="72">
        <v>0.45</v>
      </c>
      <c r="AM29" s="72">
        <v>-0.55000000000000027</v>
      </c>
      <c r="AN29" s="72">
        <v>5.97</v>
      </c>
      <c r="AO29" s="72">
        <v>1.0900000000000001</v>
      </c>
      <c r="AP29" s="72">
        <v>0.96999999999999975</v>
      </c>
      <c r="AQ29" s="72">
        <v>0</v>
      </c>
      <c r="AR29" s="72">
        <v>6</v>
      </c>
      <c r="AS29" s="72">
        <v>6</v>
      </c>
    </row>
    <row r="30" spans="1:45" x14ac:dyDescent="0.25">
      <c r="A30" s="71" t="s">
        <v>462</v>
      </c>
      <c r="B30" s="72" t="s">
        <v>117</v>
      </c>
      <c r="C30" s="72">
        <v>4.7</v>
      </c>
      <c r="D30" s="72" t="s">
        <v>68</v>
      </c>
      <c r="E30" s="72">
        <v>1.4</v>
      </c>
      <c r="F30" s="72">
        <v>12</v>
      </c>
      <c r="G30" s="72">
        <v>10</v>
      </c>
      <c r="H30" s="72">
        <v>9</v>
      </c>
      <c r="I30" s="72">
        <v>19</v>
      </c>
      <c r="J30" s="72">
        <v>30</v>
      </c>
      <c r="K30" s="72">
        <v>28</v>
      </c>
      <c r="L30" s="72">
        <v>58</v>
      </c>
      <c r="M30" s="72">
        <v>6.38</v>
      </c>
      <c r="N30" s="72">
        <v>5.96</v>
      </c>
      <c r="O30" s="72">
        <v>12.34</v>
      </c>
      <c r="P30" s="72">
        <v>2</v>
      </c>
      <c r="Q30" s="72">
        <v>0.71</v>
      </c>
      <c r="R30" s="72">
        <v>-1.29</v>
      </c>
      <c r="S30" s="72">
        <v>2</v>
      </c>
      <c r="T30" s="72">
        <v>2.5299999999999998</v>
      </c>
      <c r="U30" s="72">
        <v>0.5299999999999998</v>
      </c>
      <c r="V30" s="72">
        <v>4</v>
      </c>
      <c r="W30" s="72">
        <v>3.24</v>
      </c>
      <c r="X30" s="72">
        <v>-0.76000000000000023</v>
      </c>
      <c r="Y30" s="72">
        <v>0</v>
      </c>
      <c r="Z30" s="72">
        <v>1.08</v>
      </c>
      <c r="AA30" s="72">
        <v>1.08</v>
      </c>
      <c r="AB30" s="72">
        <v>2</v>
      </c>
      <c r="AC30" s="72">
        <v>0.9</v>
      </c>
      <c r="AD30" s="72">
        <v>-1.1000000000000001</v>
      </c>
      <c r="AE30" s="72">
        <v>2</v>
      </c>
      <c r="AF30" s="72">
        <v>1.98</v>
      </c>
      <c r="AG30" s="72">
        <v>-2.0000000000000021E-2</v>
      </c>
      <c r="AH30" s="72">
        <v>1.79</v>
      </c>
      <c r="AI30" s="72">
        <v>0.37</v>
      </c>
      <c r="AJ30" s="72">
        <v>-0.21</v>
      </c>
      <c r="AK30" s="72">
        <v>3.43</v>
      </c>
      <c r="AL30" s="72">
        <v>0.71</v>
      </c>
      <c r="AM30" s="72">
        <v>-0.56999999999999984</v>
      </c>
      <c r="AN30" s="72">
        <v>5.2200000000000006</v>
      </c>
      <c r="AO30" s="72">
        <v>1.08</v>
      </c>
      <c r="AP30" s="72">
        <v>-0.7799999999999998</v>
      </c>
      <c r="AQ30" s="72">
        <v>3</v>
      </c>
      <c r="AR30" s="72">
        <v>1</v>
      </c>
      <c r="AS30" s="72">
        <v>4</v>
      </c>
    </row>
    <row r="31" spans="1:45" x14ac:dyDescent="0.25">
      <c r="A31" s="71" t="s">
        <v>449</v>
      </c>
      <c r="B31" s="72" t="s">
        <v>115</v>
      </c>
      <c r="C31" s="72">
        <v>6.4</v>
      </c>
      <c r="D31" s="72" t="s">
        <v>68</v>
      </c>
      <c r="E31" s="73">
        <v>4</v>
      </c>
      <c r="F31" s="72">
        <v>20</v>
      </c>
      <c r="G31" s="72">
        <v>11</v>
      </c>
      <c r="H31" s="72">
        <v>11</v>
      </c>
      <c r="I31" s="72">
        <v>22</v>
      </c>
      <c r="J31" s="72">
        <v>47</v>
      </c>
      <c r="K31" s="72">
        <v>45</v>
      </c>
      <c r="L31" s="72">
        <v>92</v>
      </c>
      <c r="M31" s="72">
        <v>7.34</v>
      </c>
      <c r="N31" s="72">
        <v>7.03</v>
      </c>
      <c r="O31" s="72">
        <v>14.38</v>
      </c>
      <c r="P31" s="72">
        <v>3</v>
      </c>
      <c r="Q31" s="72">
        <v>1.61</v>
      </c>
      <c r="R31" s="72">
        <v>-1.39</v>
      </c>
      <c r="S31" s="72">
        <v>3</v>
      </c>
      <c r="T31" s="72">
        <v>1.59</v>
      </c>
      <c r="U31" s="72">
        <v>-1.41</v>
      </c>
      <c r="V31" s="72">
        <v>6</v>
      </c>
      <c r="W31" s="72">
        <v>3.2</v>
      </c>
      <c r="X31" s="72">
        <v>-2.8</v>
      </c>
      <c r="Y31" s="72">
        <v>3</v>
      </c>
      <c r="Z31" s="72">
        <v>1.73</v>
      </c>
      <c r="AA31" s="72">
        <v>-1.27</v>
      </c>
      <c r="AB31" s="72">
        <v>1</v>
      </c>
      <c r="AC31" s="72">
        <v>1.94</v>
      </c>
      <c r="AD31" s="72">
        <v>0.94</v>
      </c>
      <c r="AE31" s="72">
        <v>4</v>
      </c>
      <c r="AF31" s="72">
        <v>3.67</v>
      </c>
      <c r="AG31" s="72">
        <v>-0.33000000000000013</v>
      </c>
      <c r="AH31" s="72">
        <v>3.34</v>
      </c>
      <c r="AI31" s="72">
        <v>0.52</v>
      </c>
      <c r="AJ31" s="72">
        <v>-2.66</v>
      </c>
      <c r="AK31" s="72">
        <v>3.53</v>
      </c>
      <c r="AL31" s="72">
        <v>0.55000000000000004</v>
      </c>
      <c r="AM31" s="72">
        <v>-0.4700000000000002</v>
      </c>
      <c r="AN31" s="72">
        <v>6.8699999999999992</v>
      </c>
      <c r="AO31" s="72">
        <v>1.07</v>
      </c>
      <c r="AP31" s="72">
        <v>-3.13</v>
      </c>
      <c r="AQ31" s="72">
        <v>2</v>
      </c>
      <c r="AR31" s="72">
        <v>5</v>
      </c>
      <c r="AS31" s="72">
        <v>7</v>
      </c>
    </row>
    <row r="32" spans="1:45" x14ac:dyDescent="0.25">
      <c r="A32" s="68" t="s">
        <v>455</v>
      </c>
      <c r="B32" s="69" t="s">
        <v>75</v>
      </c>
      <c r="C32" s="69">
        <v>7.5</v>
      </c>
      <c r="D32" s="69" t="s">
        <v>68</v>
      </c>
      <c r="E32" s="70">
        <v>2.8</v>
      </c>
      <c r="F32" s="69">
        <v>15</v>
      </c>
      <c r="G32" s="69">
        <v>9</v>
      </c>
      <c r="H32" s="69">
        <v>11</v>
      </c>
      <c r="I32" s="69">
        <v>20</v>
      </c>
      <c r="J32" s="69">
        <v>46</v>
      </c>
      <c r="K32" s="69">
        <v>54</v>
      </c>
      <c r="L32" s="69">
        <v>100</v>
      </c>
      <c r="M32" s="69">
        <v>6.13</v>
      </c>
      <c r="N32" s="69">
        <v>7.2</v>
      </c>
      <c r="O32" s="69">
        <v>13.33</v>
      </c>
      <c r="P32" s="69">
        <v>3</v>
      </c>
      <c r="Q32" s="69">
        <v>2.48</v>
      </c>
      <c r="R32" s="69">
        <v>-0.52</v>
      </c>
      <c r="S32" s="69">
        <v>5</v>
      </c>
      <c r="T32" s="69">
        <v>3.51</v>
      </c>
      <c r="U32" s="69">
        <v>-1.49</v>
      </c>
      <c r="V32" s="69">
        <v>8</v>
      </c>
      <c r="W32" s="69">
        <v>5.99</v>
      </c>
      <c r="X32" s="69">
        <v>-2.0099999999999998</v>
      </c>
      <c r="Y32" s="69">
        <v>2</v>
      </c>
      <c r="Z32" s="69">
        <v>0.56000000000000005</v>
      </c>
      <c r="AA32" s="69">
        <v>-1.44</v>
      </c>
      <c r="AB32" s="69">
        <v>1</v>
      </c>
      <c r="AC32" s="69">
        <v>1.38</v>
      </c>
      <c r="AD32" s="69">
        <v>0.37999999999999989</v>
      </c>
      <c r="AE32" s="69">
        <v>3</v>
      </c>
      <c r="AF32" s="69">
        <v>1.94</v>
      </c>
      <c r="AG32" s="69">
        <v>-1.06</v>
      </c>
      <c r="AH32" s="69">
        <v>3.04</v>
      </c>
      <c r="AI32" s="69">
        <v>0.41</v>
      </c>
      <c r="AJ32" s="69">
        <v>-1.96</v>
      </c>
      <c r="AK32" s="69">
        <v>4.8899999999999997</v>
      </c>
      <c r="AL32" s="69">
        <v>0.65</v>
      </c>
      <c r="AM32" s="69">
        <v>-1.1100000000000001</v>
      </c>
      <c r="AN32" s="69">
        <v>7.93</v>
      </c>
      <c r="AO32" s="69">
        <v>1.06</v>
      </c>
      <c r="AP32" s="69">
        <v>-3.07</v>
      </c>
      <c r="AQ32" s="69">
        <v>6</v>
      </c>
      <c r="AR32" s="69">
        <v>4</v>
      </c>
      <c r="AS32" s="69">
        <v>10</v>
      </c>
    </row>
    <row r="33" spans="1:45" x14ac:dyDescent="0.25">
      <c r="A33" s="71" t="s">
        <v>468</v>
      </c>
      <c r="B33" s="72" t="s">
        <v>116</v>
      </c>
      <c r="C33" s="72">
        <v>5</v>
      </c>
      <c r="D33" s="72" t="s">
        <v>68</v>
      </c>
      <c r="E33" s="73">
        <v>4</v>
      </c>
      <c r="F33" s="72">
        <v>20</v>
      </c>
      <c r="G33" s="72">
        <v>12</v>
      </c>
      <c r="H33" s="72">
        <v>10</v>
      </c>
      <c r="I33" s="72">
        <v>22</v>
      </c>
      <c r="J33" s="72">
        <v>28</v>
      </c>
      <c r="K33" s="72">
        <v>32</v>
      </c>
      <c r="L33" s="72">
        <v>60</v>
      </c>
      <c r="M33" s="72">
        <v>5.6</v>
      </c>
      <c r="N33" s="72">
        <v>6.4</v>
      </c>
      <c r="O33" s="72">
        <v>12</v>
      </c>
      <c r="P33" s="72">
        <v>0</v>
      </c>
      <c r="Q33" s="72">
        <v>0.71</v>
      </c>
      <c r="R33" s="72">
        <v>0.71</v>
      </c>
      <c r="S33" s="72">
        <v>1</v>
      </c>
      <c r="T33" s="72">
        <v>1.4</v>
      </c>
      <c r="U33" s="72">
        <v>0.39999999999999991</v>
      </c>
      <c r="V33" s="72">
        <v>1</v>
      </c>
      <c r="W33" s="72">
        <v>2.11</v>
      </c>
      <c r="X33" s="72">
        <v>1.1100000000000001</v>
      </c>
      <c r="Y33" s="72">
        <v>3</v>
      </c>
      <c r="Z33" s="72">
        <v>2.31</v>
      </c>
      <c r="AA33" s="72">
        <v>-0.69000000000000039</v>
      </c>
      <c r="AB33" s="72">
        <v>1</v>
      </c>
      <c r="AC33" s="72">
        <v>0.66999999999999993</v>
      </c>
      <c r="AD33" s="72">
        <v>-0.33000000000000013</v>
      </c>
      <c r="AE33" s="72">
        <v>4</v>
      </c>
      <c r="AF33" s="72">
        <v>2.98</v>
      </c>
      <c r="AG33" s="72">
        <v>-1.02</v>
      </c>
      <c r="AH33" s="72">
        <v>3.02</v>
      </c>
      <c r="AI33" s="72">
        <v>0.6</v>
      </c>
      <c r="AJ33" s="72">
        <v>1.999999999999957E-2</v>
      </c>
      <c r="AK33" s="72">
        <v>2.0699999999999998</v>
      </c>
      <c r="AL33" s="72">
        <v>0.41</v>
      </c>
      <c r="AM33" s="72">
        <v>7.0000000000000284E-2</v>
      </c>
      <c r="AN33" s="72">
        <v>5.09</v>
      </c>
      <c r="AO33" s="72">
        <v>1.01</v>
      </c>
      <c r="AP33" s="72">
        <v>8.9999999999999858E-2</v>
      </c>
      <c r="AQ33" s="72">
        <v>0</v>
      </c>
      <c r="AR33" s="72">
        <v>0</v>
      </c>
      <c r="AS33" s="72">
        <v>0</v>
      </c>
    </row>
    <row r="34" spans="1:45" x14ac:dyDescent="0.25">
      <c r="A34" s="68" t="s">
        <v>495</v>
      </c>
      <c r="B34" s="69" t="s">
        <v>118</v>
      </c>
      <c r="C34" s="69">
        <v>5</v>
      </c>
      <c r="D34" s="69" t="s">
        <v>68</v>
      </c>
      <c r="E34" s="70">
        <v>2.4</v>
      </c>
      <c r="F34" s="69">
        <v>18</v>
      </c>
      <c r="G34" s="69">
        <v>9</v>
      </c>
      <c r="H34" s="69">
        <v>10</v>
      </c>
      <c r="I34" s="69">
        <v>19</v>
      </c>
      <c r="J34" s="69">
        <v>21</v>
      </c>
      <c r="K34" s="69">
        <v>27</v>
      </c>
      <c r="L34" s="69">
        <v>48</v>
      </c>
      <c r="M34" s="69">
        <v>4.2</v>
      </c>
      <c r="N34" s="69">
        <v>5.4</v>
      </c>
      <c r="O34" s="69">
        <v>9.6</v>
      </c>
      <c r="P34" s="69">
        <v>1</v>
      </c>
      <c r="Q34" s="69">
        <v>1.06</v>
      </c>
      <c r="R34" s="69">
        <v>6.0000000000000053E-2</v>
      </c>
      <c r="S34" s="69">
        <v>0</v>
      </c>
      <c r="T34" s="69">
        <v>1.77</v>
      </c>
      <c r="U34" s="69">
        <v>1.77</v>
      </c>
      <c r="V34" s="69">
        <v>1</v>
      </c>
      <c r="W34" s="69">
        <v>2.83</v>
      </c>
      <c r="X34" s="69">
        <v>1.83</v>
      </c>
      <c r="Y34" s="69">
        <v>0</v>
      </c>
      <c r="Z34" s="69">
        <v>0.79</v>
      </c>
      <c r="AA34" s="69">
        <v>0.79</v>
      </c>
      <c r="AB34" s="69">
        <v>2</v>
      </c>
      <c r="AC34" s="69">
        <v>1.41</v>
      </c>
      <c r="AD34" s="69">
        <v>-0.58999999999999986</v>
      </c>
      <c r="AE34" s="69">
        <v>2</v>
      </c>
      <c r="AF34" s="69">
        <v>2.2000000000000002</v>
      </c>
      <c r="AG34" s="69">
        <v>0.20000000000000021</v>
      </c>
      <c r="AH34" s="69">
        <v>1.85</v>
      </c>
      <c r="AI34" s="69">
        <v>0.37</v>
      </c>
      <c r="AJ34" s="69">
        <v>0.85000000000000009</v>
      </c>
      <c r="AK34" s="69">
        <v>3.18</v>
      </c>
      <c r="AL34" s="69">
        <v>0.64</v>
      </c>
      <c r="AM34" s="69">
        <v>1.18</v>
      </c>
      <c r="AN34" s="69">
        <v>5.0299999999999994</v>
      </c>
      <c r="AO34" s="69">
        <v>1.01</v>
      </c>
      <c r="AP34" s="69">
        <v>2.0299999999999998</v>
      </c>
      <c r="AQ34" s="69">
        <v>0</v>
      </c>
      <c r="AR34" s="69">
        <v>2</v>
      </c>
      <c r="AS34" s="69">
        <v>2</v>
      </c>
    </row>
    <row r="35" spans="1:45" x14ac:dyDescent="0.25">
      <c r="A35" s="71" t="s">
        <v>498</v>
      </c>
      <c r="B35" s="72" t="s">
        <v>67</v>
      </c>
      <c r="C35" s="72">
        <v>5.9</v>
      </c>
      <c r="D35" s="72" t="s">
        <v>68</v>
      </c>
      <c r="E35" s="73">
        <v>1.4</v>
      </c>
      <c r="F35" s="72">
        <v>11</v>
      </c>
      <c r="G35" s="72">
        <v>12</v>
      </c>
      <c r="H35" s="72">
        <v>9</v>
      </c>
      <c r="I35" s="72">
        <v>21</v>
      </c>
      <c r="J35" s="72">
        <v>37</v>
      </c>
      <c r="K35" s="72">
        <v>19</v>
      </c>
      <c r="L35" s="72">
        <v>56</v>
      </c>
      <c r="M35" s="72">
        <v>6.27</v>
      </c>
      <c r="N35" s="72">
        <v>3.22</v>
      </c>
      <c r="O35" s="72">
        <v>9.49</v>
      </c>
      <c r="P35" s="72">
        <v>2</v>
      </c>
      <c r="Q35" s="72">
        <v>2.85</v>
      </c>
      <c r="R35" s="72">
        <v>0.84999999999999964</v>
      </c>
      <c r="S35" s="72">
        <v>1</v>
      </c>
      <c r="T35" s="72">
        <v>2.09</v>
      </c>
      <c r="U35" s="72">
        <v>1.0900000000000001</v>
      </c>
      <c r="V35" s="72">
        <v>3</v>
      </c>
      <c r="W35" s="72">
        <v>4.9400000000000004</v>
      </c>
      <c r="X35" s="72">
        <v>1.94</v>
      </c>
      <c r="Y35" s="72">
        <v>2</v>
      </c>
      <c r="Z35" s="72">
        <v>0.94</v>
      </c>
      <c r="AA35" s="72">
        <v>-1.06</v>
      </c>
      <c r="AB35" s="72">
        <v>0</v>
      </c>
      <c r="AC35" s="72">
        <v>0.21</v>
      </c>
      <c r="AD35" s="72">
        <v>0.21</v>
      </c>
      <c r="AE35" s="72">
        <v>2</v>
      </c>
      <c r="AF35" s="72">
        <v>1.1499999999999999</v>
      </c>
      <c r="AG35" s="72">
        <v>-0.85000000000000009</v>
      </c>
      <c r="AH35" s="72">
        <v>3.79</v>
      </c>
      <c r="AI35" s="72">
        <v>0.63</v>
      </c>
      <c r="AJ35" s="72">
        <v>-0.21</v>
      </c>
      <c r="AK35" s="72">
        <v>2.2999999999999998</v>
      </c>
      <c r="AL35" s="72">
        <v>0.38</v>
      </c>
      <c r="AM35" s="72">
        <v>1.3</v>
      </c>
      <c r="AN35" s="72">
        <v>6.09</v>
      </c>
      <c r="AO35" s="72">
        <v>1.01</v>
      </c>
      <c r="AP35" s="72">
        <v>1.0900000000000001</v>
      </c>
      <c r="AQ35" s="72">
        <v>4</v>
      </c>
      <c r="AR35" s="72">
        <v>0</v>
      </c>
      <c r="AS35" s="72">
        <v>4</v>
      </c>
    </row>
    <row r="36" spans="1:45" x14ac:dyDescent="0.25">
      <c r="A36" s="71" t="s">
        <v>467</v>
      </c>
      <c r="B36" s="72" t="s">
        <v>64</v>
      </c>
      <c r="C36" s="72">
        <v>6.4</v>
      </c>
      <c r="D36" s="72" t="s">
        <v>68</v>
      </c>
      <c r="E36" s="73">
        <v>6</v>
      </c>
      <c r="F36" s="72">
        <v>18</v>
      </c>
      <c r="G36" s="72">
        <v>9</v>
      </c>
      <c r="H36" s="72">
        <v>9</v>
      </c>
      <c r="I36" s="72">
        <v>18</v>
      </c>
      <c r="J36" s="72">
        <v>29</v>
      </c>
      <c r="K36" s="72">
        <v>48</v>
      </c>
      <c r="L36" s="72">
        <v>77</v>
      </c>
      <c r="M36" s="72">
        <v>4.53</v>
      </c>
      <c r="N36" s="72">
        <v>7.5</v>
      </c>
      <c r="O36" s="72">
        <v>12.03</v>
      </c>
      <c r="P36" s="72">
        <v>0</v>
      </c>
      <c r="Q36" s="72">
        <v>1.56</v>
      </c>
      <c r="R36" s="72">
        <v>1.56</v>
      </c>
      <c r="S36" s="72">
        <v>4</v>
      </c>
      <c r="T36" s="72">
        <v>1.34</v>
      </c>
      <c r="U36" s="72">
        <v>-2.66</v>
      </c>
      <c r="V36" s="72">
        <v>4</v>
      </c>
      <c r="W36" s="72">
        <v>2.9</v>
      </c>
      <c r="X36" s="72">
        <v>-1.1000000000000001</v>
      </c>
      <c r="Y36" s="72">
        <v>3</v>
      </c>
      <c r="Z36" s="72">
        <v>2.2799999999999998</v>
      </c>
      <c r="AA36" s="72">
        <v>-0.71999999999999975</v>
      </c>
      <c r="AB36" s="72">
        <v>1</v>
      </c>
      <c r="AC36" s="72">
        <v>1.21</v>
      </c>
      <c r="AD36" s="72">
        <v>0.21</v>
      </c>
      <c r="AE36" s="72">
        <v>4</v>
      </c>
      <c r="AF36" s="72">
        <v>3.49</v>
      </c>
      <c r="AG36" s="72">
        <v>-0.50999999999999979</v>
      </c>
      <c r="AH36" s="72">
        <v>3.84</v>
      </c>
      <c r="AI36" s="72">
        <v>0.6</v>
      </c>
      <c r="AJ36" s="72">
        <v>0.83999999999999986</v>
      </c>
      <c r="AK36" s="72">
        <v>2.5499999999999998</v>
      </c>
      <c r="AL36" s="72">
        <v>0.4</v>
      </c>
      <c r="AM36" s="72">
        <v>-2.4500000000000002</v>
      </c>
      <c r="AN36" s="72">
        <v>6.39</v>
      </c>
      <c r="AO36" s="72">
        <v>1</v>
      </c>
      <c r="AP36" s="72">
        <v>-1.61</v>
      </c>
      <c r="AQ36" s="72">
        <v>3</v>
      </c>
      <c r="AR36" s="72">
        <v>7</v>
      </c>
      <c r="AS36" s="72">
        <v>10</v>
      </c>
    </row>
    <row r="37" spans="1:45" x14ac:dyDescent="0.25">
      <c r="A37" s="68" t="s">
        <v>466</v>
      </c>
      <c r="B37" s="69" t="s">
        <v>81</v>
      </c>
      <c r="C37" s="69">
        <v>6.7</v>
      </c>
      <c r="D37" s="69" t="s">
        <v>68</v>
      </c>
      <c r="E37" s="70">
        <v>4.2</v>
      </c>
      <c r="F37" s="69">
        <v>14</v>
      </c>
      <c r="G37" s="69">
        <v>10</v>
      </c>
      <c r="H37" s="69">
        <v>10</v>
      </c>
      <c r="I37" s="69">
        <v>20</v>
      </c>
      <c r="J37" s="69">
        <v>42</v>
      </c>
      <c r="K37" s="69">
        <v>39</v>
      </c>
      <c r="L37" s="69">
        <v>81</v>
      </c>
      <c r="M37" s="69">
        <v>6.27</v>
      </c>
      <c r="N37" s="69">
        <v>5.82</v>
      </c>
      <c r="O37" s="69">
        <v>12.09</v>
      </c>
      <c r="P37" s="69">
        <v>3</v>
      </c>
      <c r="Q37" s="69">
        <v>1.74</v>
      </c>
      <c r="R37" s="69">
        <v>-1.26</v>
      </c>
      <c r="S37" s="69">
        <v>3</v>
      </c>
      <c r="T37" s="69">
        <v>2.13</v>
      </c>
      <c r="U37" s="69">
        <v>-0.87000000000000011</v>
      </c>
      <c r="V37" s="69">
        <v>6</v>
      </c>
      <c r="W37" s="69">
        <v>3.87</v>
      </c>
      <c r="X37" s="69">
        <v>-2.13</v>
      </c>
      <c r="Y37" s="69">
        <v>1</v>
      </c>
      <c r="Z37" s="69">
        <v>1.53</v>
      </c>
      <c r="AA37" s="69">
        <v>0.5299999999999998</v>
      </c>
      <c r="AB37" s="69">
        <v>1</v>
      </c>
      <c r="AC37" s="69">
        <v>1.35</v>
      </c>
      <c r="AD37" s="69">
        <v>0.35000000000000009</v>
      </c>
      <c r="AE37" s="69">
        <v>2</v>
      </c>
      <c r="AF37" s="69">
        <v>2.88</v>
      </c>
      <c r="AG37" s="69">
        <v>0.87999999999999989</v>
      </c>
      <c r="AH37" s="69">
        <v>3.27</v>
      </c>
      <c r="AI37" s="69">
        <v>0.48</v>
      </c>
      <c r="AJ37" s="69">
        <v>-0.73</v>
      </c>
      <c r="AK37" s="69">
        <v>3.48</v>
      </c>
      <c r="AL37" s="69">
        <v>0.51</v>
      </c>
      <c r="AM37" s="69">
        <v>-0.52</v>
      </c>
      <c r="AN37" s="69">
        <v>6.75</v>
      </c>
      <c r="AO37" s="69">
        <v>0.99</v>
      </c>
      <c r="AP37" s="69">
        <v>-1.25</v>
      </c>
      <c r="AQ37" s="69">
        <v>3</v>
      </c>
      <c r="AR37" s="69">
        <v>3</v>
      </c>
      <c r="AS37" s="69">
        <v>6</v>
      </c>
    </row>
    <row r="38" spans="1:45" x14ac:dyDescent="0.25">
      <c r="A38" s="71" t="s">
        <v>443</v>
      </c>
      <c r="B38" s="72" t="s">
        <v>92</v>
      </c>
      <c r="C38" s="72">
        <v>4.9000000000000004</v>
      </c>
      <c r="D38" s="72" t="s">
        <v>68</v>
      </c>
      <c r="E38" s="73">
        <v>3</v>
      </c>
      <c r="F38" s="72">
        <v>17</v>
      </c>
      <c r="G38" s="72">
        <v>11</v>
      </c>
      <c r="H38" s="72">
        <v>9</v>
      </c>
      <c r="I38" s="72">
        <v>20</v>
      </c>
      <c r="J38" s="72">
        <v>32</v>
      </c>
      <c r="K38" s="72">
        <v>41</v>
      </c>
      <c r="L38" s="72">
        <v>73</v>
      </c>
      <c r="M38" s="72">
        <v>6.53</v>
      </c>
      <c r="N38" s="72">
        <v>8.3699999999999992</v>
      </c>
      <c r="O38" s="72">
        <v>14.9</v>
      </c>
      <c r="P38" s="72">
        <v>2</v>
      </c>
      <c r="Q38" s="72">
        <v>2.31</v>
      </c>
      <c r="R38" s="72">
        <v>0.31000000000000011</v>
      </c>
      <c r="S38" s="72">
        <v>3</v>
      </c>
      <c r="T38" s="72">
        <v>1.38</v>
      </c>
      <c r="U38" s="72">
        <v>-1.62</v>
      </c>
      <c r="V38" s="72">
        <v>5</v>
      </c>
      <c r="W38" s="72">
        <v>3.69</v>
      </c>
      <c r="X38" s="72">
        <v>-1.31</v>
      </c>
      <c r="Y38" s="72">
        <v>1</v>
      </c>
      <c r="Z38" s="72">
        <v>0.51</v>
      </c>
      <c r="AA38" s="72">
        <v>-0.49</v>
      </c>
      <c r="AB38" s="72">
        <v>1</v>
      </c>
      <c r="AC38" s="72">
        <v>0.51</v>
      </c>
      <c r="AD38" s="72">
        <v>-0.49</v>
      </c>
      <c r="AE38" s="72">
        <v>2</v>
      </c>
      <c r="AF38" s="72">
        <v>1.02</v>
      </c>
      <c r="AG38" s="72">
        <v>-0.98</v>
      </c>
      <c r="AH38" s="72">
        <v>2.82</v>
      </c>
      <c r="AI38" s="72">
        <v>0.57999999999999996</v>
      </c>
      <c r="AJ38" s="72">
        <v>-0.18000000000000019</v>
      </c>
      <c r="AK38" s="72">
        <v>1.89</v>
      </c>
      <c r="AL38" s="72">
        <v>0.39</v>
      </c>
      <c r="AM38" s="72">
        <v>-2.11</v>
      </c>
      <c r="AN38" s="72">
        <v>4.71</v>
      </c>
      <c r="AO38" s="72">
        <v>0.97</v>
      </c>
      <c r="AP38" s="72">
        <v>-2.29</v>
      </c>
      <c r="AQ38" s="72">
        <v>2</v>
      </c>
      <c r="AR38" s="72">
        <v>6</v>
      </c>
      <c r="AS38" s="72">
        <v>8</v>
      </c>
    </row>
    <row r="39" spans="1:45" x14ac:dyDescent="0.25">
      <c r="A39" s="71" t="s">
        <v>450</v>
      </c>
      <c r="B39" s="72" t="s">
        <v>116</v>
      </c>
      <c r="C39" s="72">
        <v>5.0999999999999996</v>
      </c>
      <c r="D39" s="72" t="s">
        <v>68</v>
      </c>
      <c r="E39" s="73">
        <v>2.8</v>
      </c>
      <c r="F39" s="72">
        <v>10</v>
      </c>
      <c r="G39" s="72">
        <v>12</v>
      </c>
      <c r="H39" s="72">
        <v>10</v>
      </c>
      <c r="I39" s="72">
        <v>22</v>
      </c>
      <c r="J39" s="72">
        <v>46</v>
      </c>
      <c r="K39" s="72">
        <v>26</v>
      </c>
      <c r="L39" s="72">
        <v>72</v>
      </c>
      <c r="M39" s="72">
        <v>9.02</v>
      </c>
      <c r="N39" s="72">
        <v>5.0999999999999996</v>
      </c>
      <c r="O39" s="72">
        <v>14.12</v>
      </c>
      <c r="P39" s="72">
        <v>4</v>
      </c>
      <c r="Q39" s="72">
        <v>3.08</v>
      </c>
      <c r="R39" s="72">
        <v>-0.92000000000000037</v>
      </c>
      <c r="S39" s="72">
        <v>1</v>
      </c>
      <c r="T39" s="72">
        <v>1.05</v>
      </c>
      <c r="U39" s="72">
        <v>5.0000000000000037E-2</v>
      </c>
      <c r="V39" s="72">
        <v>5</v>
      </c>
      <c r="W39" s="72">
        <v>4.13</v>
      </c>
      <c r="X39" s="72">
        <v>-0.87000000000000033</v>
      </c>
      <c r="Y39" s="72">
        <v>2</v>
      </c>
      <c r="Z39" s="72">
        <v>0.52</v>
      </c>
      <c r="AA39" s="72">
        <v>-1.48</v>
      </c>
      <c r="AB39" s="72">
        <v>2</v>
      </c>
      <c r="AC39" s="72">
        <v>0.24</v>
      </c>
      <c r="AD39" s="72">
        <v>-1.76</v>
      </c>
      <c r="AE39" s="72">
        <v>4</v>
      </c>
      <c r="AF39" s="72">
        <v>0.76</v>
      </c>
      <c r="AG39" s="72">
        <v>-3.24</v>
      </c>
      <c r="AH39" s="72">
        <v>3.6</v>
      </c>
      <c r="AI39" s="72">
        <v>0.71</v>
      </c>
      <c r="AJ39" s="72">
        <v>-2.4</v>
      </c>
      <c r="AK39" s="72">
        <v>1.29</v>
      </c>
      <c r="AL39" s="72">
        <v>0.25</v>
      </c>
      <c r="AM39" s="72">
        <v>-1.71</v>
      </c>
      <c r="AN39" s="72">
        <v>4.8899999999999997</v>
      </c>
      <c r="AO39" s="72">
        <v>0.96</v>
      </c>
      <c r="AP39" s="72">
        <v>-4.1100000000000003</v>
      </c>
      <c r="AQ39" s="72">
        <v>3</v>
      </c>
      <c r="AR39" s="72">
        <v>0</v>
      </c>
      <c r="AS39" s="72">
        <v>3</v>
      </c>
    </row>
    <row r="40" spans="1:45" x14ac:dyDescent="0.25">
      <c r="A40" s="68" t="s">
        <v>485</v>
      </c>
      <c r="B40" s="69" t="s">
        <v>81</v>
      </c>
      <c r="C40" s="69">
        <v>10.199999999999999</v>
      </c>
      <c r="D40" s="69" t="s">
        <v>68</v>
      </c>
      <c r="E40" s="70">
        <v>0</v>
      </c>
      <c r="F40" s="69">
        <v>16</v>
      </c>
      <c r="G40" s="69">
        <v>8</v>
      </c>
      <c r="H40" s="69">
        <v>8</v>
      </c>
      <c r="I40" s="69">
        <v>16</v>
      </c>
      <c r="J40" s="69">
        <v>65</v>
      </c>
      <c r="K40" s="69">
        <v>42</v>
      </c>
      <c r="L40" s="69">
        <v>107</v>
      </c>
      <c r="M40" s="69">
        <v>6.37</v>
      </c>
      <c r="N40" s="69">
        <v>4.12</v>
      </c>
      <c r="O40" s="69">
        <v>10.49</v>
      </c>
      <c r="P40" s="69">
        <v>4</v>
      </c>
      <c r="Q40" s="69">
        <v>2.88</v>
      </c>
      <c r="R40" s="69">
        <v>-1.1200000000000001</v>
      </c>
      <c r="S40" s="69">
        <v>1</v>
      </c>
      <c r="T40" s="69">
        <v>1.29</v>
      </c>
      <c r="U40" s="69">
        <v>0.28999999999999998</v>
      </c>
      <c r="V40" s="69">
        <v>5</v>
      </c>
      <c r="W40" s="69">
        <v>4.17</v>
      </c>
      <c r="X40" s="69">
        <v>-0.83000000000000007</v>
      </c>
      <c r="Y40" s="69">
        <v>5</v>
      </c>
      <c r="Z40" s="69">
        <v>3.26</v>
      </c>
      <c r="AA40" s="69">
        <v>-1.74</v>
      </c>
      <c r="AB40" s="69">
        <v>6</v>
      </c>
      <c r="AC40" s="69">
        <v>2.34</v>
      </c>
      <c r="AD40" s="69">
        <v>-3.66</v>
      </c>
      <c r="AE40" s="69">
        <v>11</v>
      </c>
      <c r="AF40" s="69">
        <v>5.6</v>
      </c>
      <c r="AG40" s="69">
        <v>-5.4</v>
      </c>
      <c r="AH40" s="69">
        <v>6.1400000000000006</v>
      </c>
      <c r="AI40" s="69">
        <v>0.6</v>
      </c>
      <c r="AJ40" s="69">
        <v>-2.859999999999999</v>
      </c>
      <c r="AK40" s="69">
        <v>3.63</v>
      </c>
      <c r="AL40" s="69">
        <v>0.36</v>
      </c>
      <c r="AM40" s="69">
        <v>-3.37</v>
      </c>
      <c r="AN40" s="69">
        <v>9.77</v>
      </c>
      <c r="AO40" s="69">
        <v>0.96</v>
      </c>
      <c r="AP40" s="69">
        <v>-6.23</v>
      </c>
      <c r="AQ40" s="69">
        <v>12</v>
      </c>
      <c r="AR40" s="69">
        <v>4</v>
      </c>
      <c r="AS40" s="69">
        <v>16</v>
      </c>
    </row>
    <row r="41" spans="1:45" x14ac:dyDescent="0.25">
      <c r="A41" s="68" t="s">
        <v>512</v>
      </c>
      <c r="B41" s="69" t="s">
        <v>88</v>
      </c>
      <c r="C41" s="69">
        <v>9.3000000000000007</v>
      </c>
      <c r="D41" s="69" t="s">
        <v>68</v>
      </c>
      <c r="E41" s="70">
        <v>10</v>
      </c>
      <c r="F41" s="69">
        <v>13</v>
      </c>
      <c r="G41" s="69">
        <v>7</v>
      </c>
      <c r="H41" s="69">
        <v>10</v>
      </c>
      <c r="I41" s="69">
        <v>17</v>
      </c>
      <c r="J41" s="69">
        <v>20</v>
      </c>
      <c r="K41" s="69">
        <v>60</v>
      </c>
      <c r="L41" s="69">
        <v>80</v>
      </c>
      <c r="M41" s="69">
        <v>2.15</v>
      </c>
      <c r="N41" s="69">
        <v>6.45</v>
      </c>
      <c r="O41" s="69">
        <v>8.6</v>
      </c>
      <c r="P41" s="69">
        <v>1</v>
      </c>
      <c r="Q41" s="69">
        <v>1.8</v>
      </c>
      <c r="R41" s="69">
        <v>0.79999999999999982</v>
      </c>
      <c r="S41" s="69">
        <v>5</v>
      </c>
      <c r="T41" s="69">
        <v>2.3199999999999998</v>
      </c>
      <c r="U41" s="69">
        <v>-2.68</v>
      </c>
      <c r="V41" s="69">
        <v>6</v>
      </c>
      <c r="W41" s="69">
        <v>4.12</v>
      </c>
      <c r="X41" s="69">
        <v>-1.88</v>
      </c>
      <c r="Y41" s="69">
        <v>0</v>
      </c>
      <c r="Z41" s="69">
        <v>2.4300000000000002</v>
      </c>
      <c r="AA41" s="69">
        <v>2.4300000000000002</v>
      </c>
      <c r="AB41" s="69">
        <v>3</v>
      </c>
      <c r="AC41" s="69">
        <v>2.25</v>
      </c>
      <c r="AD41" s="69">
        <v>-0.75</v>
      </c>
      <c r="AE41" s="69">
        <v>3</v>
      </c>
      <c r="AF41" s="69">
        <v>4.68</v>
      </c>
      <c r="AG41" s="69">
        <v>1.68</v>
      </c>
      <c r="AH41" s="69">
        <v>4.2300000000000004</v>
      </c>
      <c r="AI41" s="69">
        <v>0.46</v>
      </c>
      <c r="AJ41" s="69">
        <v>3.23</v>
      </c>
      <c r="AK41" s="69">
        <v>4.5599999999999996</v>
      </c>
      <c r="AL41" s="69">
        <v>0.5</v>
      </c>
      <c r="AM41" s="69">
        <v>-3.44</v>
      </c>
      <c r="AN41" s="69">
        <v>8.7899999999999991</v>
      </c>
      <c r="AO41" s="69">
        <v>0.96</v>
      </c>
      <c r="AP41" s="69">
        <v>-0.21000000000000041</v>
      </c>
      <c r="AQ41" s="69">
        <v>2</v>
      </c>
      <c r="AR41" s="69">
        <v>8</v>
      </c>
      <c r="AS41" s="69">
        <v>10</v>
      </c>
    </row>
    <row r="42" spans="1:45" x14ac:dyDescent="0.25">
      <c r="A42" s="68" t="s">
        <v>476</v>
      </c>
      <c r="B42" s="69" t="s">
        <v>88</v>
      </c>
      <c r="C42" s="69">
        <v>6.2</v>
      </c>
      <c r="D42" s="69" t="s">
        <v>68</v>
      </c>
      <c r="E42" s="70">
        <v>3.2</v>
      </c>
      <c r="F42" s="69">
        <v>19</v>
      </c>
      <c r="G42" s="69">
        <v>10</v>
      </c>
      <c r="H42" s="69">
        <v>11</v>
      </c>
      <c r="I42" s="69">
        <v>21</v>
      </c>
      <c r="J42" s="69">
        <v>35</v>
      </c>
      <c r="K42" s="69">
        <v>34</v>
      </c>
      <c r="L42" s="69">
        <v>69</v>
      </c>
      <c r="M42" s="69">
        <v>5.65</v>
      </c>
      <c r="N42" s="69">
        <v>5.48</v>
      </c>
      <c r="O42" s="69">
        <v>11.13</v>
      </c>
      <c r="P42" s="69">
        <v>2</v>
      </c>
      <c r="Q42" s="69">
        <v>1.7</v>
      </c>
      <c r="R42" s="69">
        <v>-0.3</v>
      </c>
      <c r="S42" s="69">
        <v>0</v>
      </c>
      <c r="T42" s="69">
        <v>1.1200000000000001</v>
      </c>
      <c r="U42" s="69">
        <v>1.1200000000000001</v>
      </c>
      <c r="V42" s="69">
        <v>2</v>
      </c>
      <c r="W42" s="69">
        <v>2.82</v>
      </c>
      <c r="X42" s="69">
        <v>0.82000000000000006</v>
      </c>
      <c r="Y42" s="69">
        <v>1</v>
      </c>
      <c r="Z42" s="69">
        <v>1.35</v>
      </c>
      <c r="AA42" s="69">
        <v>0.35000000000000009</v>
      </c>
      <c r="AB42" s="69">
        <v>3</v>
      </c>
      <c r="AC42" s="69">
        <v>1.82</v>
      </c>
      <c r="AD42" s="69">
        <v>-1.18</v>
      </c>
      <c r="AE42" s="69">
        <v>4</v>
      </c>
      <c r="AF42" s="69">
        <v>3.17</v>
      </c>
      <c r="AG42" s="69">
        <v>-0.82999999999999985</v>
      </c>
      <c r="AH42" s="69">
        <v>3.05</v>
      </c>
      <c r="AI42" s="69">
        <v>0.48</v>
      </c>
      <c r="AJ42" s="69">
        <v>5.0000000000000273E-2</v>
      </c>
      <c r="AK42" s="69">
        <v>2.94</v>
      </c>
      <c r="AL42" s="69">
        <v>0.47</v>
      </c>
      <c r="AM42" s="69">
        <v>-6.0000000000000053E-2</v>
      </c>
      <c r="AN42" s="69">
        <v>5.99</v>
      </c>
      <c r="AO42" s="69">
        <v>0.95</v>
      </c>
      <c r="AP42" s="69">
        <v>-9.9999999999997799E-3</v>
      </c>
      <c r="AQ42" s="69">
        <v>5</v>
      </c>
      <c r="AR42" s="69">
        <v>2</v>
      </c>
      <c r="AS42" s="69">
        <v>7</v>
      </c>
    </row>
    <row r="43" spans="1:45" x14ac:dyDescent="0.25">
      <c r="A43" s="71" t="s">
        <v>460</v>
      </c>
      <c r="B43" s="72" t="s">
        <v>114</v>
      </c>
      <c r="C43" s="72">
        <v>5.0999999999999996</v>
      </c>
      <c r="D43" s="72" t="s">
        <v>68</v>
      </c>
      <c r="E43" s="73">
        <v>0</v>
      </c>
      <c r="F43" s="72">
        <v>13</v>
      </c>
      <c r="G43" s="72">
        <v>7</v>
      </c>
      <c r="H43" s="72">
        <v>6</v>
      </c>
      <c r="I43" s="72">
        <v>13</v>
      </c>
      <c r="J43" s="72">
        <v>39</v>
      </c>
      <c r="K43" s="72">
        <v>26</v>
      </c>
      <c r="L43" s="72">
        <v>65</v>
      </c>
      <c r="M43" s="72">
        <v>7.65</v>
      </c>
      <c r="N43" s="72">
        <v>5.0999999999999996</v>
      </c>
      <c r="O43" s="72">
        <v>12.75</v>
      </c>
      <c r="P43" s="72">
        <v>2</v>
      </c>
      <c r="Q43" s="72">
        <v>0.6399999999999999</v>
      </c>
      <c r="R43" s="72">
        <v>-1.36</v>
      </c>
      <c r="S43" s="72">
        <v>1</v>
      </c>
      <c r="T43" s="72">
        <v>0.23</v>
      </c>
      <c r="U43" s="72">
        <v>-0.77</v>
      </c>
      <c r="V43" s="72">
        <v>3</v>
      </c>
      <c r="W43" s="72">
        <v>0.86999999999999988</v>
      </c>
      <c r="X43" s="72">
        <v>-2.13</v>
      </c>
      <c r="Y43" s="72">
        <v>3</v>
      </c>
      <c r="Z43" s="72">
        <v>1.57</v>
      </c>
      <c r="AA43" s="72">
        <v>-1.43</v>
      </c>
      <c r="AB43" s="72">
        <v>2</v>
      </c>
      <c r="AC43" s="72">
        <v>2.39</v>
      </c>
      <c r="AD43" s="72">
        <v>0.39000000000000012</v>
      </c>
      <c r="AE43" s="72">
        <v>5</v>
      </c>
      <c r="AF43" s="72">
        <v>3.96</v>
      </c>
      <c r="AG43" s="72">
        <v>-1.04</v>
      </c>
      <c r="AH43" s="72">
        <v>2.21</v>
      </c>
      <c r="AI43" s="72">
        <v>0.43</v>
      </c>
      <c r="AJ43" s="72">
        <v>-2.79</v>
      </c>
      <c r="AK43" s="72">
        <v>2.61</v>
      </c>
      <c r="AL43" s="72">
        <v>0.51</v>
      </c>
      <c r="AM43" s="72">
        <v>-0.39000000000000012</v>
      </c>
      <c r="AN43" s="72">
        <v>4.82</v>
      </c>
      <c r="AO43" s="72">
        <v>0.94</v>
      </c>
      <c r="AP43" s="72">
        <v>-3.18</v>
      </c>
      <c r="AQ43" s="72">
        <v>4</v>
      </c>
      <c r="AR43" s="72">
        <v>2</v>
      </c>
      <c r="AS43" s="72">
        <v>6</v>
      </c>
    </row>
    <row r="44" spans="1:45" x14ac:dyDescent="0.25">
      <c r="A44" s="71" t="s">
        <v>508</v>
      </c>
      <c r="B44" s="72" t="s">
        <v>92</v>
      </c>
      <c r="C44" s="72">
        <v>6.2</v>
      </c>
      <c r="D44" s="72" t="s">
        <v>68</v>
      </c>
      <c r="E44" s="73">
        <v>2.2000000000000002</v>
      </c>
      <c r="F44" s="72">
        <v>17</v>
      </c>
      <c r="G44" s="72">
        <v>9</v>
      </c>
      <c r="H44" s="72">
        <v>8</v>
      </c>
      <c r="I44" s="72">
        <v>17</v>
      </c>
      <c r="J44" s="72">
        <v>35</v>
      </c>
      <c r="K44" s="72">
        <v>20</v>
      </c>
      <c r="L44" s="72">
        <v>55</v>
      </c>
      <c r="M44" s="72">
        <v>5.65</v>
      </c>
      <c r="N44" s="72">
        <v>3.23</v>
      </c>
      <c r="O44" s="72">
        <v>8.8699999999999992</v>
      </c>
      <c r="P44" s="72">
        <v>2</v>
      </c>
      <c r="Q44" s="72">
        <v>2.36</v>
      </c>
      <c r="R44" s="72">
        <v>0.35999999999999988</v>
      </c>
      <c r="S44" s="72">
        <v>1</v>
      </c>
      <c r="T44" s="72">
        <v>1.57</v>
      </c>
      <c r="U44" s="72">
        <v>0.57000000000000006</v>
      </c>
      <c r="V44" s="72">
        <v>3</v>
      </c>
      <c r="W44" s="72">
        <v>3.93</v>
      </c>
      <c r="X44" s="72">
        <v>0.92999999999999994</v>
      </c>
      <c r="Y44" s="72">
        <v>1</v>
      </c>
      <c r="Z44" s="72">
        <v>0.76000000000000012</v>
      </c>
      <c r="AA44" s="72">
        <v>-0.23999999999999991</v>
      </c>
      <c r="AB44" s="72">
        <v>0</v>
      </c>
      <c r="AC44" s="72">
        <v>0.99</v>
      </c>
      <c r="AD44" s="72">
        <v>0.99</v>
      </c>
      <c r="AE44" s="72">
        <v>1</v>
      </c>
      <c r="AF44" s="72">
        <v>1.75</v>
      </c>
      <c r="AG44" s="72">
        <v>0.75000000000000011</v>
      </c>
      <c r="AH44" s="72">
        <v>3.12</v>
      </c>
      <c r="AI44" s="72">
        <v>0.5</v>
      </c>
      <c r="AJ44" s="72">
        <v>0.12000000000000011</v>
      </c>
      <c r="AK44" s="72">
        <v>2.56</v>
      </c>
      <c r="AL44" s="72">
        <v>0.41</v>
      </c>
      <c r="AM44" s="72">
        <v>1.56</v>
      </c>
      <c r="AN44" s="72">
        <v>5.68</v>
      </c>
      <c r="AO44" s="72">
        <v>0.90999999999999992</v>
      </c>
      <c r="AP44" s="72">
        <v>1.68</v>
      </c>
      <c r="AQ44" s="72">
        <v>4</v>
      </c>
      <c r="AR44" s="72">
        <v>0</v>
      </c>
      <c r="AS44" s="72">
        <v>4</v>
      </c>
    </row>
    <row r="45" spans="1:45" x14ac:dyDescent="0.25">
      <c r="A45" s="68" t="s">
        <v>499</v>
      </c>
      <c r="B45" s="69" t="s">
        <v>86</v>
      </c>
      <c r="C45" s="69">
        <v>5</v>
      </c>
      <c r="D45" s="69" t="s">
        <v>68</v>
      </c>
      <c r="E45" s="70">
        <v>3</v>
      </c>
      <c r="F45" s="69">
        <v>7</v>
      </c>
      <c r="G45" s="69">
        <v>8</v>
      </c>
      <c r="H45" s="69">
        <v>9</v>
      </c>
      <c r="I45" s="69">
        <v>17</v>
      </c>
      <c r="J45" s="69">
        <v>16</v>
      </c>
      <c r="K45" s="69">
        <v>31</v>
      </c>
      <c r="L45" s="69">
        <v>47</v>
      </c>
      <c r="M45" s="69">
        <v>3.2</v>
      </c>
      <c r="N45" s="69">
        <v>6.2</v>
      </c>
      <c r="O45" s="69">
        <v>9.4</v>
      </c>
      <c r="P45" s="69">
        <v>1</v>
      </c>
      <c r="Q45" s="69">
        <v>0.46</v>
      </c>
      <c r="R45" s="69">
        <v>-0.54</v>
      </c>
      <c r="S45" s="69">
        <v>2</v>
      </c>
      <c r="T45" s="69">
        <v>1.6</v>
      </c>
      <c r="U45" s="69">
        <v>-0.39999999999999991</v>
      </c>
      <c r="V45" s="69">
        <v>3</v>
      </c>
      <c r="W45" s="69">
        <v>2.06</v>
      </c>
      <c r="X45" s="69">
        <v>-0.94</v>
      </c>
      <c r="Y45" s="69">
        <v>0</v>
      </c>
      <c r="Z45" s="69">
        <v>0.94</v>
      </c>
      <c r="AA45" s="69">
        <v>0.94</v>
      </c>
      <c r="AB45" s="69">
        <v>3</v>
      </c>
      <c r="AC45" s="69">
        <v>1.52</v>
      </c>
      <c r="AD45" s="69">
        <v>-1.48</v>
      </c>
      <c r="AE45" s="69">
        <v>3</v>
      </c>
      <c r="AF45" s="69">
        <v>2.46</v>
      </c>
      <c r="AG45" s="69">
        <v>-0.54</v>
      </c>
      <c r="AH45" s="69">
        <v>1.4</v>
      </c>
      <c r="AI45" s="69">
        <v>0.28000000000000003</v>
      </c>
      <c r="AJ45" s="69">
        <v>0.39999999999999991</v>
      </c>
      <c r="AK45" s="69">
        <v>3.12</v>
      </c>
      <c r="AL45" s="69">
        <v>0.62</v>
      </c>
      <c r="AM45" s="69">
        <v>-1.88</v>
      </c>
      <c r="AN45" s="69">
        <v>4.5199999999999996</v>
      </c>
      <c r="AO45" s="69">
        <v>0.9</v>
      </c>
      <c r="AP45" s="69">
        <v>-1.48</v>
      </c>
      <c r="AQ45" s="69">
        <v>0</v>
      </c>
      <c r="AR45" s="69">
        <v>3</v>
      </c>
      <c r="AS45" s="69">
        <v>3</v>
      </c>
    </row>
    <row r="46" spans="1:45" x14ac:dyDescent="0.25">
      <c r="A46" s="68" t="s">
        <v>500</v>
      </c>
      <c r="B46" s="69" t="s">
        <v>115</v>
      </c>
      <c r="C46" s="69">
        <v>9.8000000000000007</v>
      </c>
      <c r="D46" s="69" t="s">
        <v>68</v>
      </c>
      <c r="E46" s="70">
        <v>2.6</v>
      </c>
      <c r="F46" s="69">
        <v>17</v>
      </c>
      <c r="G46" s="69">
        <v>11</v>
      </c>
      <c r="H46" s="69">
        <v>8</v>
      </c>
      <c r="I46" s="69">
        <v>19</v>
      </c>
      <c r="J46" s="69">
        <v>54</v>
      </c>
      <c r="K46" s="69">
        <v>38</v>
      </c>
      <c r="L46" s="69">
        <v>92</v>
      </c>
      <c r="M46" s="69">
        <v>5.51</v>
      </c>
      <c r="N46" s="69">
        <v>3.88</v>
      </c>
      <c r="O46" s="69">
        <v>9.39</v>
      </c>
      <c r="P46" s="69">
        <v>4</v>
      </c>
      <c r="Q46" s="69">
        <v>3.92</v>
      </c>
      <c r="R46" s="69">
        <v>-8.0000000000000071E-2</v>
      </c>
      <c r="S46" s="69">
        <v>2</v>
      </c>
      <c r="T46" s="69">
        <v>1.19</v>
      </c>
      <c r="U46" s="69">
        <v>-0.81</v>
      </c>
      <c r="V46" s="69">
        <v>6</v>
      </c>
      <c r="W46" s="69">
        <v>5.1099999999999994</v>
      </c>
      <c r="X46" s="69">
        <v>-0.89000000000000012</v>
      </c>
      <c r="Y46" s="69">
        <v>3</v>
      </c>
      <c r="Z46" s="69">
        <v>2.38</v>
      </c>
      <c r="AA46" s="69">
        <v>-0.62000000000000011</v>
      </c>
      <c r="AB46" s="69">
        <v>3</v>
      </c>
      <c r="AC46" s="69">
        <v>1.34</v>
      </c>
      <c r="AD46" s="69">
        <v>-1.66</v>
      </c>
      <c r="AE46" s="69">
        <v>6</v>
      </c>
      <c r="AF46" s="69">
        <v>3.72</v>
      </c>
      <c r="AG46" s="69">
        <v>-2.2799999999999998</v>
      </c>
      <c r="AH46" s="69">
        <v>6.3</v>
      </c>
      <c r="AI46" s="69">
        <v>0.64</v>
      </c>
      <c r="AJ46" s="69">
        <v>-0.70000000000000018</v>
      </c>
      <c r="AK46" s="69">
        <v>2.5299999999999998</v>
      </c>
      <c r="AL46" s="69">
        <v>0.26</v>
      </c>
      <c r="AM46" s="69">
        <v>-2.4700000000000002</v>
      </c>
      <c r="AN46" s="69">
        <v>8.83</v>
      </c>
      <c r="AO46" s="69">
        <v>0.9</v>
      </c>
      <c r="AP46" s="69">
        <v>-3.17</v>
      </c>
      <c r="AQ46" s="69">
        <v>6</v>
      </c>
      <c r="AR46" s="69">
        <v>4</v>
      </c>
      <c r="AS46" s="69">
        <v>10</v>
      </c>
    </row>
    <row r="47" spans="1:45" x14ac:dyDescent="0.25">
      <c r="A47" s="68" t="s">
        <v>444</v>
      </c>
      <c r="B47" s="69" t="s">
        <v>72</v>
      </c>
      <c r="C47" s="69">
        <v>5.2</v>
      </c>
      <c r="D47" s="69" t="s">
        <v>68</v>
      </c>
      <c r="E47" s="70">
        <v>3</v>
      </c>
      <c r="F47" s="69">
        <v>16</v>
      </c>
      <c r="G47" s="69">
        <v>10</v>
      </c>
      <c r="H47" s="69">
        <v>10</v>
      </c>
      <c r="I47" s="69">
        <v>20</v>
      </c>
      <c r="J47" s="69">
        <v>34</v>
      </c>
      <c r="K47" s="69">
        <v>42</v>
      </c>
      <c r="L47" s="69">
        <v>76</v>
      </c>
      <c r="M47" s="69">
        <v>6.54</v>
      </c>
      <c r="N47" s="69">
        <v>8.08</v>
      </c>
      <c r="O47" s="69">
        <v>14.62</v>
      </c>
      <c r="P47" s="69">
        <v>2</v>
      </c>
      <c r="Q47" s="69">
        <v>1.4</v>
      </c>
      <c r="R47" s="69">
        <v>-0.60000000000000009</v>
      </c>
      <c r="S47" s="69">
        <v>2</v>
      </c>
      <c r="T47" s="69">
        <v>1.8</v>
      </c>
      <c r="U47" s="69">
        <v>-0.2</v>
      </c>
      <c r="V47" s="69">
        <v>4</v>
      </c>
      <c r="W47" s="69">
        <v>3.2</v>
      </c>
      <c r="X47" s="69">
        <v>-0.8</v>
      </c>
      <c r="Y47" s="69">
        <v>1</v>
      </c>
      <c r="Z47" s="69">
        <v>1.07</v>
      </c>
      <c r="AA47" s="69">
        <v>7.0000000000000062E-2</v>
      </c>
      <c r="AB47" s="69">
        <v>1</v>
      </c>
      <c r="AC47" s="69">
        <v>0.37</v>
      </c>
      <c r="AD47" s="69">
        <v>-0.63</v>
      </c>
      <c r="AE47" s="69">
        <v>2</v>
      </c>
      <c r="AF47" s="69">
        <v>1.44</v>
      </c>
      <c r="AG47" s="69">
        <v>-0.55999999999999994</v>
      </c>
      <c r="AH47" s="69">
        <v>2.4700000000000002</v>
      </c>
      <c r="AI47" s="69">
        <v>0.47</v>
      </c>
      <c r="AJ47" s="69">
        <v>-0.53000000000000025</v>
      </c>
      <c r="AK47" s="69">
        <v>2.17</v>
      </c>
      <c r="AL47" s="69">
        <v>0.41</v>
      </c>
      <c r="AM47" s="69">
        <v>-0.83000000000000007</v>
      </c>
      <c r="AN47" s="69">
        <v>4.6400000000000006</v>
      </c>
      <c r="AO47" s="69">
        <v>0.87999999999999989</v>
      </c>
      <c r="AP47" s="69">
        <v>-1.36</v>
      </c>
      <c r="AQ47" s="69">
        <v>5</v>
      </c>
      <c r="AR47" s="69">
        <v>6</v>
      </c>
      <c r="AS47" s="69">
        <v>11</v>
      </c>
    </row>
    <row r="48" spans="1:45" x14ac:dyDescent="0.25">
      <c r="A48" s="71" t="s">
        <v>456</v>
      </c>
      <c r="B48" s="72" t="s">
        <v>86</v>
      </c>
      <c r="C48" s="72">
        <v>5.0999999999999996</v>
      </c>
      <c r="D48" s="72" t="s">
        <v>68</v>
      </c>
      <c r="E48" s="73">
        <v>3</v>
      </c>
      <c r="F48" s="72">
        <v>13</v>
      </c>
      <c r="G48" s="72">
        <v>10</v>
      </c>
      <c r="H48" s="72">
        <v>10</v>
      </c>
      <c r="I48" s="72">
        <v>20</v>
      </c>
      <c r="J48" s="72">
        <v>30</v>
      </c>
      <c r="K48" s="72">
        <v>38</v>
      </c>
      <c r="L48" s="72">
        <v>68</v>
      </c>
      <c r="M48" s="72">
        <v>5.88</v>
      </c>
      <c r="N48" s="72">
        <v>7.45</v>
      </c>
      <c r="O48" s="72">
        <v>13.33</v>
      </c>
      <c r="P48" s="72">
        <v>1</v>
      </c>
      <c r="Q48" s="72">
        <v>1.82</v>
      </c>
      <c r="R48" s="72">
        <v>0.82000000000000006</v>
      </c>
      <c r="S48" s="72">
        <v>3</v>
      </c>
      <c r="T48" s="72">
        <v>1.25</v>
      </c>
      <c r="U48" s="72">
        <v>-1.75</v>
      </c>
      <c r="V48" s="72">
        <v>4</v>
      </c>
      <c r="W48" s="72">
        <v>3.07</v>
      </c>
      <c r="X48" s="72">
        <v>-0.92999999999999994</v>
      </c>
      <c r="Y48" s="72">
        <v>2</v>
      </c>
      <c r="Z48" s="72">
        <v>0.41</v>
      </c>
      <c r="AA48" s="72">
        <v>-1.59</v>
      </c>
      <c r="AB48" s="72">
        <v>2</v>
      </c>
      <c r="AC48" s="72">
        <v>0.81</v>
      </c>
      <c r="AD48" s="72">
        <v>-1.19</v>
      </c>
      <c r="AE48" s="72">
        <v>4</v>
      </c>
      <c r="AF48" s="72">
        <v>1.22</v>
      </c>
      <c r="AG48" s="72">
        <v>-2.78</v>
      </c>
      <c r="AH48" s="72">
        <v>2.23</v>
      </c>
      <c r="AI48" s="72">
        <v>0.44</v>
      </c>
      <c r="AJ48" s="72">
        <v>-0.77</v>
      </c>
      <c r="AK48" s="72">
        <v>2.06</v>
      </c>
      <c r="AL48" s="72">
        <v>0.4</v>
      </c>
      <c r="AM48" s="72">
        <v>-2.94</v>
      </c>
      <c r="AN48" s="72">
        <v>4.29</v>
      </c>
      <c r="AO48" s="72">
        <v>0.84000000000000008</v>
      </c>
      <c r="AP48" s="72">
        <v>-3.71</v>
      </c>
      <c r="AQ48" s="72">
        <v>1</v>
      </c>
      <c r="AR48" s="72">
        <v>0</v>
      </c>
      <c r="AS48" s="72">
        <v>1</v>
      </c>
    </row>
    <row r="49" spans="1:45" x14ac:dyDescent="0.25">
      <c r="A49" s="71" t="s">
        <v>446</v>
      </c>
      <c r="B49" s="72" t="s">
        <v>64</v>
      </c>
      <c r="C49" s="72">
        <v>5.3</v>
      </c>
      <c r="D49" s="72" t="s">
        <v>68</v>
      </c>
      <c r="E49" s="73">
        <v>6.4</v>
      </c>
      <c r="F49" s="72">
        <v>16</v>
      </c>
      <c r="G49" s="72">
        <v>11</v>
      </c>
      <c r="H49" s="72">
        <v>11</v>
      </c>
      <c r="I49" s="72">
        <v>22</v>
      </c>
      <c r="J49" s="72">
        <v>42</v>
      </c>
      <c r="K49" s="72">
        <v>35</v>
      </c>
      <c r="L49" s="72">
        <v>77</v>
      </c>
      <c r="M49" s="72">
        <v>7.92</v>
      </c>
      <c r="N49" s="72">
        <v>6.6</v>
      </c>
      <c r="O49" s="72">
        <v>14.53</v>
      </c>
      <c r="P49" s="72">
        <v>2</v>
      </c>
      <c r="Q49" s="72">
        <v>1</v>
      </c>
      <c r="R49" s="72">
        <v>-1</v>
      </c>
      <c r="S49" s="72">
        <v>1</v>
      </c>
      <c r="T49" s="72">
        <v>1.19</v>
      </c>
      <c r="U49" s="72">
        <v>0.18999999999999989</v>
      </c>
      <c r="V49" s="72">
        <v>3</v>
      </c>
      <c r="W49" s="72">
        <v>2.19</v>
      </c>
      <c r="X49" s="72">
        <v>-0.81</v>
      </c>
      <c r="Y49" s="72">
        <v>2</v>
      </c>
      <c r="Z49" s="72">
        <v>1.34</v>
      </c>
      <c r="AA49" s="72">
        <v>-0.66000000000000014</v>
      </c>
      <c r="AB49" s="72">
        <v>3</v>
      </c>
      <c r="AC49" s="72">
        <v>0.86</v>
      </c>
      <c r="AD49" s="72">
        <v>-2.14</v>
      </c>
      <c r="AE49" s="72">
        <v>5</v>
      </c>
      <c r="AF49" s="72">
        <v>2.2000000000000002</v>
      </c>
      <c r="AG49" s="72">
        <v>-2.8</v>
      </c>
      <c r="AH49" s="72">
        <v>2.34</v>
      </c>
      <c r="AI49" s="72">
        <v>0.44</v>
      </c>
      <c r="AJ49" s="72">
        <v>-1.66</v>
      </c>
      <c r="AK49" s="72">
        <v>2.0499999999999998</v>
      </c>
      <c r="AL49" s="72">
        <v>0.39</v>
      </c>
      <c r="AM49" s="72">
        <v>-1.95</v>
      </c>
      <c r="AN49" s="72">
        <v>4.3899999999999997</v>
      </c>
      <c r="AO49" s="72">
        <v>0.83000000000000007</v>
      </c>
      <c r="AP49" s="72">
        <v>-3.61</v>
      </c>
      <c r="AQ49" s="72">
        <v>5</v>
      </c>
      <c r="AR49" s="72">
        <v>1</v>
      </c>
      <c r="AS49" s="72">
        <v>6</v>
      </c>
    </row>
    <row r="50" spans="1:45" x14ac:dyDescent="0.25">
      <c r="A50" s="68" t="s">
        <v>480</v>
      </c>
      <c r="B50" s="69" t="s">
        <v>84</v>
      </c>
      <c r="C50" s="69">
        <v>6</v>
      </c>
      <c r="D50" s="69" t="s">
        <v>68</v>
      </c>
      <c r="E50" s="70">
        <v>0.6</v>
      </c>
      <c r="F50" s="69">
        <v>6</v>
      </c>
      <c r="G50" s="69">
        <v>9</v>
      </c>
      <c r="H50" s="69">
        <v>11</v>
      </c>
      <c r="I50" s="69">
        <v>20</v>
      </c>
      <c r="J50" s="69">
        <v>18</v>
      </c>
      <c r="K50" s="69">
        <v>47</v>
      </c>
      <c r="L50" s="69">
        <v>65</v>
      </c>
      <c r="M50" s="69">
        <v>3</v>
      </c>
      <c r="N50" s="69">
        <v>7.83</v>
      </c>
      <c r="O50" s="69">
        <v>10.83</v>
      </c>
      <c r="P50" s="69">
        <v>1</v>
      </c>
      <c r="Q50" s="69">
        <v>0.81</v>
      </c>
      <c r="R50" s="69">
        <v>-0.18999999999999989</v>
      </c>
      <c r="S50" s="69">
        <v>4</v>
      </c>
      <c r="T50" s="69">
        <v>1.6</v>
      </c>
      <c r="U50" s="69">
        <v>-2.4</v>
      </c>
      <c r="V50" s="69">
        <v>5</v>
      </c>
      <c r="W50" s="69">
        <v>2.41</v>
      </c>
      <c r="X50" s="69">
        <v>-2.59</v>
      </c>
      <c r="Y50" s="69">
        <v>0</v>
      </c>
      <c r="Z50" s="69">
        <v>0.9</v>
      </c>
      <c r="AA50" s="69">
        <v>0.9</v>
      </c>
      <c r="AB50" s="69">
        <v>1</v>
      </c>
      <c r="AC50" s="69">
        <v>1.72</v>
      </c>
      <c r="AD50" s="69">
        <v>0.72</v>
      </c>
      <c r="AE50" s="69">
        <v>1</v>
      </c>
      <c r="AF50" s="69">
        <v>2.62</v>
      </c>
      <c r="AG50" s="69">
        <v>1.62</v>
      </c>
      <c r="AH50" s="69">
        <v>1.71</v>
      </c>
      <c r="AI50" s="69">
        <v>0.28000000000000003</v>
      </c>
      <c r="AJ50" s="69">
        <v>0.71</v>
      </c>
      <c r="AK50" s="69">
        <v>3.32</v>
      </c>
      <c r="AL50" s="69">
        <v>0.55000000000000004</v>
      </c>
      <c r="AM50" s="69">
        <v>-1.68</v>
      </c>
      <c r="AN50" s="69">
        <v>5.0299999999999994</v>
      </c>
      <c r="AO50" s="69">
        <v>0.83000000000000007</v>
      </c>
      <c r="AP50" s="69">
        <v>-0.97</v>
      </c>
      <c r="AQ50" s="69">
        <v>2</v>
      </c>
      <c r="AR50" s="69">
        <v>7</v>
      </c>
      <c r="AS50" s="69">
        <v>9</v>
      </c>
    </row>
    <row r="51" spans="1:45" x14ac:dyDescent="0.25">
      <c r="A51" s="68" t="s">
        <v>452</v>
      </c>
      <c r="B51" s="69" t="s">
        <v>84</v>
      </c>
      <c r="C51" s="69">
        <v>6.1</v>
      </c>
      <c r="D51" s="69" t="s">
        <v>68</v>
      </c>
      <c r="E51" s="70">
        <v>5.4</v>
      </c>
      <c r="F51" s="69">
        <v>22</v>
      </c>
      <c r="G51" s="69">
        <v>11</v>
      </c>
      <c r="H51" s="69">
        <v>11</v>
      </c>
      <c r="I51" s="69">
        <v>22</v>
      </c>
      <c r="J51" s="69">
        <v>45</v>
      </c>
      <c r="K51" s="69">
        <v>38</v>
      </c>
      <c r="L51" s="69">
        <v>83</v>
      </c>
      <c r="M51" s="69">
        <v>7.38</v>
      </c>
      <c r="N51" s="69">
        <v>6.23</v>
      </c>
      <c r="O51" s="69">
        <v>13.61</v>
      </c>
      <c r="P51" s="69">
        <v>2</v>
      </c>
      <c r="Q51" s="69">
        <v>1.44</v>
      </c>
      <c r="R51" s="69">
        <v>-0.56000000000000005</v>
      </c>
      <c r="S51" s="69">
        <v>0</v>
      </c>
      <c r="T51" s="69">
        <v>0.76</v>
      </c>
      <c r="U51" s="69">
        <v>0.76</v>
      </c>
      <c r="V51" s="69">
        <v>2</v>
      </c>
      <c r="W51" s="69">
        <v>2.2000000000000002</v>
      </c>
      <c r="X51" s="69">
        <v>0.2</v>
      </c>
      <c r="Y51" s="69">
        <v>3</v>
      </c>
      <c r="Z51" s="69">
        <v>2.11</v>
      </c>
      <c r="AA51" s="69">
        <v>-0.89000000000000012</v>
      </c>
      <c r="AB51" s="69">
        <v>3</v>
      </c>
      <c r="AC51" s="69">
        <v>0.79</v>
      </c>
      <c r="AD51" s="69">
        <v>-2.21</v>
      </c>
      <c r="AE51" s="69">
        <v>6</v>
      </c>
      <c r="AF51" s="69">
        <v>2.9</v>
      </c>
      <c r="AG51" s="69">
        <v>-3.1</v>
      </c>
      <c r="AH51" s="69">
        <v>3.55</v>
      </c>
      <c r="AI51" s="69">
        <v>0.57999999999999996</v>
      </c>
      <c r="AJ51" s="69">
        <v>-1.45</v>
      </c>
      <c r="AK51" s="69">
        <v>1.55</v>
      </c>
      <c r="AL51" s="69">
        <v>0.25</v>
      </c>
      <c r="AM51" s="69">
        <v>-1.45</v>
      </c>
      <c r="AN51" s="69">
        <v>5.0999999999999996</v>
      </c>
      <c r="AO51" s="69">
        <v>0.83</v>
      </c>
      <c r="AP51" s="69">
        <v>-2.9</v>
      </c>
      <c r="AQ51" s="69">
        <v>2</v>
      </c>
      <c r="AR51" s="69">
        <v>4</v>
      </c>
      <c r="AS51" s="69">
        <v>6</v>
      </c>
    </row>
    <row r="52" spans="1:45" x14ac:dyDescent="0.25">
      <c r="A52" s="71" t="s">
        <v>472</v>
      </c>
      <c r="B52" s="72" t="s">
        <v>72</v>
      </c>
      <c r="C52" s="72">
        <v>5.2</v>
      </c>
      <c r="D52" s="72" t="s">
        <v>68</v>
      </c>
      <c r="E52" s="73">
        <v>5.8</v>
      </c>
      <c r="F52" s="72">
        <v>7</v>
      </c>
      <c r="G52" s="72">
        <v>9</v>
      </c>
      <c r="H52" s="72">
        <v>8</v>
      </c>
      <c r="I52" s="72">
        <v>17</v>
      </c>
      <c r="J52" s="72">
        <v>35</v>
      </c>
      <c r="K52" s="72">
        <v>26</v>
      </c>
      <c r="L52" s="72">
        <v>61</v>
      </c>
      <c r="M52" s="72">
        <v>6.73</v>
      </c>
      <c r="N52" s="72">
        <v>5</v>
      </c>
      <c r="O52" s="72">
        <v>11.73</v>
      </c>
      <c r="P52" s="72">
        <v>3</v>
      </c>
      <c r="Q52" s="72">
        <v>1.26</v>
      </c>
      <c r="R52" s="72">
        <v>-1.74</v>
      </c>
      <c r="S52" s="72">
        <v>2</v>
      </c>
      <c r="T52" s="72">
        <v>2.0299999999999998</v>
      </c>
      <c r="U52" s="72">
        <v>2.9999999999999801E-2</v>
      </c>
      <c r="V52" s="72">
        <v>5</v>
      </c>
      <c r="W52" s="72">
        <v>3.29</v>
      </c>
      <c r="X52" s="72">
        <v>-1.71</v>
      </c>
      <c r="Y52" s="72">
        <v>1</v>
      </c>
      <c r="Z52" s="72">
        <v>0.37</v>
      </c>
      <c r="AA52" s="72">
        <v>-0.63</v>
      </c>
      <c r="AB52" s="72">
        <v>1</v>
      </c>
      <c r="AC52" s="72">
        <v>0.56000000000000005</v>
      </c>
      <c r="AD52" s="72">
        <v>-0.43999999999999989</v>
      </c>
      <c r="AE52" s="72">
        <v>2</v>
      </c>
      <c r="AF52" s="72">
        <v>0.93</v>
      </c>
      <c r="AG52" s="72">
        <v>-1.07</v>
      </c>
      <c r="AH52" s="72">
        <v>1.63</v>
      </c>
      <c r="AI52" s="72">
        <v>0.31</v>
      </c>
      <c r="AJ52" s="72">
        <v>-2.37</v>
      </c>
      <c r="AK52" s="72">
        <v>2.59</v>
      </c>
      <c r="AL52" s="72">
        <v>0.5</v>
      </c>
      <c r="AM52" s="72">
        <v>-0.41000000000000009</v>
      </c>
      <c r="AN52" s="72">
        <v>4.22</v>
      </c>
      <c r="AO52" s="72">
        <v>0.81</v>
      </c>
      <c r="AP52" s="72">
        <v>-2.78</v>
      </c>
      <c r="AQ52" s="72">
        <v>5</v>
      </c>
      <c r="AR52" s="72">
        <v>1</v>
      </c>
      <c r="AS52" s="72">
        <v>6</v>
      </c>
    </row>
    <row r="53" spans="1:45" x14ac:dyDescent="0.25">
      <c r="A53" s="71" t="s">
        <v>501</v>
      </c>
      <c r="B53" s="72" t="s">
        <v>75</v>
      </c>
      <c r="C53" s="72">
        <v>6.2</v>
      </c>
      <c r="D53" s="72" t="s">
        <v>68</v>
      </c>
      <c r="E53" s="73">
        <v>5.2</v>
      </c>
      <c r="F53" s="72">
        <v>18</v>
      </c>
      <c r="G53" s="72">
        <v>9</v>
      </c>
      <c r="H53" s="72">
        <v>11</v>
      </c>
      <c r="I53" s="72">
        <v>20</v>
      </c>
      <c r="J53" s="72">
        <v>32</v>
      </c>
      <c r="K53" s="72">
        <v>26</v>
      </c>
      <c r="L53" s="72">
        <v>58</v>
      </c>
      <c r="M53" s="72">
        <v>5.16</v>
      </c>
      <c r="N53" s="72">
        <v>4.1900000000000004</v>
      </c>
      <c r="O53" s="72">
        <v>9.35</v>
      </c>
      <c r="P53" s="72">
        <v>0</v>
      </c>
      <c r="Q53" s="72">
        <v>0.59</v>
      </c>
      <c r="R53" s="72">
        <v>0.59</v>
      </c>
      <c r="S53" s="72">
        <v>1</v>
      </c>
      <c r="T53" s="72">
        <v>1.1200000000000001</v>
      </c>
      <c r="U53" s="72">
        <v>0.12000000000000011</v>
      </c>
      <c r="V53" s="72">
        <v>1</v>
      </c>
      <c r="W53" s="72">
        <v>1.71</v>
      </c>
      <c r="X53" s="72">
        <v>0.71000000000000008</v>
      </c>
      <c r="Y53" s="72">
        <v>4</v>
      </c>
      <c r="Z53" s="72">
        <v>1.9</v>
      </c>
      <c r="AA53" s="72">
        <v>-2.1</v>
      </c>
      <c r="AB53" s="72">
        <v>0</v>
      </c>
      <c r="AC53" s="72">
        <v>1.45</v>
      </c>
      <c r="AD53" s="72">
        <v>1.45</v>
      </c>
      <c r="AE53" s="72">
        <v>4</v>
      </c>
      <c r="AF53" s="72">
        <v>3.35</v>
      </c>
      <c r="AG53" s="72">
        <v>-0.64999999999999991</v>
      </c>
      <c r="AH53" s="72">
        <v>2.4900000000000002</v>
      </c>
      <c r="AI53" s="72">
        <v>0.4</v>
      </c>
      <c r="AJ53" s="72">
        <v>-1.51</v>
      </c>
      <c r="AK53" s="72">
        <v>2.57</v>
      </c>
      <c r="AL53" s="72">
        <v>0.41</v>
      </c>
      <c r="AM53" s="72">
        <v>1.57</v>
      </c>
      <c r="AN53" s="72">
        <v>5.0599999999999996</v>
      </c>
      <c r="AO53" s="72">
        <v>0.81</v>
      </c>
      <c r="AP53" s="72">
        <v>5.9999999999999831E-2</v>
      </c>
      <c r="AQ53" s="72">
        <v>2</v>
      </c>
      <c r="AR53" s="72">
        <v>0</v>
      </c>
      <c r="AS53" s="72">
        <v>2</v>
      </c>
    </row>
    <row r="54" spans="1:45" x14ac:dyDescent="0.25">
      <c r="A54" s="71" t="s">
        <v>505</v>
      </c>
      <c r="B54" s="72" t="s">
        <v>81</v>
      </c>
      <c r="C54" s="72">
        <v>6.2</v>
      </c>
      <c r="D54" s="72" t="s">
        <v>68</v>
      </c>
      <c r="E54" s="73">
        <v>2.4</v>
      </c>
      <c r="F54" s="72">
        <v>18</v>
      </c>
      <c r="G54" s="72">
        <v>10</v>
      </c>
      <c r="H54" s="72">
        <v>10</v>
      </c>
      <c r="I54" s="72">
        <v>20</v>
      </c>
      <c r="J54" s="72">
        <v>27</v>
      </c>
      <c r="K54" s="72">
        <v>29</v>
      </c>
      <c r="L54" s="72">
        <v>56</v>
      </c>
      <c r="M54" s="72">
        <v>4.3499999999999996</v>
      </c>
      <c r="N54" s="72">
        <v>4.68</v>
      </c>
      <c r="O54" s="72">
        <v>9.0299999999999994</v>
      </c>
      <c r="P54" s="72">
        <v>0</v>
      </c>
      <c r="Q54" s="72">
        <v>0.69000000000000006</v>
      </c>
      <c r="R54" s="72">
        <v>0.69000000000000006</v>
      </c>
      <c r="S54" s="72">
        <v>1</v>
      </c>
      <c r="T54" s="72">
        <v>0.7400000000000001</v>
      </c>
      <c r="U54" s="72">
        <v>-0.2599999999999999</v>
      </c>
      <c r="V54" s="72">
        <v>1</v>
      </c>
      <c r="W54" s="72">
        <v>1.43</v>
      </c>
      <c r="X54" s="72">
        <v>0.43000000000000022</v>
      </c>
      <c r="Y54" s="72">
        <v>2</v>
      </c>
      <c r="Z54" s="72">
        <v>1.84</v>
      </c>
      <c r="AA54" s="72">
        <v>-0.16000000000000009</v>
      </c>
      <c r="AB54" s="72">
        <v>1</v>
      </c>
      <c r="AC54" s="72">
        <v>1.72</v>
      </c>
      <c r="AD54" s="72">
        <v>0.72</v>
      </c>
      <c r="AE54" s="72">
        <v>3</v>
      </c>
      <c r="AF54" s="72">
        <v>3.56</v>
      </c>
      <c r="AG54" s="72">
        <v>0.55999999999999983</v>
      </c>
      <c r="AH54" s="72">
        <v>2.5299999999999998</v>
      </c>
      <c r="AI54" s="72">
        <v>0.41</v>
      </c>
      <c r="AJ54" s="72">
        <v>0.5299999999999998</v>
      </c>
      <c r="AK54" s="72">
        <v>2.46</v>
      </c>
      <c r="AL54" s="72">
        <v>0.4</v>
      </c>
      <c r="AM54" s="72">
        <v>0.46</v>
      </c>
      <c r="AN54" s="72">
        <v>4.99</v>
      </c>
      <c r="AO54" s="72">
        <v>0.81</v>
      </c>
      <c r="AP54" s="72">
        <v>0.98999999999999977</v>
      </c>
      <c r="AQ54" s="72">
        <v>1</v>
      </c>
      <c r="AR54" s="72">
        <v>5</v>
      </c>
      <c r="AS54" s="72">
        <v>6</v>
      </c>
    </row>
    <row r="55" spans="1:45" x14ac:dyDescent="0.25">
      <c r="A55" s="68" t="s">
        <v>471</v>
      </c>
      <c r="B55" s="69" t="s">
        <v>81</v>
      </c>
      <c r="C55" s="69">
        <v>6.8</v>
      </c>
      <c r="D55" s="69" t="s">
        <v>68</v>
      </c>
      <c r="E55" s="70">
        <v>5.6</v>
      </c>
      <c r="F55" s="69">
        <v>14</v>
      </c>
      <c r="G55" s="69">
        <v>11</v>
      </c>
      <c r="H55" s="69">
        <v>11</v>
      </c>
      <c r="I55" s="69">
        <v>22</v>
      </c>
      <c r="J55" s="69">
        <v>47</v>
      </c>
      <c r="K55" s="69">
        <v>33</v>
      </c>
      <c r="L55" s="69">
        <v>80</v>
      </c>
      <c r="M55" s="69">
        <v>6.91</v>
      </c>
      <c r="N55" s="69">
        <v>4.8499999999999996</v>
      </c>
      <c r="O55" s="69">
        <v>11.76</v>
      </c>
      <c r="P55" s="69">
        <v>2</v>
      </c>
      <c r="Q55" s="69">
        <v>1.99</v>
      </c>
      <c r="R55" s="69">
        <v>-1.0000000000000011E-2</v>
      </c>
      <c r="S55" s="69">
        <v>2</v>
      </c>
      <c r="T55" s="69">
        <v>1.24</v>
      </c>
      <c r="U55" s="69">
        <v>-0.76</v>
      </c>
      <c r="V55" s="69">
        <v>4</v>
      </c>
      <c r="W55" s="69">
        <v>3.23</v>
      </c>
      <c r="X55" s="69">
        <v>-0.77</v>
      </c>
      <c r="Y55" s="69">
        <v>4</v>
      </c>
      <c r="Z55" s="69">
        <v>1.56</v>
      </c>
      <c r="AA55" s="69">
        <v>-2.44</v>
      </c>
      <c r="AB55" s="69">
        <v>1</v>
      </c>
      <c r="AC55" s="69">
        <v>0.65999999999999992</v>
      </c>
      <c r="AD55" s="69">
        <v>-0.34000000000000008</v>
      </c>
      <c r="AE55" s="69">
        <v>5</v>
      </c>
      <c r="AF55" s="69">
        <v>2.2200000000000002</v>
      </c>
      <c r="AG55" s="69">
        <v>-2.78</v>
      </c>
      <c r="AH55" s="69">
        <v>3.55</v>
      </c>
      <c r="AI55" s="69">
        <v>0.52</v>
      </c>
      <c r="AJ55" s="69">
        <v>-2.4500000000000002</v>
      </c>
      <c r="AK55" s="69">
        <v>1.9</v>
      </c>
      <c r="AL55" s="69">
        <v>0.28000000000000003</v>
      </c>
      <c r="AM55" s="69">
        <v>-1.1000000000000001</v>
      </c>
      <c r="AN55" s="69">
        <v>5.4499999999999993</v>
      </c>
      <c r="AO55" s="69">
        <v>0.8</v>
      </c>
      <c r="AP55" s="69">
        <v>-3.55</v>
      </c>
      <c r="AQ55" s="69">
        <v>7</v>
      </c>
      <c r="AR55" s="69">
        <v>3</v>
      </c>
      <c r="AS55" s="69">
        <v>10</v>
      </c>
    </row>
    <row r="56" spans="1:45" x14ac:dyDescent="0.25">
      <c r="A56" s="68" t="s">
        <v>487</v>
      </c>
      <c r="B56" s="69" t="s">
        <v>117</v>
      </c>
      <c r="C56" s="69">
        <v>5.0999999999999996</v>
      </c>
      <c r="D56" s="69" t="s">
        <v>68</v>
      </c>
      <c r="E56" s="70">
        <v>3.6</v>
      </c>
      <c r="F56" s="69">
        <v>14</v>
      </c>
      <c r="G56" s="69">
        <v>11</v>
      </c>
      <c r="H56" s="69">
        <v>9</v>
      </c>
      <c r="I56" s="69">
        <v>20</v>
      </c>
      <c r="J56" s="69">
        <v>26</v>
      </c>
      <c r="K56" s="69">
        <v>27</v>
      </c>
      <c r="L56" s="69">
        <v>53</v>
      </c>
      <c r="M56" s="69">
        <v>5.0999999999999996</v>
      </c>
      <c r="N56" s="69">
        <v>5.29</v>
      </c>
      <c r="O56" s="69">
        <v>10.39</v>
      </c>
      <c r="P56" s="69">
        <v>1</v>
      </c>
      <c r="Q56" s="69">
        <v>0.60000000000000009</v>
      </c>
      <c r="R56" s="69">
        <v>-0.39999999999999991</v>
      </c>
      <c r="S56" s="69">
        <v>2</v>
      </c>
      <c r="T56" s="69">
        <v>0.93</v>
      </c>
      <c r="U56" s="69">
        <v>-1.07</v>
      </c>
      <c r="V56" s="69">
        <v>3</v>
      </c>
      <c r="W56" s="69">
        <v>1.53</v>
      </c>
      <c r="X56" s="69">
        <v>-1.47</v>
      </c>
      <c r="Y56" s="69">
        <v>0</v>
      </c>
      <c r="Z56" s="69">
        <v>1.7</v>
      </c>
      <c r="AA56" s="69">
        <v>1.7</v>
      </c>
      <c r="AB56" s="69">
        <v>1</v>
      </c>
      <c r="AC56" s="69">
        <v>0.83</v>
      </c>
      <c r="AD56" s="69">
        <v>-0.17</v>
      </c>
      <c r="AE56" s="69">
        <v>1</v>
      </c>
      <c r="AF56" s="69">
        <v>2.5299999999999998</v>
      </c>
      <c r="AG56" s="69">
        <v>1.53</v>
      </c>
      <c r="AH56" s="69">
        <v>2.2999999999999998</v>
      </c>
      <c r="AI56" s="69">
        <v>0.45</v>
      </c>
      <c r="AJ56" s="69">
        <v>1.3</v>
      </c>
      <c r="AK56" s="69">
        <v>1.76</v>
      </c>
      <c r="AL56" s="69">
        <v>0.35</v>
      </c>
      <c r="AM56" s="69">
        <v>-1.24</v>
      </c>
      <c r="AN56" s="69">
        <v>4.0599999999999996</v>
      </c>
      <c r="AO56" s="69">
        <v>0.8</v>
      </c>
      <c r="AP56" s="69">
        <v>5.9999999999999831E-2</v>
      </c>
      <c r="AQ56" s="69">
        <v>3</v>
      </c>
      <c r="AR56" s="69">
        <v>0</v>
      </c>
      <c r="AS56" s="69">
        <v>3</v>
      </c>
    </row>
    <row r="57" spans="1:45" x14ac:dyDescent="0.25">
      <c r="A57" s="68" t="s">
        <v>536</v>
      </c>
      <c r="B57" s="69" t="s">
        <v>79</v>
      </c>
      <c r="C57" s="69">
        <v>5.8</v>
      </c>
      <c r="D57" s="69" t="s">
        <v>68</v>
      </c>
      <c r="E57" s="70">
        <v>0.6</v>
      </c>
      <c r="F57" s="69">
        <v>3</v>
      </c>
      <c r="G57" s="69">
        <v>9</v>
      </c>
      <c r="H57" s="69">
        <v>9</v>
      </c>
      <c r="I57" s="69">
        <v>18</v>
      </c>
      <c r="J57" s="69">
        <v>8</v>
      </c>
      <c r="K57" s="69">
        <v>28</v>
      </c>
      <c r="L57" s="69">
        <v>36</v>
      </c>
      <c r="M57" s="69">
        <v>1.38</v>
      </c>
      <c r="N57" s="69">
        <v>4.83</v>
      </c>
      <c r="O57" s="69">
        <v>6.21</v>
      </c>
      <c r="P57" s="69">
        <v>0</v>
      </c>
      <c r="Q57" s="69">
        <v>1.38</v>
      </c>
      <c r="R57" s="69">
        <v>1.38</v>
      </c>
      <c r="S57" s="69">
        <v>2</v>
      </c>
      <c r="T57" s="69">
        <v>2.86</v>
      </c>
      <c r="U57" s="69">
        <v>0.85999999999999988</v>
      </c>
      <c r="V57" s="69">
        <v>2</v>
      </c>
      <c r="W57" s="69">
        <v>4.24</v>
      </c>
      <c r="X57" s="69">
        <v>2.2400000000000002</v>
      </c>
      <c r="Y57" s="69">
        <v>0</v>
      </c>
      <c r="Z57" s="69">
        <v>0.13</v>
      </c>
      <c r="AA57" s="69">
        <v>0.13</v>
      </c>
      <c r="AB57" s="69">
        <v>1</v>
      </c>
      <c r="AC57" s="69">
        <v>0.25</v>
      </c>
      <c r="AD57" s="69">
        <v>-0.75</v>
      </c>
      <c r="AE57" s="69">
        <v>1</v>
      </c>
      <c r="AF57" s="69">
        <v>0.38</v>
      </c>
      <c r="AG57" s="69">
        <v>-0.62</v>
      </c>
      <c r="AH57" s="69">
        <v>1.51</v>
      </c>
      <c r="AI57" s="69">
        <v>0.26</v>
      </c>
      <c r="AJ57" s="69">
        <v>1.51</v>
      </c>
      <c r="AK57" s="69">
        <v>3.11</v>
      </c>
      <c r="AL57" s="69">
        <v>0.54</v>
      </c>
      <c r="AM57" s="69">
        <v>0.1099999999999999</v>
      </c>
      <c r="AN57" s="69">
        <v>4.62</v>
      </c>
      <c r="AO57" s="69">
        <v>0.8</v>
      </c>
      <c r="AP57" s="69">
        <v>1.62</v>
      </c>
      <c r="AQ57" s="69">
        <v>0</v>
      </c>
      <c r="AR57" s="69">
        <v>4</v>
      </c>
      <c r="AS57" s="69">
        <v>4</v>
      </c>
    </row>
    <row r="58" spans="1:45" x14ac:dyDescent="0.25">
      <c r="A58" s="71" t="s">
        <v>465</v>
      </c>
      <c r="B58" s="72" t="s">
        <v>84</v>
      </c>
      <c r="C58" s="72">
        <v>6</v>
      </c>
      <c r="D58" s="72" t="s">
        <v>68</v>
      </c>
      <c r="E58" s="73">
        <v>5.6</v>
      </c>
      <c r="F58" s="72">
        <v>21</v>
      </c>
      <c r="G58" s="72">
        <v>11</v>
      </c>
      <c r="H58" s="72">
        <v>10</v>
      </c>
      <c r="I58" s="72">
        <v>21</v>
      </c>
      <c r="J58" s="72">
        <v>41</v>
      </c>
      <c r="K58" s="72">
        <v>32</v>
      </c>
      <c r="L58" s="72">
        <v>73</v>
      </c>
      <c r="M58" s="72">
        <v>6.83</v>
      </c>
      <c r="N58" s="72">
        <v>5.33</v>
      </c>
      <c r="O58" s="72">
        <v>12.17</v>
      </c>
      <c r="P58" s="72">
        <v>2</v>
      </c>
      <c r="Q58" s="72">
        <v>2.1</v>
      </c>
      <c r="R58" s="72">
        <v>0.1000000000000001</v>
      </c>
      <c r="S58" s="72">
        <v>2</v>
      </c>
      <c r="T58" s="72">
        <v>0.98000000000000009</v>
      </c>
      <c r="U58" s="72">
        <v>-1.02</v>
      </c>
      <c r="V58" s="72">
        <v>4</v>
      </c>
      <c r="W58" s="72">
        <v>3.08</v>
      </c>
      <c r="X58" s="72">
        <v>-0.91999999999999993</v>
      </c>
      <c r="Y58" s="72">
        <v>1</v>
      </c>
      <c r="Z58" s="72">
        <v>1.02</v>
      </c>
      <c r="AA58" s="72">
        <v>2.0000000000000021E-2</v>
      </c>
      <c r="AB58" s="72">
        <v>0</v>
      </c>
      <c r="AC58" s="72">
        <v>0.62000000000000011</v>
      </c>
      <c r="AD58" s="72">
        <v>0.62000000000000011</v>
      </c>
      <c r="AE58" s="72">
        <v>1</v>
      </c>
      <c r="AF58" s="72">
        <v>1.64</v>
      </c>
      <c r="AG58" s="72">
        <v>0.64000000000000012</v>
      </c>
      <c r="AH58" s="72">
        <v>3.12</v>
      </c>
      <c r="AI58" s="72">
        <v>0.52</v>
      </c>
      <c r="AJ58" s="72">
        <v>0.12000000000000011</v>
      </c>
      <c r="AK58" s="72">
        <v>1.6</v>
      </c>
      <c r="AL58" s="72">
        <v>0.27</v>
      </c>
      <c r="AM58" s="72">
        <v>-0.39999999999999991</v>
      </c>
      <c r="AN58" s="72">
        <v>4.7200000000000006</v>
      </c>
      <c r="AO58" s="72">
        <v>0.79</v>
      </c>
      <c r="AP58" s="72">
        <v>-0.2799999999999998</v>
      </c>
      <c r="AQ58" s="72">
        <v>6</v>
      </c>
      <c r="AR58" s="72">
        <v>5</v>
      </c>
      <c r="AS58" s="72">
        <v>11</v>
      </c>
    </row>
    <row r="59" spans="1:45" x14ac:dyDescent="0.25">
      <c r="A59" s="71" t="s">
        <v>494</v>
      </c>
      <c r="B59" s="72" t="s">
        <v>117</v>
      </c>
      <c r="C59" s="72">
        <v>5.2</v>
      </c>
      <c r="D59" s="72" t="s">
        <v>68</v>
      </c>
      <c r="E59" s="73">
        <v>2.4</v>
      </c>
      <c r="F59" s="73">
        <v>11</v>
      </c>
      <c r="G59" s="72">
        <v>11</v>
      </c>
      <c r="H59" s="72">
        <v>9</v>
      </c>
      <c r="I59" s="73">
        <v>20</v>
      </c>
      <c r="J59" s="73">
        <v>21</v>
      </c>
      <c r="K59" s="73">
        <v>29</v>
      </c>
      <c r="L59" s="73">
        <v>50</v>
      </c>
      <c r="M59" s="73">
        <v>4.04</v>
      </c>
      <c r="N59" s="73">
        <v>5.58</v>
      </c>
      <c r="O59" s="73">
        <v>9.6199999999999992</v>
      </c>
      <c r="P59" s="73">
        <v>1</v>
      </c>
      <c r="Q59" s="73">
        <v>1.31</v>
      </c>
      <c r="R59" s="73">
        <v>0.31000000000000011</v>
      </c>
      <c r="S59" s="73">
        <v>3</v>
      </c>
      <c r="T59" s="73">
        <v>1.85</v>
      </c>
      <c r="U59" s="73">
        <v>-1.1499999999999999</v>
      </c>
      <c r="V59" s="73">
        <v>4</v>
      </c>
      <c r="W59" s="73">
        <v>3.16</v>
      </c>
      <c r="X59" s="73">
        <v>-0.83999999999999986</v>
      </c>
      <c r="Y59" s="73">
        <v>0</v>
      </c>
      <c r="Z59" s="73">
        <v>0.41</v>
      </c>
      <c r="AA59" s="73">
        <v>0.41</v>
      </c>
      <c r="AB59" s="73">
        <v>0</v>
      </c>
      <c r="AC59" s="73">
        <v>0.5</v>
      </c>
      <c r="AD59" s="73">
        <v>0.5</v>
      </c>
      <c r="AE59" s="73">
        <v>0</v>
      </c>
      <c r="AF59" s="73">
        <v>0.91</v>
      </c>
      <c r="AG59" s="73">
        <v>0.91</v>
      </c>
      <c r="AH59" s="73">
        <v>1.72</v>
      </c>
      <c r="AI59" s="73">
        <v>0.33</v>
      </c>
      <c r="AJ59" s="73">
        <v>0.72</v>
      </c>
      <c r="AK59" s="73">
        <v>2.35</v>
      </c>
      <c r="AL59" s="73">
        <v>0.45</v>
      </c>
      <c r="AM59" s="73">
        <v>-0.64999999999999991</v>
      </c>
      <c r="AN59" s="73">
        <v>4.07</v>
      </c>
      <c r="AO59" s="73">
        <v>0.78</v>
      </c>
      <c r="AP59" s="73">
        <v>7.0000000000000062E-2</v>
      </c>
      <c r="AQ59" s="73">
        <v>1</v>
      </c>
      <c r="AR59" s="73">
        <v>2</v>
      </c>
      <c r="AS59" s="73">
        <v>3</v>
      </c>
    </row>
    <row r="60" spans="1:45" x14ac:dyDescent="0.25">
      <c r="A60" s="68" t="s">
        <v>514</v>
      </c>
      <c r="B60" s="69" t="s">
        <v>75</v>
      </c>
      <c r="C60" s="69">
        <v>7.2</v>
      </c>
      <c r="D60" s="69" t="s">
        <v>68</v>
      </c>
      <c r="E60" s="70">
        <v>3</v>
      </c>
      <c r="F60" s="69">
        <v>7</v>
      </c>
      <c r="G60" s="69">
        <v>6</v>
      </c>
      <c r="H60" s="69">
        <v>7</v>
      </c>
      <c r="I60" s="69">
        <v>13</v>
      </c>
      <c r="J60" s="69">
        <v>18</v>
      </c>
      <c r="K60" s="69">
        <v>41</v>
      </c>
      <c r="L60" s="69">
        <v>59</v>
      </c>
      <c r="M60" s="69">
        <v>2.5</v>
      </c>
      <c r="N60" s="69">
        <v>5.69</v>
      </c>
      <c r="O60" s="69">
        <v>8.19</v>
      </c>
      <c r="P60" s="69">
        <v>1</v>
      </c>
      <c r="Q60" s="69">
        <v>1.53</v>
      </c>
      <c r="R60" s="69">
        <v>0.53</v>
      </c>
      <c r="S60" s="69">
        <v>4</v>
      </c>
      <c r="T60" s="69">
        <v>3.36</v>
      </c>
      <c r="U60" s="69">
        <v>-0.64000000000000012</v>
      </c>
      <c r="V60" s="69">
        <v>5</v>
      </c>
      <c r="W60" s="69">
        <v>4.8899999999999997</v>
      </c>
      <c r="X60" s="69">
        <v>-0.1100000000000001</v>
      </c>
      <c r="Y60" s="69">
        <v>1</v>
      </c>
      <c r="Z60" s="69">
        <v>0.3</v>
      </c>
      <c r="AA60" s="69">
        <v>-0.7</v>
      </c>
      <c r="AB60" s="69">
        <v>2</v>
      </c>
      <c r="AC60" s="69">
        <v>0.35</v>
      </c>
      <c r="AD60" s="69">
        <v>-1.65</v>
      </c>
      <c r="AE60" s="69">
        <v>3</v>
      </c>
      <c r="AF60" s="69">
        <v>0.64999999999999991</v>
      </c>
      <c r="AG60" s="69">
        <v>-2.35</v>
      </c>
      <c r="AH60" s="69">
        <v>1.83</v>
      </c>
      <c r="AI60" s="69">
        <v>0.25</v>
      </c>
      <c r="AJ60" s="69">
        <v>-0.1699999999999999</v>
      </c>
      <c r="AK60" s="69">
        <v>3.71</v>
      </c>
      <c r="AL60" s="69">
        <v>0.52</v>
      </c>
      <c r="AM60" s="69">
        <v>-2.29</v>
      </c>
      <c r="AN60" s="69">
        <v>5.54</v>
      </c>
      <c r="AO60" s="69">
        <v>0.77</v>
      </c>
      <c r="AP60" s="69">
        <v>-2.46</v>
      </c>
      <c r="AQ60" s="69">
        <v>2</v>
      </c>
      <c r="AR60" s="69">
        <v>2</v>
      </c>
      <c r="AS60" s="69">
        <v>4</v>
      </c>
    </row>
    <row r="61" spans="1:45" x14ac:dyDescent="0.25">
      <c r="A61" s="68" t="s">
        <v>531</v>
      </c>
      <c r="B61" s="69" t="s">
        <v>81</v>
      </c>
      <c r="C61" s="69">
        <v>8.3000000000000007</v>
      </c>
      <c r="D61" s="69" t="s">
        <v>68</v>
      </c>
      <c r="E61" s="70">
        <v>3.2</v>
      </c>
      <c r="F61" s="69">
        <v>14</v>
      </c>
      <c r="G61" s="69">
        <v>8</v>
      </c>
      <c r="H61" s="69">
        <v>7</v>
      </c>
      <c r="I61" s="69">
        <v>15</v>
      </c>
      <c r="J61" s="69">
        <v>30</v>
      </c>
      <c r="K61" s="69">
        <v>24</v>
      </c>
      <c r="L61" s="69">
        <v>54</v>
      </c>
      <c r="M61" s="69">
        <v>3.61</v>
      </c>
      <c r="N61" s="69">
        <v>2.89</v>
      </c>
      <c r="O61" s="69">
        <v>6.51</v>
      </c>
      <c r="P61" s="69">
        <v>0</v>
      </c>
      <c r="Q61" s="69">
        <v>1.67</v>
      </c>
      <c r="R61" s="69">
        <v>1.67</v>
      </c>
      <c r="S61" s="69">
        <v>1</v>
      </c>
      <c r="T61" s="69">
        <v>1.31</v>
      </c>
      <c r="U61" s="69">
        <v>0.31000000000000011</v>
      </c>
      <c r="V61" s="69">
        <v>1</v>
      </c>
      <c r="W61" s="69">
        <v>2.98</v>
      </c>
      <c r="X61" s="69">
        <v>1.98</v>
      </c>
      <c r="Y61" s="69">
        <v>2</v>
      </c>
      <c r="Z61" s="69">
        <v>1.52</v>
      </c>
      <c r="AA61" s="69">
        <v>-0.48</v>
      </c>
      <c r="AB61" s="69">
        <v>1</v>
      </c>
      <c r="AC61" s="69">
        <v>1.77</v>
      </c>
      <c r="AD61" s="69">
        <v>0.77</v>
      </c>
      <c r="AE61" s="69">
        <v>3</v>
      </c>
      <c r="AF61" s="69">
        <v>3.29</v>
      </c>
      <c r="AG61" s="69">
        <v>0.28999999999999998</v>
      </c>
      <c r="AH61" s="69">
        <v>3.19</v>
      </c>
      <c r="AI61" s="69">
        <v>0.38</v>
      </c>
      <c r="AJ61" s="69">
        <v>1.19</v>
      </c>
      <c r="AK61" s="69">
        <v>3.08</v>
      </c>
      <c r="AL61" s="69">
        <v>0.37</v>
      </c>
      <c r="AM61" s="69">
        <v>1.08</v>
      </c>
      <c r="AN61" s="69">
        <v>6.27</v>
      </c>
      <c r="AO61" s="69">
        <v>0.75</v>
      </c>
      <c r="AP61" s="69">
        <v>2.27</v>
      </c>
      <c r="AQ61" s="69">
        <v>3</v>
      </c>
      <c r="AR61" s="69">
        <v>3</v>
      </c>
      <c r="AS61" s="69">
        <v>6</v>
      </c>
    </row>
    <row r="62" spans="1:45" x14ac:dyDescent="0.25">
      <c r="A62" s="68" t="s">
        <v>516</v>
      </c>
      <c r="B62" s="69" t="s">
        <v>70</v>
      </c>
      <c r="C62" s="69">
        <v>5.2</v>
      </c>
      <c r="D62" s="69" t="s">
        <v>68</v>
      </c>
      <c r="E62" s="70">
        <v>1</v>
      </c>
      <c r="F62" s="69">
        <v>16</v>
      </c>
      <c r="G62" s="69">
        <v>10</v>
      </c>
      <c r="H62" s="69">
        <v>8</v>
      </c>
      <c r="I62" s="69">
        <v>18</v>
      </c>
      <c r="J62" s="69">
        <v>25</v>
      </c>
      <c r="K62" s="69">
        <v>17</v>
      </c>
      <c r="L62" s="69">
        <v>42</v>
      </c>
      <c r="M62" s="69">
        <v>4.8099999999999996</v>
      </c>
      <c r="N62" s="69">
        <v>3.27</v>
      </c>
      <c r="O62" s="69">
        <v>8.08</v>
      </c>
      <c r="P62" s="69">
        <v>0</v>
      </c>
      <c r="Q62" s="69">
        <v>1.07</v>
      </c>
      <c r="R62" s="69">
        <v>1.07</v>
      </c>
      <c r="S62" s="69">
        <v>0</v>
      </c>
      <c r="T62" s="69">
        <v>0.8</v>
      </c>
      <c r="U62" s="69">
        <v>0.8</v>
      </c>
      <c r="V62" s="69">
        <v>0</v>
      </c>
      <c r="W62" s="69">
        <v>1.87</v>
      </c>
      <c r="X62" s="69">
        <v>1.87</v>
      </c>
      <c r="Y62" s="69">
        <v>2</v>
      </c>
      <c r="Z62" s="69">
        <v>1.4</v>
      </c>
      <c r="AA62" s="69">
        <v>-0.59999999999999987</v>
      </c>
      <c r="AB62" s="69">
        <v>1</v>
      </c>
      <c r="AC62" s="69">
        <v>0.55000000000000004</v>
      </c>
      <c r="AD62" s="69">
        <v>-0.45</v>
      </c>
      <c r="AE62" s="69">
        <v>3</v>
      </c>
      <c r="AF62" s="69">
        <v>1.95</v>
      </c>
      <c r="AG62" s="69">
        <v>-1.05</v>
      </c>
      <c r="AH62" s="69">
        <v>2.4700000000000002</v>
      </c>
      <c r="AI62" s="69">
        <v>0.48</v>
      </c>
      <c r="AJ62" s="69">
        <v>0.46999999999999981</v>
      </c>
      <c r="AK62" s="69">
        <v>1.35</v>
      </c>
      <c r="AL62" s="69">
        <v>0.26</v>
      </c>
      <c r="AM62" s="69">
        <v>0.35000000000000009</v>
      </c>
      <c r="AN62" s="69">
        <v>3.82</v>
      </c>
      <c r="AO62" s="69">
        <v>0.74</v>
      </c>
      <c r="AP62" s="69">
        <v>0.81999999999999984</v>
      </c>
      <c r="AQ62" s="69">
        <v>0</v>
      </c>
      <c r="AR62" s="69">
        <v>1</v>
      </c>
      <c r="AS62" s="69">
        <v>1</v>
      </c>
    </row>
    <row r="63" spans="1:45" x14ac:dyDescent="0.25">
      <c r="A63" s="68" t="s">
        <v>524</v>
      </c>
      <c r="B63" s="69" t="s">
        <v>88</v>
      </c>
      <c r="C63" s="69">
        <v>9.4</v>
      </c>
      <c r="D63" s="69" t="s">
        <v>68</v>
      </c>
      <c r="E63" s="70">
        <v>5.6</v>
      </c>
      <c r="F63" s="69">
        <v>11</v>
      </c>
      <c r="G63" s="69">
        <v>7</v>
      </c>
      <c r="H63" s="69">
        <v>8</v>
      </c>
      <c r="I63" s="69">
        <v>15</v>
      </c>
      <c r="J63" s="69">
        <v>40</v>
      </c>
      <c r="K63" s="69">
        <v>30</v>
      </c>
      <c r="L63" s="69">
        <v>70</v>
      </c>
      <c r="M63" s="69">
        <v>4.26</v>
      </c>
      <c r="N63" s="69">
        <v>3.19</v>
      </c>
      <c r="O63" s="69">
        <v>7.45</v>
      </c>
      <c r="P63" s="69">
        <v>2</v>
      </c>
      <c r="Q63" s="69">
        <v>1.35</v>
      </c>
      <c r="R63" s="69">
        <v>-0.64999999999999991</v>
      </c>
      <c r="S63" s="69">
        <v>0</v>
      </c>
      <c r="T63" s="69">
        <v>1.19</v>
      </c>
      <c r="U63" s="69">
        <v>1.19</v>
      </c>
      <c r="V63" s="69">
        <v>2</v>
      </c>
      <c r="W63" s="69">
        <v>2.54</v>
      </c>
      <c r="X63" s="69">
        <v>0.54</v>
      </c>
      <c r="Y63" s="69">
        <v>4</v>
      </c>
      <c r="Z63" s="69">
        <v>1.98</v>
      </c>
      <c r="AA63" s="69">
        <v>-2.02</v>
      </c>
      <c r="AB63" s="69">
        <v>4</v>
      </c>
      <c r="AC63" s="69">
        <v>2.46</v>
      </c>
      <c r="AD63" s="69">
        <v>-1.54</v>
      </c>
      <c r="AE63" s="69">
        <v>8</v>
      </c>
      <c r="AF63" s="69">
        <v>4.4400000000000004</v>
      </c>
      <c r="AG63" s="69">
        <v>-3.56</v>
      </c>
      <c r="AH63" s="69">
        <v>3.33</v>
      </c>
      <c r="AI63" s="69">
        <v>0.35</v>
      </c>
      <c r="AJ63" s="69">
        <v>-2.67</v>
      </c>
      <c r="AK63" s="69">
        <v>3.65</v>
      </c>
      <c r="AL63" s="69">
        <v>0.39</v>
      </c>
      <c r="AM63" s="69">
        <v>-0.35000000000000009</v>
      </c>
      <c r="AN63" s="69">
        <v>6.98</v>
      </c>
      <c r="AO63" s="69">
        <v>0.74</v>
      </c>
      <c r="AP63" s="69">
        <v>-3.02</v>
      </c>
      <c r="AQ63" s="69">
        <v>5</v>
      </c>
      <c r="AR63" s="69">
        <v>2</v>
      </c>
      <c r="AS63" s="69">
        <v>7</v>
      </c>
    </row>
    <row r="64" spans="1:45" x14ac:dyDescent="0.25">
      <c r="A64" s="71" t="s">
        <v>454</v>
      </c>
      <c r="B64" s="72" t="s">
        <v>64</v>
      </c>
      <c r="C64" s="72">
        <v>5.2</v>
      </c>
      <c r="D64" s="72" t="s">
        <v>68</v>
      </c>
      <c r="E64" s="73">
        <v>3.4</v>
      </c>
      <c r="F64" s="72">
        <v>18</v>
      </c>
      <c r="G64" s="72">
        <v>11</v>
      </c>
      <c r="H64" s="72">
        <v>9</v>
      </c>
      <c r="I64" s="72">
        <v>20</v>
      </c>
      <c r="J64" s="72">
        <v>36</v>
      </c>
      <c r="K64" s="72">
        <v>34</v>
      </c>
      <c r="L64" s="72">
        <v>70</v>
      </c>
      <c r="M64" s="72">
        <v>6.92</v>
      </c>
      <c r="N64" s="72">
        <v>6.54</v>
      </c>
      <c r="O64" s="72">
        <v>13.46</v>
      </c>
      <c r="P64" s="72">
        <v>2</v>
      </c>
      <c r="Q64" s="72">
        <v>1.18</v>
      </c>
      <c r="R64" s="72">
        <v>-0.81999999999999984</v>
      </c>
      <c r="S64" s="72">
        <v>1</v>
      </c>
      <c r="T64" s="72">
        <v>0.74</v>
      </c>
      <c r="U64" s="72">
        <v>-0.26</v>
      </c>
      <c r="V64" s="72">
        <v>3</v>
      </c>
      <c r="W64" s="72">
        <v>1.92</v>
      </c>
      <c r="X64" s="72">
        <v>-1.08</v>
      </c>
      <c r="Y64" s="72">
        <v>0</v>
      </c>
      <c r="Z64" s="72">
        <v>0.77</v>
      </c>
      <c r="AA64" s="72">
        <v>0.77</v>
      </c>
      <c r="AB64" s="72">
        <v>3</v>
      </c>
      <c r="AC64" s="72">
        <v>1.07</v>
      </c>
      <c r="AD64" s="72">
        <v>-1.93</v>
      </c>
      <c r="AE64" s="72">
        <v>3</v>
      </c>
      <c r="AF64" s="72">
        <v>1.84</v>
      </c>
      <c r="AG64" s="72">
        <v>-1.1599999999999999</v>
      </c>
      <c r="AH64" s="72">
        <v>1.95</v>
      </c>
      <c r="AI64" s="72">
        <v>0.38</v>
      </c>
      <c r="AJ64" s="72">
        <v>-4.9999999999999822E-2</v>
      </c>
      <c r="AK64" s="72">
        <v>1.81</v>
      </c>
      <c r="AL64" s="72">
        <v>0.35</v>
      </c>
      <c r="AM64" s="72">
        <v>-2.19</v>
      </c>
      <c r="AN64" s="72">
        <v>3.76</v>
      </c>
      <c r="AO64" s="72">
        <v>0.73</v>
      </c>
      <c r="AP64" s="72">
        <v>-2.2400000000000002</v>
      </c>
      <c r="AQ64" s="72">
        <v>2</v>
      </c>
      <c r="AR64" s="72">
        <v>1</v>
      </c>
      <c r="AS64" s="72">
        <v>3</v>
      </c>
    </row>
    <row r="65" spans="1:45" x14ac:dyDescent="0.25">
      <c r="A65" s="68" t="s">
        <v>470</v>
      </c>
      <c r="B65" s="69" t="s">
        <v>119</v>
      </c>
      <c r="C65" s="69">
        <v>4.9000000000000004</v>
      </c>
      <c r="D65" s="69" t="s">
        <v>68</v>
      </c>
      <c r="E65" s="70">
        <v>2.4</v>
      </c>
      <c r="F65" s="69">
        <v>21</v>
      </c>
      <c r="G65" s="69">
        <v>9</v>
      </c>
      <c r="H65" s="69">
        <v>12</v>
      </c>
      <c r="I65" s="69">
        <v>21</v>
      </c>
      <c r="J65" s="69">
        <v>26</v>
      </c>
      <c r="K65" s="69">
        <v>32</v>
      </c>
      <c r="L65" s="69">
        <v>58</v>
      </c>
      <c r="M65" s="69">
        <v>5.31</v>
      </c>
      <c r="N65" s="69">
        <v>6.53</v>
      </c>
      <c r="O65" s="69">
        <v>11.84</v>
      </c>
      <c r="P65" s="69">
        <v>1</v>
      </c>
      <c r="Q65" s="69">
        <v>0.35</v>
      </c>
      <c r="R65" s="69">
        <v>-0.65</v>
      </c>
      <c r="S65" s="69">
        <v>1</v>
      </c>
      <c r="T65" s="69">
        <v>1.25</v>
      </c>
      <c r="U65" s="69">
        <v>0.25</v>
      </c>
      <c r="V65" s="69">
        <v>2</v>
      </c>
      <c r="W65" s="69">
        <v>1.6</v>
      </c>
      <c r="X65" s="69">
        <v>-0.4</v>
      </c>
      <c r="Y65" s="69">
        <v>0</v>
      </c>
      <c r="Z65" s="69">
        <v>1.28</v>
      </c>
      <c r="AA65" s="69">
        <v>1.28</v>
      </c>
      <c r="AB65" s="69">
        <v>1</v>
      </c>
      <c r="AC65" s="69">
        <v>0.67</v>
      </c>
      <c r="AD65" s="69">
        <v>-0.33</v>
      </c>
      <c r="AE65" s="69">
        <v>1</v>
      </c>
      <c r="AF65" s="69">
        <v>1.95</v>
      </c>
      <c r="AG65" s="69">
        <v>0.95000000000000007</v>
      </c>
      <c r="AH65" s="69">
        <v>1.63</v>
      </c>
      <c r="AI65" s="69">
        <v>0.33</v>
      </c>
      <c r="AJ65" s="69">
        <v>0.63000000000000012</v>
      </c>
      <c r="AK65" s="69">
        <v>1.92</v>
      </c>
      <c r="AL65" s="69">
        <v>0.39</v>
      </c>
      <c r="AM65" s="69">
        <v>-7.9999999999999849E-2</v>
      </c>
      <c r="AN65" s="69">
        <v>3.55</v>
      </c>
      <c r="AO65" s="69">
        <v>0.72</v>
      </c>
      <c r="AP65" s="69">
        <v>0.55000000000000027</v>
      </c>
      <c r="AQ65" s="69">
        <v>3</v>
      </c>
      <c r="AR65" s="69">
        <v>4</v>
      </c>
      <c r="AS65" s="69">
        <v>7</v>
      </c>
    </row>
    <row r="66" spans="1:45" x14ac:dyDescent="0.25">
      <c r="A66" s="68" t="s">
        <v>482</v>
      </c>
      <c r="B66" s="69" t="s">
        <v>113</v>
      </c>
      <c r="C66" s="69">
        <v>4.9000000000000004</v>
      </c>
      <c r="D66" s="69" t="s">
        <v>68</v>
      </c>
      <c r="E66" s="70">
        <v>2.4</v>
      </c>
      <c r="F66" s="69">
        <v>19</v>
      </c>
      <c r="G66" s="69">
        <v>9</v>
      </c>
      <c r="H66" s="69">
        <v>12</v>
      </c>
      <c r="I66" s="69">
        <v>21</v>
      </c>
      <c r="J66" s="69">
        <v>26</v>
      </c>
      <c r="K66" s="69">
        <v>26</v>
      </c>
      <c r="L66" s="69">
        <v>52</v>
      </c>
      <c r="M66" s="69">
        <v>5.31</v>
      </c>
      <c r="N66" s="69">
        <v>5.31</v>
      </c>
      <c r="O66" s="69">
        <v>10.61</v>
      </c>
      <c r="P66" s="69">
        <v>1</v>
      </c>
      <c r="Q66" s="69">
        <v>0.59000000000000008</v>
      </c>
      <c r="R66" s="69">
        <v>-0.40999999999999992</v>
      </c>
      <c r="S66" s="69">
        <v>0</v>
      </c>
      <c r="T66" s="69">
        <v>0.99</v>
      </c>
      <c r="U66" s="69">
        <v>0.99</v>
      </c>
      <c r="V66" s="69">
        <v>1</v>
      </c>
      <c r="W66" s="69">
        <v>1.58</v>
      </c>
      <c r="X66" s="69">
        <v>0.58000000000000007</v>
      </c>
      <c r="Y66" s="69">
        <v>0</v>
      </c>
      <c r="Z66" s="69">
        <v>0.74</v>
      </c>
      <c r="AA66" s="69">
        <v>0.74</v>
      </c>
      <c r="AB66" s="69">
        <v>2</v>
      </c>
      <c r="AC66" s="69">
        <v>1.1599999999999999</v>
      </c>
      <c r="AD66" s="69">
        <v>-0.84000000000000008</v>
      </c>
      <c r="AE66" s="69">
        <v>2</v>
      </c>
      <c r="AF66" s="69">
        <v>1.9</v>
      </c>
      <c r="AG66" s="69">
        <v>-0.1000000000000001</v>
      </c>
      <c r="AH66" s="69">
        <v>1.33</v>
      </c>
      <c r="AI66" s="69">
        <v>0.27</v>
      </c>
      <c r="AJ66" s="69">
        <v>0.32999999999999979</v>
      </c>
      <c r="AK66" s="69">
        <v>2.15</v>
      </c>
      <c r="AL66" s="69">
        <v>0.44</v>
      </c>
      <c r="AM66" s="69">
        <v>0.14999999999999991</v>
      </c>
      <c r="AN66" s="69">
        <v>3.48</v>
      </c>
      <c r="AO66" s="69">
        <v>0.71</v>
      </c>
      <c r="AP66" s="69">
        <v>0.4799999999999997</v>
      </c>
      <c r="AQ66" s="69">
        <v>1</v>
      </c>
      <c r="AR66" s="69">
        <v>1</v>
      </c>
      <c r="AS66" s="69">
        <v>2</v>
      </c>
    </row>
    <row r="67" spans="1:45" x14ac:dyDescent="0.25">
      <c r="A67" s="71" t="s">
        <v>457</v>
      </c>
      <c r="B67" s="72" t="s">
        <v>88</v>
      </c>
      <c r="C67" s="72">
        <v>5.4</v>
      </c>
      <c r="D67" s="72" t="s">
        <v>68</v>
      </c>
      <c r="E67" s="73">
        <v>4.5999999999999996</v>
      </c>
      <c r="F67" s="72">
        <v>16</v>
      </c>
      <c r="G67" s="72">
        <v>8</v>
      </c>
      <c r="H67" s="72">
        <v>10</v>
      </c>
      <c r="I67" s="72">
        <v>18</v>
      </c>
      <c r="J67" s="72">
        <v>29</v>
      </c>
      <c r="K67" s="72">
        <v>42</v>
      </c>
      <c r="L67" s="72">
        <v>71</v>
      </c>
      <c r="M67" s="72">
        <v>5.37</v>
      </c>
      <c r="N67" s="72">
        <v>7.78</v>
      </c>
      <c r="O67" s="72">
        <v>13.15</v>
      </c>
      <c r="P67" s="72">
        <v>2</v>
      </c>
      <c r="Q67" s="72">
        <v>0.75</v>
      </c>
      <c r="R67" s="72">
        <v>-1.25</v>
      </c>
      <c r="S67" s="72">
        <v>2</v>
      </c>
      <c r="T67" s="72">
        <v>0.56000000000000005</v>
      </c>
      <c r="U67" s="72">
        <v>-1.44</v>
      </c>
      <c r="V67" s="72">
        <v>4</v>
      </c>
      <c r="W67" s="72">
        <v>1.31</v>
      </c>
      <c r="X67" s="72">
        <v>-2.69</v>
      </c>
      <c r="Y67" s="72">
        <v>1</v>
      </c>
      <c r="Z67" s="72">
        <v>0.96</v>
      </c>
      <c r="AA67" s="72">
        <v>-4.0000000000000042E-2</v>
      </c>
      <c r="AB67" s="72">
        <v>1</v>
      </c>
      <c r="AC67" s="72">
        <v>1.47</v>
      </c>
      <c r="AD67" s="72">
        <v>0.4700000000000002</v>
      </c>
      <c r="AE67" s="72">
        <v>2</v>
      </c>
      <c r="AF67" s="72">
        <v>2.4300000000000002</v>
      </c>
      <c r="AG67" s="72">
        <v>0.43000000000000022</v>
      </c>
      <c r="AH67" s="72">
        <v>1.7</v>
      </c>
      <c r="AI67" s="72">
        <v>0.31</v>
      </c>
      <c r="AJ67" s="72">
        <v>-1.3</v>
      </c>
      <c r="AK67" s="72">
        <v>2.0299999999999998</v>
      </c>
      <c r="AL67" s="72">
        <v>0.38</v>
      </c>
      <c r="AM67" s="72">
        <v>-0.96999999999999975</v>
      </c>
      <c r="AN67" s="72">
        <v>3.73</v>
      </c>
      <c r="AO67" s="72">
        <v>0.69</v>
      </c>
      <c r="AP67" s="72">
        <v>-2.27</v>
      </c>
      <c r="AQ67" s="72">
        <v>4</v>
      </c>
      <c r="AR67" s="72">
        <v>6</v>
      </c>
      <c r="AS67" s="72">
        <v>10</v>
      </c>
    </row>
    <row r="68" spans="1:45" x14ac:dyDescent="0.25">
      <c r="A68" s="71" t="s">
        <v>459</v>
      </c>
      <c r="B68" s="72" t="s">
        <v>64</v>
      </c>
      <c r="C68" s="72">
        <v>5</v>
      </c>
      <c r="D68" s="72" t="s">
        <v>68</v>
      </c>
      <c r="E68" s="73">
        <v>3.4</v>
      </c>
      <c r="F68" s="72">
        <v>17</v>
      </c>
      <c r="G68" s="72">
        <v>11</v>
      </c>
      <c r="H68" s="72">
        <v>10</v>
      </c>
      <c r="I68" s="72">
        <v>21</v>
      </c>
      <c r="J68" s="72">
        <v>36</v>
      </c>
      <c r="K68" s="72">
        <v>28</v>
      </c>
      <c r="L68" s="72">
        <v>64</v>
      </c>
      <c r="M68" s="72">
        <v>7.2</v>
      </c>
      <c r="N68" s="72">
        <v>5.6</v>
      </c>
      <c r="O68" s="72">
        <v>12.8</v>
      </c>
      <c r="P68" s="72">
        <v>1</v>
      </c>
      <c r="Q68" s="72">
        <v>0.52</v>
      </c>
      <c r="R68" s="72">
        <v>-0.48</v>
      </c>
      <c r="S68" s="72">
        <v>0</v>
      </c>
      <c r="T68" s="72">
        <v>0.56000000000000005</v>
      </c>
      <c r="U68" s="72">
        <v>0.56000000000000005</v>
      </c>
      <c r="V68" s="72">
        <v>1</v>
      </c>
      <c r="W68" s="72">
        <v>1.08</v>
      </c>
      <c r="X68" s="72">
        <v>8.0000000000000071E-2</v>
      </c>
      <c r="Y68" s="72">
        <v>3</v>
      </c>
      <c r="Z68" s="72">
        <v>1.84</v>
      </c>
      <c r="AA68" s="72">
        <v>-1.1599999999999999</v>
      </c>
      <c r="AB68" s="72">
        <v>2</v>
      </c>
      <c r="AC68" s="72">
        <v>0.55000000000000004</v>
      </c>
      <c r="AD68" s="72">
        <v>-1.45</v>
      </c>
      <c r="AE68" s="72">
        <v>5</v>
      </c>
      <c r="AF68" s="72">
        <v>2.39</v>
      </c>
      <c r="AG68" s="72">
        <v>-2.61</v>
      </c>
      <c r="AH68" s="72">
        <v>2.36</v>
      </c>
      <c r="AI68" s="72">
        <v>0.47</v>
      </c>
      <c r="AJ68" s="72">
        <v>-1.64</v>
      </c>
      <c r="AK68" s="72">
        <v>1.1100000000000001</v>
      </c>
      <c r="AL68" s="72">
        <v>0.22</v>
      </c>
      <c r="AM68" s="72">
        <v>-0.8899999999999999</v>
      </c>
      <c r="AN68" s="72">
        <v>3.47</v>
      </c>
      <c r="AO68" s="72">
        <v>0.69</v>
      </c>
      <c r="AP68" s="72">
        <v>-2.5299999999999998</v>
      </c>
      <c r="AQ68" s="72">
        <v>5</v>
      </c>
      <c r="AR68" s="72">
        <v>0</v>
      </c>
      <c r="AS68" s="72">
        <v>5</v>
      </c>
    </row>
    <row r="69" spans="1:45" x14ac:dyDescent="0.25">
      <c r="A69" s="71" t="s">
        <v>503</v>
      </c>
      <c r="B69" s="72" t="s">
        <v>118</v>
      </c>
      <c r="C69" s="72">
        <v>4.9000000000000004</v>
      </c>
      <c r="D69" s="72" t="s">
        <v>68</v>
      </c>
      <c r="E69" s="73">
        <v>1.6</v>
      </c>
      <c r="F69" s="72">
        <v>13</v>
      </c>
      <c r="G69" s="72">
        <v>9</v>
      </c>
      <c r="H69" s="72">
        <v>12</v>
      </c>
      <c r="I69" s="72">
        <v>21</v>
      </c>
      <c r="J69" s="72">
        <v>27</v>
      </c>
      <c r="K69" s="72">
        <v>18</v>
      </c>
      <c r="L69" s="72">
        <v>45</v>
      </c>
      <c r="M69" s="72">
        <v>5.51</v>
      </c>
      <c r="N69" s="72">
        <v>3.67</v>
      </c>
      <c r="O69" s="72">
        <v>9.18</v>
      </c>
      <c r="P69" s="72">
        <v>2</v>
      </c>
      <c r="Q69" s="72">
        <v>1.61</v>
      </c>
      <c r="R69" s="72">
        <v>-0.3899999999999999</v>
      </c>
      <c r="S69" s="72">
        <v>0</v>
      </c>
      <c r="T69" s="72">
        <v>0.66000000000000014</v>
      </c>
      <c r="U69" s="72">
        <v>0.66000000000000014</v>
      </c>
      <c r="V69" s="72">
        <v>2</v>
      </c>
      <c r="W69" s="72">
        <v>2.27</v>
      </c>
      <c r="X69" s="72">
        <v>0.27000000000000018</v>
      </c>
      <c r="Y69" s="72">
        <v>0</v>
      </c>
      <c r="Z69" s="72">
        <v>0.4900000000000001</v>
      </c>
      <c r="AA69" s="72">
        <v>0.4900000000000001</v>
      </c>
      <c r="AB69" s="72">
        <v>0</v>
      </c>
      <c r="AC69" s="72">
        <v>0.6100000000000001</v>
      </c>
      <c r="AD69" s="72">
        <v>0.6100000000000001</v>
      </c>
      <c r="AE69" s="72">
        <v>0</v>
      </c>
      <c r="AF69" s="72">
        <v>1.1000000000000001</v>
      </c>
      <c r="AG69" s="72">
        <v>1.1000000000000001</v>
      </c>
      <c r="AH69" s="72">
        <v>2.1</v>
      </c>
      <c r="AI69" s="72">
        <v>0.43</v>
      </c>
      <c r="AJ69" s="72">
        <v>0.1000000000000001</v>
      </c>
      <c r="AK69" s="72">
        <v>1.27</v>
      </c>
      <c r="AL69" s="72">
        <v>0.26</v>
      </c>
      <c r="AM69" s="72">
        <v>1.27</v>
      </c>
      <c r="AN69" s="72">
        <v>3.37</v>
      </c>
      <c r="AO69" s="72">
        <v>0.69</v>
      </c>
      <c r="AP69" s="72">
        <v>1.37</v>
      </c>
      <c r="AQ69" s="72">
        <v>3</v>
      </c>
      <c r="AR69" s="72">
        <v>0</v>
      </c>
      <c r="AS69" s="72">
        <v>3</v>
      </c>
    </row>
    <row r="70" spans="1:45" x14ac:dyDescent="0.25">
      <c r="A70" s="68" t="s">
        <v>530</v>
      </c>
      <c r="B70" s="69" t="s">
        <v>114</v>
      </c>
      <c r="C70" s="69">
        <v>5.2</v>
      </c>
      <c r="D70" s="69" t="s">
        <v>68</v>
      </c>
      <c r="E70" s="70">
        <v>0.8</v>
      </c>
      <c r="F70" s="69">
        <v>12</v>
      </c>
      <c r="G70" s="69">
        <v>9</v>
      </c>
      <c r="H70" s="69">
        <v>9</v>
      </c>
      <c r="I70" s="69">
        <v>18</v>
      </c>
      <c r="J70" s="69">
        <v>19</v>
      </c>
      <c r="K70" s="69">
        <v>15</v>
      </c>
      <c r="L70" s="69">
        <v>34</v>
      </c>
      <c r="M70" s="69">
        <v>3.65</v>
      </c>
      <c r="N70" s="69">
        <v>2.88</v>
      </c>
      <c r="O70" s="69">
        <v>6.54</v>
      </c>
      <c r="P70" s="69">
        <v>0</v>
      </c>
      <c r="Q70" s="69">
        <v>1.26</v>
      </c>
      <c r="R70" s="69">
        <v>1.26</v>
      </c>
      <c r="S70" s="69">
        <v>0</v>
      </c>
      <c r="T70" s="69">
        <v>0.95000000000000007</v>
      </c>
      <c r="U70" s="69">
        <v>0.95000000000000007</v>
      </c>
      <c r="V70" s="69">
        <v>0</v>
      </c>
      <c r="W70" s="69">
        <v>2.21</v>
      </c>
      <c r="X70" s="69">
        <v>2.21</v>
      </c>
      <c r="Y70" s="69">
        <v>1</v>
      </c>
      <c r="Z70" s="69">
        <v>0.88000000000000012</v>
      </c>
      <c r="AA70" s="69">
        <v>-0.1199999999999999</v>
      </c>
      <c r="AB70" s="69">
        <v>0</v>
      </c>
      <c r="AC70" s="69">
        <v>0.48</v>
      </c>
      <c r="AD70" s="69">
        <v>0.48</v>
      </c>
      <c r="AE70" s="69">
        <v>1</v>
      </c>
      <c r="AF70" s="69">
        <v>1.36</v>
      </c>
      <c r="AG70" s="69">
        <v>0.3600000000000001</v>
      </c>
      <c r="AH70" s="69">
        <v>2.14</v>
      </c>
      <c r="AI70" s="69">
        <v>0.41</v>
      </c>
      <c r="AJ70" s="69">
        <v>1.1399999999999999</v>
      </c>
      <c r="AK70" s="69">
        <v>1.43</v>
      </c>
      <c r="AL70" s="69">
        <v>0.27</v>
      </c>
      <c r="AM70" s="69">
        <v>1.43</v>
      </c>
      <c r="AN70" s="69">
        <v>3.57</v>
      </c>
      <c r="AO70" s="69">
        <v>0.67999999999999994</v>
      </c>
      <c r="AP70" s="69">
        <v>2.57</v>
      </c>
      <c r="AQ70" s="69">
        <v>0</v>
      </c>
      <c r="AR70" s="69">
        <v>0</v>
      </c>
      <c r="AS70" s="69">
        <v>0</v>
      </c>
    </row>
    <row r="71" spans="1:45" x14ac:dyDescent="0.25">
      <c r="A71" s="68" t="s">
        <v>478</v>
      </c>
      <c r="B71" s="69" t="s">
        <v>113</v>
      </c>
      <c r="C71" s="69">
        <v>5</v>
      </c>
      <c r="D71" s="69" t="s">
        <v>68</v>
      </c>
      <c r="E71" s="70">
        <v>2.4</v>
      </c>
      <c r="F71" s="69">
        <v>19</v>
      </c>
      <c r="G71" s="69">
        <v>10</v>
      </c>
      <c r="H71" s="69">
        <v>11</v>
      </c>
      <c r="I71" s="69">
        <v>21</v>
      </c>
      <c r="J71" s="69">
        <v>28</v>
      </c>
      <c r="K71" s="69">
        <v>27</v>
      </c>
      <c r="L71" s="69">
        <v>55</v>
      </c>
      <c r="M71" s="69">
        <v>5.6</v>
      </c>
      <c r="N71" s="69">
        <v>5.4</v>
      </c>
      <c r="O71" s="69">
        <v>11</v>
      </c>
      <c r="P71" s="69">
        <v>0</v>
      </c>
      <c r="Q71" s="69">
        <v>0.14000000000000001</v>
      </c>
      <c r="R71" s="69">
        <v>0.14000000000000001</v>
      </c>
      <c r="S71" s="69">
        <v>1</v>
      </c>
      <c r="T71" s="69">
        <v>0.46</v>
      </c>
      <c r="U71" s="69">
        <v>-0.54</v>
      </c>
      <c r="V71" s="69">
        <v>1</v>
      </c>
      <c r="W71" s="69">
        <v>0.60000000000000009</v>
      </c>
      <c r="X71" s="69">
        <v>-0.4</v>
      </c>
      <c r="Y71" s="69">
        <v>2</v>
      </c>
      <c r="Z71" s="69">
        <v>0.9</v>
      </c>
      <c r="AA71" s="69">
        <v>-1.1000000000000001</v>
      </c>
      <c r="AB71" s="69">
        <v>1</v>
      </c>
      <c r="AC71" s="69">
        <v>1.85</v>
      </c>
      <c r="AD71" s="69">
        <v>0.85000000000000009</v>
      </c>
      <c r="AE71" s="69">
        <v>3</v>
      </c>
      <c r="AF71" s="69">
        <v>2.75</v>
      </c>
      <c r="AG71" s="69">
        <v>-0.25</v>
      </c>
      <c r="AH71" s="69">
        <v>1.04</v>
      </c>
      <c r="AI71" s="69">
        <v>0.21</v>
      </c>
      <c r="AJ71" s="69">
        <v>-0.96</v>
      </c>
      <c r="AK71" s="69">
        <v>2.31</v>
      </c>
      <c r="AL71" s="69">
        <v>0.46</v>
      </c>
      <c r="AM71" s="69">
        <v>0.31000000000000011</v>
      </c>
      <c r="AN71" s="69">
        <v>3.35</v>
      </c>
      <c r="AO71" s="69">
        <v>0.67</v>
      </c>
      <c r="AP71" s="69">
        <v>-0.64999999999999991</v>
      </c>
      <c r="AQ71" s="69">
        <v>2</v>
      </c>
      <c r="AR71" s="69">
        <v>0</v>
      </c>
      <c r="AS71" s="69">
        <v>2</v>
      </c>
    </row>
    <row r="72" spans="1:45" x14ac:dyDescent="0.25">
      <c r="A72" s="68" t="s">
        <v>493</v>
      </c>
      <c r="B72" s="69" t="s">
        <v>118</v>
      </c>
      <c r="C72" s="69">
        <v>4.5</v>
      </c>
      <c r="D72" s="69" t="s">
        <v>68</v>
      </c>
      <c r="E72" s="70">
        <v>3.2</v>
      </c>
      <c r="F72" s="69">
        <v>14</v>
      </c>
      <c r="G72" s="69">
        <v>9</v>
      </c>
      <c r="H72" s="69">
        <v>10</v>
      </c>
      <c r="I72" s="69">
        <v>19</v>
      </c>
      <c r="J72" s="69">
        <v>22</v>
      </c>
      <c r="K72" s="69">
        <v>22</v>
      </c>
      <c r="L72" s="69">
        <v>44</v>
      </c>
      <c r="M72" s="69">
        <v>4.8899999999999997</v>
      </c>
      <c r="N72" s="69">
        <v>4.8899999999999997</v>
      </c>
      <c r="O72" s="69">
        <v>9.7799999999999994</v>
      </c>
      <c r="P72" s="69">
        <v>1</v>
      </c>
      <c r="Q72" s="69">
        <v>1.04</v>
      </c>
      <c r="R72" s="69">
        <v>4.0000000000000042E-2</v>
      </c>
      <c r="S72" s="69">
        <v>1</v>
      </c>
      <c r="T72" s="69">
        <v>1.03</v>
      </c>
      <c r="U72" s="69">
        <v>3.000000000000003E-2</v>
      </c>
      <c r="V72" s="69">
        <v>2</v>
      </c>
      <c r="W72" s="69">
        <v>2.0699999999999998</v>
      </c>
      <c r="X72" s="69">
        <v>7.0000000000000062E-2</v>
      </c>
      <c r="Y72" s="69">
        <v>0</v>
      </c>
      <c r="Z72" s="69">
        <v>0.58000000000000007</v>
      </c>
      <c r="AA72" s="69">
        <v>0.58000000000000007</v>
      </c>
      <c r="AB72" s="69">
        <v>1</v>
      </c>
      <c r="AC72" s="69">
        <v>0.35</v>
      </c>
      <c r="AD72" s="69">
        <v>-0.65</v>
      </c>
      <c r="AE72" s="69">
        <v>1</v>
      </c>
      <c r="AF72" s="69">
        <v>0.93</v>
      </c>
      <c r="AG72" s="69">
        <v>-6.9999999999999951E-2</v>
      </c>
      <c r="AH72" s="69">
        <v>1.62</v>
      </c>
      <c r="AI72" s="69">
        <v>0.36</v>
      </c>
      <c r="AJ72" s="69">
        <v>0.62000000000000011</v>
      </c>
      <c r="AK72" s="69">
        <v>1.38</v>
      </c>
      <c r="AL72" s="69">
        <v>0.31</v>
      </c>
      <c r="AM72" s="69">
        <v>-0.62000000000000011</v>
      </c>
      <c r="AN72" s="69">
        <v>3</v>
      </c>
      <c r="AO72" s="69">
        <v>0.66999999999999993</v>
      </c>
      <c r="AP72" s="69">
        <v>0</v>
      </c>
      <c r="AQ72" s="69">
        <v>3</v>
      </c>
      <c r="AR72" s="69">
        <v>1</v>
      </c>
      <c r="AS72" s="69">
        <v>4</v>
      </c>
    </row>
    <row r="73" spans="1:45" x14ac:dyDescent="0.25">
      <c r="A73" s="71" t="s">
        <v>504</v>
      </c>
      <c r="B73" s="72" t="s">
        <v>94</v>
      </c>
      <c r="C73" s="72">
        <v>5.7</v>
      </c>
      <c r="D73" s="72" t="s">
        <v>68</v>
      </c>
      <c r="E73" s="73">
        <v>2</v>
      </c>
      <c r="F73" s="72">
        <v>13</v>
      </c>
      <c r="G73" s="72">
        <v>9</v>
      </c>
      <c r="H73" s="72">
        <v>9</v>
      </c>
      <c r="I73" s="72">
        <v>18</v>
      </c>
      <c r="J73" s="72">
        <v>15</v>
      </c>
      <c r="K73" s="72">
        <v>37</v>
      </c>
      <c r="L73" s="72">
        <v>52</v>
      </c>
      <c r="M73" s="72">
        <v>2.63</v>
      </c>
      <c r="N73" s="72">
        <v>6.49</v>
      </c>
      <c r="O73" s="72">
        <v>9.1199999999999992</v>
      </c>
      <c r="P73" s="72">
        <v>0</v>
      </c>
      <c r="Q73" s="72">
        <v>0.99</v>
      </c>
      <c r="R73" s="72">
        <v>0.99</v>
      </c>
      <c r="S73" s="72">
        <v>4</v>
      </c>
      <c r="T73" s="72">
        <v>2.4500000000000002</v>
      </c>
      <c r="U73" s="72">
        <v>-1.55</v>
      </c>
      <c r="V73" s="72">
        <v>4</v>
      </c>
      <c r="W73" s="72">
        <v>3.44</v>
      </c>
      <c r="X73" s="72">
        <v>-0.56000000000000005</v>
      </c>
      <c r="Y73" s="72">
        <v>0</v>
      </c>
      <c r="Z73" s="72">
        <v>0.42</v>
      </c>
      <c r="AA73" s="72">
        <v>0.42</v>
      </c>
      <c r="AB73" s="72">
        <v>0</v>
      </c>
      <c r="AC73" s="72">
        <v>0.02</v>
      </c>
      <c r="AD73" s="72">
        <v>0.02</v>
      </c>
      <c r="AE73" s="72">
        <v>0</v>
      </c>
      <c r="AF73" s="72">
        <v>0.44</v>
      </c>
      <c r="AG73" s="72">
        <v>0.44</v>
      </c>
      <c r="AH73" s="72">
        <v>1.41</v>
      </c>
      <c r="AI73" s="72">
        <v>0.24</v>
      </c>
      <c r="AJ73" s="72">
        <v>1.41</v>
      </c>
      <c r="AK73" s="72">
        <v>2.4700000000000002</v>
      </c>
      <c r="AL73" s="72">
        <v>0.43</v>
      </c>
      <c r="AM73" s="72">
        <v>-1.53</v>
      </c>
      <c r="AN73" s="72">
        <v>3.88</v>
      </c>
      <c r="AO73" s="72">
        <v>0.66999999999999993</v>
      </c>
      <c r="AP73" s="72">
        <v>-0.12000000000000011</v>
      </c>
      <c r="AQ73" s="72">
        <v>0</v>
      </c>
      <c r="AR73" s="72">
        <v>2</v>
      </c>
      <c r="AS73" s="72">
        <v>2</v>
      </c>
    </row>
    <row r="74" spans="1:45" x14ac:dyDescent="0.25">
      <c r="A74" s="71" t="s">
        <v>529</v>
      </c>
      <c r="B74" s="72" t="s">
        <v>84</v>
      </c>
      <c r="C74" s="72">
        <v>5.5</v>
      </c>
      <c r="D74" s="72" t="s">
        <v>68</v>
      </c>
      <c r="E74" s="73">
        <v>2.6</v>
      </c>
      <c r="F74" s="72">
        <v>13</v>
      </c>
      <c r="G74" s="72">
        <v>9</v>
      </c>
      <c r="H74" s="72">
        <v>10</v>
      </c>
      <c r="I74" s="72">
        <v>19</v>
      </c>
      <c r="J74" s="72">
        <v>16</v>
      </c>
      <c r="K74" s="72">
        <v>21</v>
      </c>
      <c r="L74" s="72">
        <v>37</v>
      </c>
      <c r="M74" s="72">
        <v>2.91</v>
      </c>
      <c r="N74" s="72">
        <v>3.82</v>
      </c>
      <c r="O74" s="72">
        <v>6.73</v>
      </c>
      <c r="P74" s="72">
        <v>0</v>
      </c>
      <c r="Q74" s="72">
        <v>0.82</v>
      </c>
      <c r="R74" s="72">
        <v>0.82</v>
      </c>
      <c r="S74" s="72">
        <v>0</v>
      </c>
      <c r="T74" s="72">
        <v>1.72</v>
      </c>
      <c r="U74" s="72">
        <v>1.72</v>
      </c>
      <c r="V74" s="72">
        <v>0</v>
      </c>
      <c r="W74" s="72">
        <v>2.54</v>
      </c>
      <c r="X74" s="72">
        <v>2.54</v>
      </c>
      <c r="Y74" s="72">
        <v>0</v>
      </c>
      <c r="Z74" s="72">
        <v>0.31</v>
      </c>
      <c r="AA74" s="72">
        <v>0.31</v>
      </c>
      <c r="AB74" s="72">
        <v>1</v>
      </c>
      <c r="AC74" s="72">
        <v>0.77</v>
      </c>
      <c r="AD74" s="72">
        <v>-0.23</v>
      </c>
      <c r="AE74" s="72">
        <v>1</v>
      </c>
      <c r="AF74" s="72">
        <v>1.08</v>
      </c>
      <c r="AG74" s="72">
        <v>7.9999999999999988E-2</v>
      </c>
      <c r="AH74" s="72">
        <v>1.1299999999999999</v>
      </c>
      <c r="AI74" s="72">
        <v>0.21</v>
      </c>
      <c r="AJ74" s="72">
        <v>1.1299999999999999</v>
      </c>
      <c r="AK74" s="72">
        <v>2.4900000000000002</v>
      </c>
      <c r="AL74" s="72">
        <v>0.45</v>
      </c>
      <c r="AM74" s="72">
        <v>1.49</v>
      </c>
      <c r="AN74" s="72">
        <v>3.62</v>
      </c>
      <c r="AO74" s="72">
        <v>0.66</v>
      </c>
      <c r="AP74" s="72">
        <v>2.62</v>
      </c>
      <c r="AQ74" s="72">
        <v>0</v>
      </c>
      <c r="AR74" s="72">
        <v>0</v>
      </c>
      <c r="AS74" s="72">
        <v>0</v>
      </c>
    </row>
    <row r="75" spans="1:45" x14ac:dyDescent="0.25">
      <c r="A75" s="71" t="s">
        <v>555</v>
      </c>
      <c r="B75" s="72" t="s">
        <v>114</v>
      </c>
      <c r="C75" s="72">
        <v>5</v>
      </c>
      <c r="D75" s="72" t="s">
        <v>68</v>
      </c>
      <c r="E75" s="73">
        <v>1.4</v>
      </c>
      <c r="F75" s="72">
        <v>8</v>
      </c>
      <c r="G75" s="72">
        <v>8</v>
      </c>
      <c r="H75" s="72">
        <v>9</v>
      </c>
      <c r="I75" s="72">
        <v>17</v>
      </c>
      <c r="J75" s="72">
        <v>12</v>
      </c>
      <c r="K75" s="72">
        <v>15</v>
      </c>
      <c r="L75" s="72">
        <v>27</v>
      </c>
      <c r="M75" s="72">
        <v>2.4</v>
      </c>
      <c r="N75" s="72">
        <v>3</v>
      </c>
      <c r="O75" s="72">
        <v>5.4</v>
      </c>
      <c r="P75" s="72">
        <v>0</v>
      </c>
      <c r="Q75" s="72">
        <v>0.36</v>
      </c>
      <c r="R75" s="72">
        <v>0.36</v>
      </c>
      <c r="S75" s="72">
        <v>0</v>
      </c>
      <c r="T75" s="72">
        <v>1.42</v>
      </c>
      <c r="U75" s="72">
        <v>1.42</v>
      </c>
      <c r="V75" s="72">
        <v>0</v>
      </c>
      <c r="W75" s="72">
        <v>1.78</v>
      </c>
      <c r="X75" s="72">
        <v>1.78</v>
      </c>
      <c r="Y75" s="72">
        <v>0</v>
      </c>
      <c r="Z75" s="72">
        <v>1.1399999999999999</v>
      </c>
      <c r="AA75" s="72">
        <v>1.1399999999999999</v>
      </c>
      <c r="AB75" s="72">
        <v>0</v>
      </c>
      <c r="AC75" s="72">
        <v>0.39</v>
      </c>
      <c r="AD75" s="72">
        <v>0.39</v>
      </c>
      <c r="AE75" s="72">
        <v>0</v>
      </c>
      <c r="AF75" s="72">
        <v>1.53</v>
      </c>
      <c r="AG75" s="72">
        <v>1.53</v>
      </c>
      <c r="AH75" s="72">
        <v>1.5</v>
      </c>
      <c r="AI75" s="72">
        <v>0.3</v>
      </c>
      <c r="AJ75" s="72">
        <v>1.5</v>
      </c>
      <c r="AK75" s="72">
        <v>1.81</v>
      </c>
      <c r="AL75" s="72">
        <v>0.36</v>
      </c>
      <c r="AM75" s="72">
        <v>1.81</v>
      </c>
      <c r="AN75" s="72">
        <v>3.31</v>
      </c>
      <c r="AO75" s="72">
        <v>0.65999999999999992</v>
      </c>
      <c r="AP75" s="72">
        <v>3.31</v>
      </c>
      <c r="AQ75" s="72">
        <v>0</v>
      </c>
      <c r="AR75" s="72">
        <v>0</v>
      </c>
      <c r="AS75" s="72">
        <v>0</v>
      </c>
    </row>
    <row r="76" spans="1:45" x14ac:dyDescent="0.25">
      <c r="A76" s="71" t="s">
        <v>486</v>
      </c>
      <c r="B76" s="72" t="s">
        <v>75</v>
      </c>
      <c r="C76" s="72">
        <v>5</v>
      </c>
      <c r="D76" s="72" t="s">
        <v>68</v>
      </c>
      <c r="E76" s="73">
        <v>2.6</v>
      </c>
      <c r="F76" s="72">
        <v>21</v>
      </c>
      <c r="G76" s="72">
        <v>10</v>
      </c>
      <c r="H76" s="72">
        <v>11</v>
      </c>
      <c r="I76" s="72">
        <v>21</v>
      </c>
      <c r="J76" s="72">
        <v>21</v>
      </c>
      <c r="K76" s="72">
        <v>31</v>
      </c>
      <c r="L76" s="72">
        <v>52</v>
      </c>
      <c r="M76" s="72">
        <v>4.2</v>
      </c>
      <c r="N76" s="72">
        <v>6.2</v>
      </c>
      <c r="O76" s="72">
        <v>10.4</v>
      </c>
      <c r="P76" s="72">
        <v>0</v>
      </c>
      <c r="Q76" s="72">
        <v>0.19</v>
      </c>
      <c r="R76" s="72">
        <v>0.19</v>
      </c>
      <c r="S76" s="72">
        <v>0</v>
      </c>
      <c r="T76" s="72">
        <v>0.63</v>
      </c>
      <c r="U76" s="72">
        <v>0.63</v>
      </c>
      <c r="V76" s="72">
        <v>0</v>
      </c>
      <c r="W76" s="72">
        <v>0.82000000000000006</v>
      </c>
      <c r="X76" s="72">
        <v>0.82000000000000006</v>
      </c>
      <c r="Y76" s="72">
        <v>0</v>
      </c>
      <c r="Z76" s="72">
        <v>0.94</v>
      </c>
      <c r="AA76" s="72">
        <v>0.94</v>
      </c>
      <c r="AB76" s="72">
        <v>2</v>
      </c>
      <c r="AC76" s="72">
        <v>1.46</v>
      </c>
      <c r="AD76" s="72">
        <v>-0.54</v>
      </c>
      <c r="AE76" s="72">
        <v>2</v>
      </c>
      <c r="AF76" s="72">
        <v>2.4</v>
      </c>
      <c r="AG76" s="72">
        <v>0.39999999999999991</v>
      </c>
      <c r="AH76" s="72">
        <v>1.1299999999999999</v>
      </c>
      <c r="AI76" s="72">
        <v>0.23</v>
      </c>
      <c r="AJ76" s="72">
        <v>1.1299999999999999</v>
      </c>
      <c r="AK76" s="72">
        <v>2.09</v>
      </c>
      <c r="AL76" s="72">
        <v>0.42</v>
      </c>
      <c r="AM76" s="72">
        <v>9.0000000000000302E-2</v>
      </c>
      <c r="AN76" s="72">
        <v>3.22</v>
      </c>
      <c r="AO76" s="72">
        <v>0.65</v>
      </c>
      <c r="AP76" s="72">
        <v>1.22</v>
      </c>
      <c r="AQ76" s="72">
        <v>0</v>
      </c>
      <c r="AR76" s="72">
        <v>1</v>
      </c>
      <c r="AS76" s="72">
        <v>1</v>
      </c>
    </row>
    <row r="77" spans="1:45" x14ac:dyDescent="0.25">
      <c r="A77" s="71" t="s">
        <v>481</v>
      </c>
      <c r="B77" s="72" t="s">
        <v>75</v>
      </c>
      <c r="C77" s="72">
        <v>5.3</v>
      </c>
      <c r="D77" s="72" t="s">
        <v>68</v>
      </c>
      <c r="E77" s="73">
        <v>3.6</v>
      </c>
      <c r="F77" s="72">
        <v>10</v>
      </c>
      <c r="G77" s="72">
        <v>8</v>
      </c>
      <c r="H77" s="72">
        <v>9</v>
      </c>
      <c r="I77" s="72">
        <v>17</v>
      </c>
      <c r="J77" s="72">
        <v>33</v>
      </c>
      <c r="K77" s="72">
        <v>24</v>
      </c>
      <c r="L77" s="72">
        <v>57</v>
      </c>
      <c r="M77" s="72">
        <v>6.23</v>
      </c>
      <c r="N77" s="72">
        <v>4.53</v>
      </c>
      <c r="O77" s="72">
        <v>10.75</v>
      </c>
      <c r="P77" s="72">
        <v>2</v>
      </c>
      <c r="Q77" s="72">
        <v>1.96</v>
      </c>
      <c r="R77" s="72">
        <v>-4.0000000000000042E-2</v>
      </c>
      <c r="S77" s="72">
        <v>1</v>
      </c>
      <c r="T77" s="72">
        <v>0.99</v>
      </c>
      <c r="U77" s="72">
        <v>-1.0000000000000011E-2</v>
      </c>
      <c r="V77" s="72">
        <v>3</v>
      </c>
      <c r="W77" s="72">
        <v>2.95</v>
      </c>
      <c r="X77" s="72">
        <v>-5.0000000000000051E-2</v>
      </c>
      <c r="Y77" s="72">
        <v>2</v>
      </c>
      <c r="Z77" s="72">
        <v>0.18</v>
      </c>
      <c r="AA77" s="72">
        <v>-1.82</v>
      </c>
      <c r="AB77" s="72">
        <v>1</v>
      </c>
      <c r="AC77" s="72">
        <v>0.27</v>
      </c>
      <c r="AD77" s="72">
        <v>-0.73</v>
      </c>
      <c r="AE77" s="72">
        <v>3</v>
      </c>
      <c r="AF77" s="72">
        <v>0.45</v>
      </c>
      <c r="AG77" s="72">
        <v>-2.5499999999999998</v>
      </c>
      <c r="AH77" s="72">
        <v>2.14</v>
      </c>
      <c r="AI77" s="72">
        <v>0.4</v>
      </c>
      <c r="AJ77" s="72">
        <v>-1.86</v>
      </c>
      <c r="AK77" s="72">
        <v>1.26</v>
      </c>
      <c r="AL77" s="72">
        <v>0.24</v>
      </c>
      <c r="AM77" s="72">
        <v>-0.74</v>
      </c>
      <c r="AN77" s="72">
        <v>3.4</v>
      </c>
      <c r="AO77" s="72">
        <v>0.64</v>
      </c>
      <c r="AP77" s="72">
        <v>-2.6</v>
      </c>
      <c r="AQ77" s="72">
        <v>4</v>
      </c>
      <c r="AR77" s="72">
        <v>0</v>
      </c>
      <c r="AS77" s="72">
        <v>4</v>
      </c>
    </row>
    <row r="78" spans="1:45" x14ac:dyDescent="0.25">
      <c r="A78" s="68" t="s">
        <v>533</v>
      </c>
      <c r="B78" s="69" t="s">
        <v>70</v>
      </c>
      <c r="C78" s="69">
        <v>6.2</v>
      </c>
      <c r="D78" s="69" t="s">
        <v>68</v>
      </c>
      <c r="E78" s="70">
        <v>2.6</v>
      </c>
      <c r="F78" s="70">
        <v>12</v>
      </c>
      <c r="G78" s="69">
        <v>9</v>
      </c>
      <c r="H78" s="69">
        <v>9</v>
      </c>
      <c r="I78" s="70">
        <v>18</v>
      </c>
      <c r="J78" s="70">
        <v>26</v>
      </c>
      <c r="K78" s="70">
        <v>14</v>
      </c>
      <c r="L78" s="70">
        <v>40</v>
      </c>
      <c r="M78" s="70">
        <v>4.1900000000000004</v>
      </c>
      <c r="N78" s="70">
        <v>2.2599999999999998</v>
      </c>
      <c r="O78" s="70">
        <v>6.45</v>
      </c>
      <c r="P78" s="70">
        <v>1</v>
      </c>
      <c r="Q78" s="70">
        <v>0.96</v>
      </c>
      <c r="R78" s="70">
        <v>-4.0000000000000042E-2</v>
      </c>
      <c r="S78" s="70">
        <v>0</v>
      </c>
      <c r="T78" s="70">
        <v>0.3</v>
      </c>
      <c r="U78" s="70">
        <v>0.3</v>
      </c>
      <c r="V78" s="70">
        <v>1</v>
      </c>
      <c r="W78" s="70">
        <v>1.26</v>
      </c>
      <c r="X78" s="70">
        <v>0.26</v>
      </c>
      <c r="Y78" s="70">
        <v>1</v>
      </c>
      <c r="Z78" s="70">
        <v>1.96</v>
      </c>
      <c r="AA78" s="70">
        <v>0.96</v>
      </c>
      <c r="AB78" s="70">
        <v>1</v>
      </c>
      <c r="AC78" s="70">
        <v>0.77000000000000013</v>
      </c>
      <c r="AD78" s="70">
        <v>-0.2299999999999999</v>
      </c>
      <c r="AE78" s="70">
        <v>2</v>
      </c>
      <c r="AF78" s="70">
        <v>2.73</v>
      </c>
      <c r="AG78" s="70">
        <v>0.73000000000000009</v>
      </c>
      <c r="AH78" s="70">
        <v>2.92</v>
      </c>
      <c r="AI78" s="70">
        <v>0.47</v>
      </c>
      <c r="AJ78" s="70">
        <v>0.91999999999999993</v>
      </c>
      <c r="AK78" s="70">
        <v>1.07</v>
      </c>
      <c r="AL78" s="70">
        <v>0.17</v>
      </c>
      <c r="AM78" s="70">
        <v>7.0000000000000062E-2</v>
      </c>
      <c r="AN78" s="70">
        <v>3.99</v>
      </c>
      <c r="AO78" s="70">
        <v>0.64</v>
      </c>
      <c r="AP78" s="70">
        <v>0.99</v>
      </c>
      <c r="AQ78" s="70">
        <v>2</v>
      </c>
      <c r="AR78" s="70">
        <v>0</v>
      </c>
      <c r="AS78" s="70">
        <v>2</v>
      </c>
    </row>
    <row r="79" spans="1:45" x14ac:dyDescent="0.25">
      <c r="A79" s="68" t="s">
        <v>542</v>
      </c>
      <c r="B79" s="69" t="s">
        <v>88</v>
      </c>
      <c r="C79" s="69">
        <v>6.4</v>
      </c>
      <c r="D79" s="69" t="s">
        <v>68</v>
      </c>
      <c r="E79" s="70">
        <v>1.2</v>
      </c>
      <c r="F79" s="69">
        <v>14</v>
      </c>
      <c r="G79" s="69">
        <v>10</v>
      </c>
      <c r="H79" s="69">
        <v>9</v>
      </c>
      <c r="I79" s="69">
        <v>19</v>
      </c>
      <c r="J79" s="69">
        <v>16</v>
      </c>
      <c r="K79" s="69">
        <v>21</v>
      </c>
      <c r="L79" s="69">
        <v>37</v>
      </c>
      <c r="M79" s="69">
        <v>2.5</v>
      </c>
      <c r="N79" s="69">
        <v>3.28</v>
      </c>
      <c r="O79" s="69">
        <v>5.78</v>
      </c>
      <c r="P79" s="69">
        <v>0</v>
      </c>
      <c r="Q79" s="69">
        <v>0.8899999999999999</v>
      </c>
      <c r="R79" s="69">
        <v>0.8899999999999999</v>
      </c>
      <c r="S79" s="69">
        <v>0</v>
      </c>
      <c r="T79" s="69">
        <v>0.66</v>
      </c>
      <c r="U79" s="69">
        <v>0.66</v>
      </c>
      <c r="V79" s="69">
        <v>0</v>
      </c>
      <c r="W79" s="69">
        <v>1.55</v>
      </c>
      <c r="X79" s="69">
        <v>1.55</v>
      </c>
      <c r="Y79" s="69">
        <v>0</v>
      </c>
      <c r="Z79" s="69">
        <v>1.33</v>
      </c>
      <c r="AA79" s="69">
        <v>1.33</v>
      </c>
      <c r="AB79" s="69">
        <v>1</v>
      </c>
      <c r="AC79" s="69">
        <v>1.19</v>
      </c>
      <c r="AD79" s="69">
        <v>0.1900000000000002</v>
      </c>
      <c r="AE79" s="69">
        <v>1</v>
      </c>
      <c r="AF79" s="69">
        <v>2.52</v>
      </c>
      <c r="AG79" s="69">
        <v>1.52</v>
      </c>
      <c r="AH79" s="69">
        <v>2.2200000000000002</v>
      </c>
      <c r="AI79" s="69">
        <v>0.35</v>
      </c>
      <c r="AJ79" s="69">
        <v>2.2200000000000002</v>
      </c>
      <c r="AK79" s="69">
        <v>1.84</v>
      </c>
      <c r="AL79" s="69">
        <v>0.28999999999999998</v>
      </c>
      <c r="AM79" s="69">
        <v>0.84000000000000008</v>
      </c>
      <c r="AN79" s="69">
        <v>4.0599999999999996</v>
      </c>
      <c r="AO79" s="69">
        <v>0.6399999999999999</v>
      </c>
      <c r="AP79" s="69">
        <v>3.06</v>
      </c>
      <c r="AQ79" s="69">
        <v>0</v>
      </c>
      <c r="AR79" s="69">
        <v>0</v>
      </c>
      <c r="AS79" s="69">
        <v>0</v>
      </c>
    </row>
    <row r="80" spans="1:45" x14ac:dyDescent="0.25">
      <c r="A80" s="68" t="s">
        <v>347</v>
      </c>
      <c r="B80" s="69" t="s">
        <v>81</v>
      </c>
      <c r="C80" s="69">
        <v>5</v>
      </c>
      <c r="D80" s="69" t="s">
        <v>68</v>
      </c>
      <c r="E80" s="70">
        <v>2.4</v>
      </c>
      <c r="F80" s="69">
        <v>18</v>
      </c>
      <c r="G80" s="69">
        <v>11</v>
      </c>
      <c r="H80" s="69">
        <v>10</v>
      </c>
      <c r="I80" s="69">
        <v>21</v>
      </c>
      <c r="J80" s="69">
        <v>30</v>
      </c>
      <c r="K80" s="69">
        <v>35</v>
      </c>
      <c r="L80" s="69">
        <v>65</v>
      </c>
      <c r="M80" s="69">
        <v>6</v>
      </c>
      <c r="N80" s="69">
        <v>7</v>
      </c>
      <c r="O80" s="69">
        <v>13</v>
      </c>
      <c r="P80" s="69">
        <v>1</v>
      </c>
      <c r="Q80" s="69">
        <v>0.66999999999999993</v>
      </c>
      <c r="R80" s="69">
        <v>-0.33000000000000013</v>
      </c>
      <c r="S80" s="69">
        <v>1</v>
      </c>
      <c r="T80" s="69">
        <v>0.78</v>
      </c>
      <c r="U80" s="69">
        <v>-0.22</v>
      </c>
      <c r="V80" s="69">
        <v>2</v>
      </c>
      <c r="W80" s="69">
        <v>1.45</v>
      </c>
      <c r="X80" s="69">
        <v>-0.55000000000000004</v>
      </c>
      <c r="Y80" s="69">
        <v>1</v>
      </c>
      <c r="Z80" s="69">
        <v>1</v>
      </c>
      <c r="AA80" s="69">
        <v>0</v>
      </c>
      <c r="AB80" s="69">
        <v>2</v>
      </c>
      <c r="AC80" s="69">
        <v>0.55000000000000004</v>
      </c>
      <c r="AD80" s="69">
        <v>-1.45</v>
      </c>
      <c r="AE80" s="69">
        <v>3</v>
      </c>
      <c r="AF80" s="69">
        <v>1.55</v>
      </c>
      <c r="AG80" s="69">
        <v>-1.45</v>
      </c>
      <c r="AH80" s="69">
        <v>1.67</v>
      </c>
      <c r="AI80" s="69">
        <v>0.33</v>
      </c>
      <c r="AJ80" s="69">
        <v>-0.33000000000000013</v>
      </c>
      <c r="AK80" s="69">
        <v>1.33</v>
      </c>
      <c r="AL80" s="69">
        <v>0.27</v>
      </c>
      <c r="AM80" s="69">
        <v>-1.67</v>
      </c>
      <c r="AN80" s="69">
        <v>3</v>
      </c>
      <c r="AO80" s="69">
        <v>0.60000000000000009</v>
      </c>
      <c r="AP80" s="69">
        <v>-2</v>
      </c>
      <c r="AQ80" s="69">
        <v>2</v>
      </c>
      <c r="AR80" s="69">
        <v>3</v>
      </c>
      <c r="AS80" s="69">
        <v>5</v>
      </c>
    </row>
    <row r="81" spans="1:45" x14ac:dyDescent="0.25">
      <c r="A81" s="71" t="s">
        <v>544</v>
      </c>
      <c r="B81" s="72" t="s">
        <v>92</v>
      </c>
      <c r="C81" s="72">
        <v>5.6</v>
      </c>
      <c r="D81" s="72" t="s">
        <v>68</v>
      </c>
      <c r="E81" s="72">
        <v>0.8</v>
      </c>
      <c r="F81" s="72">
        <v>7</v>
      </c>
      <c r="G81" s="72">
        <v>9</v>
      </c>
      <c r="H81" s="72">
        <v>9</v>
      </c>
      <c r="I81" s="72">
        <v>18</v>
      </c>
      <c r="J81" s="72">
        <v>17</v>
      </c>
      <c r="K81" s="72">
        <v>15</v>
      </c>
      <c r="L81" s="72">
        <v>32</v>
      </c>
      <c r="M81" s="72">
        <v>3.04</v>
      </c>
      <c r="N81" s="72">
        <v>2.68</v>
      </c>
      <c r="O81" s="72">
        <v>5.71</v>
      </c>
      <c r="P81" s="72">
        <v>1</v>
      </c>
      <c r="Q81" s="72">
        <v>1.1000000000000001</v>
      </c>
      <c r="R81" s="72">
        <v>0.1000000000000001</v>
      </c>
      <c r="S81" s="72">
        <v>0</v>
      </c>
      <c r="T81" s="72">
        <v>0.45</v>
      </c>
      <c r="U81" s="72">
        <v>0.45</v>
      </c>
      <c r="V81" s="72">
        <v>1</v>
      </c>
      <c r="W81" s="72">
        <v>1.55</v>
      </c>
      <c r="X81" s="72">
        <v>0.55000000000000004</v>
      </c>
      <c r="Y81" s="72">
        <v>0</v>
      </c>
      <c r="Z81" s="72">
        <v>0.94</v>
      </c>
      <c r="AA81" s="72">
        <v>0.94</v>
      </c>
      <c r="AB81" s="72">
        <v>1</v>
      </c>
      <c r="AC81" s="72">
        <v>0.77</v>
      </c>
      <c r="AD81" s="72">
        <v>-0.23</v>
      </c>
      <c r="AE81" s="72">
        <v>1</v>
      </c>
      <c r="AF81" s="72">
        <v>1.71</v>
      </c>
      <c r="AG81" s="72">
        <v>0.71</v>
      </c>
      <c r="AH81" s="72">
        <v>2.04</v>
      </c>
      <c r="AI81" s="72">
        <v>0.36</v>
      </c>
      <c r="AJ81" s="72">
        <v>1.04</v>
      </c>
      <c r="AK81" s="72">
        <v>1.22</v>
      </c>
      <c r="AL81" s="72">
        <v>0.22</v>
      </c>
      <c r="AM81" s="72">
        <v>0.2200000000000002</v>
      </c>
      <c r="AN81" s="72">
        <v>3.26</v>
      </c>
      <c r="AO81" s="72">
        <v>0.57999999999999996</v>
      </c>
      <c r="AP81" s="72">
        <v>1.26</v>
      </c>
      <c r="AQ81" s="72">
        <v>2</v>
      </c>
      <c r="AR81" s="72">
        <v>0</v>
      </c>
      <c r="AS81" s="72">
        <v>2</v>
      </c>
    </row>
    <row r="82" spans="1:45" x14ac:dyDescent="0.25">
      <c r="A82" s="68" t="s">
        <v>484</v>
      </c>
      <c r="B82" s="69" t="s">
        <v>94</v>
      </c>
      <c r="C82" s="69">
        <v>5.2</v>
      </c>
      <c r="D82" s="69" t="s">
        <v>68</v>
      </c>
      <c r="E82" s="70">
        <v>3</v>
      </c>
      <c r="F82" s="69">
        <v>20</v>
      </c>
      <c r="G82" s="69">
        <v>12</v>
      </c>
      <c r="H82" s="69">
        <v>8</v>
      </c>
      <c r="I82" s="69">
        <v>20</v>
      </c>
      <c r="J82" s="69">
        <v>41</v>
      </c>
      <c r="K82" s="69">
        <v>14</v>
      </c>
      <c r="L82" s="69">
        <v>55</v>
      </c>
      <c r="M82" s="69">
        <v>7.88</v>
      </c>
      <c r="N82" s="69">
        <v>2.69</v>
      </c>
      <c r="O82" s="69">
        <v>10.58</v>
      </c>
      <c r="P82" s="69">
        <v>2</v>
      </c>
      <c r="Q82" s="69">
        <v>1.02</v>
      </c>
      <c r="R82" s="69">
        <v>-0.98</v>
      </c>
      <c r="S82" s="69">
        <v>0</v>
      </c>
      <c r="T82" s="69">
        <v>0.59</v>
      </c>
      <c r="U82" s="69">
        <v>0.59</v>
      </c>
      <c r="V82" s="69">
        <v>2</v>
      </c>
      <c r="W82" s="69">
        <v>1.61</v>
      </c>
      <c r="X82" s="69">
        <v>-0.39</v>
      </c>
      <c r="Y82" s="69">
        <v>1</v>
      </c>
      <c r="Z82" s="69">
        <v>0.99</v>
      </c>
      <c r="AA82" s="69">
        <v>-1.0000000000000011E-2</v>
      </c>
      <c r="AB82" s="69">
        <v>0</v>
      </c>
      <c r="AC82" s="69">
        <v>0.35</v>
      </c>
      <c r="AD82" s="69">
        <v>0.35</v>
      </c>
      <c r="AE82" s="69">
        <v>1</v>
      </c>
      <c r="AF82" s="69">
        <v>1.34</v>
      </c>
      <c r="AG82" s="69">
        <v>0.34</v>
      </c>
      <c r="AH82" s="69">
        <v>2.0099999999999998</v>
      </c>
      <c r="AI82" s="69">
        <v>0.39</v>
      </c>
      <c r="AJ82" s="69">
        <v>-0.99000000000000021</v>
      </c>
      <c r="AK82" s="69">
        <v>0.94</v>
      </c>
      <c r="AL82" s="69">
        <v>0.18</v>
      </c>
      <c r="AM82" s="69">
        <v>0.94</v>
      </c>
      <c r="AN82" s="69">
        <v>2.95</v>
      </c>
      <c r="AO82" s="69">
        <v>0.57000000000000006</v>
      </c>
      <c r="AP82" s="69">
        <v>-5.0000000000000273E-2</v>
      </c>
      <c r="AQ82" s="69">
        <v>4</v>
      </c>
      <c r="AR82" s="69">
        <v>0</v>
      </c>
      <c r="AS82" s="69">
        <v>4</v>
      </c>
    </row>
    <row r="83" spans="1:45" x14ac:dyDescent="0.25">
      <c r="A83" s="71" t="s">
        <v>488</v>
      </c>
      <c r="B83" s="72" t="s">
        <v>116</v>
      </c>
      <c r="C83" s="72">
        <v>4.8</v>
      </c>
      <c r="D83" s="72" t="s">
        <v>68</v>
      </c>
      <c r="E83" s="73">
        <v>3.2</v>
      </c>
      <c r="F83" s="72">
        <v>19</v>
      </c>
      <c r="G83" s="72">
        <v>11</v>
      </c>
      <c r="H83" s="72">
        <v>8</v>
      </c>
      <c r="I83" s="72">
        <v>19</v>
      </c>
      <c r="J83" s="72">
        <v>34</v>
      </c>
      <c r="K83" s="72">
        <v>15</v>
      </c>
      <c r="L83" s="72">
        <v>49</v>
      </c>
      <c r="M83" s="72">
        <v>7.08</v>
      </c>
      <c r="N83" s="72">
        <v>3.12</v>
      </c>
      <c r="O83" s="72">
        <v>10.210000000000001</v>
      </c>
      <c r="P83" s="72">
        <v>2</v>
      </c>
      <c r="Q83" s="72">
        <v>1.41</v>
      </c>
      <c r="R83" s="72">
        <v>-0.58999999999999986</v>
      </c>
      <c r="S83" s="72">
        <v>0</v>
      </c>
      <c r="T83" s="72">
        <v>0.82000000000000006</v>
      </c>
      <c r="U83" s="72">
        <v>0.82000000000000006</v>
      </c>
      <c r="V83" s="72">
        <v>2</v>
      </c>
      <c r="W83" s="72">
        <v>2.23</v>
      </c>
      <c r="X83" s="72">
        <v>0.2300000000000002</v>
      </c>
      <c r="Y83" s="72">
        <v>1</v>
      </c>
      <c r="Z83" s="72">
        <v>0.34</v>
      </c>
      <c r="AA83" s="72">
        <v>-0.65999999999999992</v>
      </c>
      <c r="AB83" s="72">
        <v>1</v>
      </c>
      <c r="AC83" s="72">
        <v>0.16</v>
      </c>
      <c r="AD83" s="72">
        <v>-0.84</v>
      </c>
      <c r="AE83" s="72">
        <v>2</v>
      </c>
      <c r="AF83" s="72">
        <v>0.5</v>
      </c>
      <c r="AG83" s="72">
        <v>-1.5</v>
      </c>
      <c r="AH83" s="72">
        <v>1.75</v>
      </c>
      <c r="AI83" s="72">
        <v>0.36</v>
      </c>
      <c r="AJ83" s="72">
        <v>-1.25</v>
      </c>
      <c r="AK83" s="72">
        <v>0.98000000000000009</v>
      </c>
      <c r="AL83" s="72">
        <v>0.2</v>
      </c>
      <c r="AM83" s="72">
        <v>-1.999999999999991E-2</v>
      </c>
      <c r="AN83" s="72">
        <v>2.73</v>
      </c>
      <c r="AO83" s="72">
        <v>0.56000000000000005</v>
      </c>
      <c r="AP83" s="72">
        <v>-1.27</v>
      </c>
      <c r="AQ83" s="72">
        <v>1</v>
      </c>
      <c r="AR83" s="72">
        <v>0</v>
      </c>
      <c r="AS83" s="72">
        <v>1</v>
      </c>
    </row>
    <row r="84" spans="1:45" x14ac:dyDescent="0.25">
      <c r="A84" s="71" t="s">
        <v>547</v>
      </c>
      <c r="B84" s="72" t="s">
        <v>116</v>
      </c>
      <c r="C84" s="72">
        <v>4.5999999999999996</v>
      </c>
      <c r="D84" s="72" t="s">
        <v>68</v>
      </c>
      <c r="E84" s="73">
        <v>0</v>
      </c>
      <c r="F84" s="72">
        <v>3</v>
      </c>
      <c r="G84" s="72">
        <v>8</v>
      </c>
      <c r="H84" s="72">
        <v>7</v>
      </c>
      <c r="I84" s="72">
        <v>15</v>
      </c>
      <c r="J84" s="72">
        <v>18</v>
      </c>
      <c r="K84" s="72">
        <v>8</v>
      </c>
      <c r="L84" s="72">
        <v>26</v>
      </c>
      <c r="M84" s="72">
        <v>3.91</v>
      </c>
      <c r="N84" s="72">
        <v>1.74</v>
      </c>
      <c r="O84" s="72">
        <v>5.65</v>
      </c>
      <c r="P84" s="72">
        <v>1</v>
      </c>
      <c r="Q84" s="72">
        <v>0.9900000000000001</v>
      </c>
      <c r="R84" s="72">
        <v>-9.9999999999998979E-3</v>
      </c>
      <c r="S84" s="72">
        <v>0</v>
      </c>
      <c r="T84" s="72">
        <v>1.05</v>
      </c>
      <c r="U84" s="72">
        <v>1.05</v>
      </c>
      <c r="V84" s="72">
        <v>1</v>
      </c>
      <c r="W84" s="72">
        <v>2.04</v>
      </c>
      <c r="X84" s="72">
        <v>1.04</v>
      </c>
      <c r="Y84" s="72">
        <v>1</v>
      </c>
      <c r="Z84" s="72">
        <v>0.15</v>
      </c>
      <c r="AA84" s="72">
        <v>-0.85</v>
      </c>
      <c r="AB84" s="72">
        <v>0</v>
      </c>
      <c r="AC84" s="72">
        <v>0.37</v>
      </c>
      <c r="AD84" s="72">
        <v>0.37</v>
      </c>
      <c r="AE84" s="72">
        <v>1</v>
      </c>
      <c r="AF84" s="72">
        <v>0.52</v>
      </c>
      <c r="AG84" s="72">
        <v>-0.48</v>
      </c>
      <c r="AH84" s="72">
        <v>1.1399999999999999</v>
      </c>
      <c r="AI84" s="72">
        <v>0.25</v>
      </c>
      <c r="AJ84" s="72">
        <v>-0.8600000000000001</v>
      </c>
      <c r="AK84" s="72">
        <v>1.42</v>
      </c>
      <c r="AL84" s="72">
        <v>0.31</v>
      </c>
      <c r="AM84" s="72">
        <v>1.42</v>
      </c>
      <c r="AN84" s="72">
        <v>2.56</v>
      </c>
      <c r="AO84" s="72">
        <v>0.56000000000000005</v>
      </c>
      <c r="AP84" s="72">
        <v>0.55999999999999983</v>
      </c>
      <c r="AQ84" s="72">
        <v>1</v>
      </c>
      <c r="AR84" s="72">
        <v>0</v>
      </c>
      <c r="AS84" s="72">
        <v>1</v>
      </c>
    </row>
    <row r="85" spans="1:45" x14ac:dyDescent="0.25">
      <c r="A85" s="71" t="s">
        <v>521</v>
      </c>
      <c r="B85" s="72" t="s">
        <v>117</v>
      </c>
      <c r="C85" s="72">
        <v>4.9000000000000004</v>
      </c>
      <c r="D85" s="72" t="s">
        <v>68</v>
      </c>
      <c r="E85" s="73">
        <v>0</v>
      </c>
      <c r="F85" s="72">
        <v>15</v>
      </c>
      <c r="G85" s="72">
        <v>8</v>
      </c>
      <c r="H85" s="72">
        <v>7</v>
      </c>
      <c r="I85" s="72">
        <v>15</v>
      </c>
      <c r="J85" s="72">
        <v>17</v>
      </c>
      <c r="K85" s="72">
        <v>20</v>
      </c>
      <c r="L85" s="72">
        <v>37</v>
      </c>
      <c r="M85" s="72">
        <v>3.47</v>
      </c>
      <c r="N85" s="72">
        <v>4.08</v>
      </c>
      <c r="O85" s="72">
        <v>7.55</v>
      </c>
      <c r="P85" s="72">
        <v>0</v>
      </c>
      <c r="Q85" s="72">
        <v>0.77</v>
      </c>
      <c r="R85" s="72">
        <v>0.77</v>
      </c>
      <c r="S85" s="72">
        <v>0</v>
      </c>
      <c r="T85" s="72">
        <v>0.76</v>
      </c>
      <c r="U85" s="72">
        <v>0.76</v>
      </c>
      <c r="V85" s="72">
        <v>0</v>
      </c>
      <c r="W85" s="72">
        <v>1.53</v>
      </c>
      <c r="X85" s="72">
        <v>1.53</v>
      </c>
      <c r="Y85" s="72">
        <v>1</v>
      </c>
      <c r="Z85" s="72">
        <v>8.9999999999999983E-2</v>
      </c>
      <c r="AA85" s="72">
        <v>-0.91</v>
      </c>
      <c r="AB85" s="72">
        <v>3</v>
      </c>
      <c r="AC85" s="72">
        <v>1.04</v>
      </c>
      <c r="AD85" s="72">
        <v>-1.96</v>
      </c>
      <c r="AE85" s="72">
        <v>4</v>
      </c>
      <c r="AF85" s="72">
        <v>1.1299999999999999</v>
      </c>
      <c r="AG85" s="72">
        <v>-2.87</v>
      </c>
      <c r="AH85" s="72">
        <v>0.86</v>
      </c>
      <c r="AI85" s="72">
        <v>0.18</v>
      </c>
      <c r="AJ85" s="72">
        <v>-0.14000000000000001</v>
      </c>
      <c r="AK85" s="72">
        <v>1.8</v>
      </c>
      <c r="AL85" s="72">
        <v>0.37</v>
      </c>
      <c r="AM85" s="72">
        <v>-1.2</v>
      </c>
      <c r="AN85" s="72">
        <v>2.66</v>
      </c>
      <c r="AO85" s="72">
        <v>0.55000000000000004</v>
      </c>
      <c r="AP85" s="72">
        <v>-1.34</v>
      </c>
      <c r="AQ85" s="72">
        <v>0</v>
      </c>
      <c r="AR85" s="72">
        <v>1</v>
      </c>
      <c r="AS85" s="72">
        <v>1</v>
      </c>
    </row>
    <row r="86" spans="1:45" x14ac:dyDescent="0.25">
      <c r="A86" s="71" t="s">
        <v>527</v>
      </c>
      <c r="B86" s="72" t="s">
        <v>67</v>
      </c>
      <c r="C86" s="72">
        <v>4.7</v>
      </c>
      <c r="D86" s="72" t="s">
        <v>68</v>
      </c>
      <c r="E86" s="73">
        <v>0.6</v>
      </c>
      <c r="F86" s="72">
        <v>10</v>
      </c>
      <c r="G86" s="72">
        <v>8</v>
      </c>
      <c r="H86" s="72">
        <v>6</v>
      </c>
      <c r="I86" s="72">
        <v>14</v>
      </c>
      <c r="J86" s="72">
        <v>16</v>
      </c>
      <c r="K86" s="72">
        <v>16</v>
      </c>
      <c r="L86" s="72">
        <v>32</v>
      </c>
      <c r="M86" s="72">
        <v>3.4</v>
      </c>
      <c r="N86" s="72">
        <v>3.4</v>
      </c>
      <c r="O86" s="72">
        <v>6.81</v>
      </c>
      <c r="P86" s="72">
        <v>0</v>
      </c>
      <c r="Q86" s="72">
        <v>0.54</v>
      </c>
      <c r="R86" s="72">
        <v>0.54</v>
      </c>
      <c r="S86" s="72">
        <v>1</v>
      </c>
      <c r="T86" s="72">
        <v>0.51</v>
      </c>
      <c r="U86" s="72">
        <v>-0.49</v>
      </c>
      <c r="V86" s="72">
        <v>1</v>
      </c>
      <c r="W86" s="72">
        <v>1.05</v>
      </c>
      <c r="X86" s="72">
        <v>5.0000000000000037E-2</v>
      </c>
      <c r="Y86" s="72">
        <v>0</v>
      </c>
      <c r="Z86" s="72">
        <v>1.04</v>
      </c>
      <c r="AA86" s="72">
        <v>1.04</v>
      </c>
      <c r="AB86" s="72">
        <v>0</v>
      </c>
      <c r="AC86" s="72">
        <v>0.5</v>
      </c>
      <c r="AD86" s="72">
        <v>0.5</v>
      </c>
      <c r="AE86" s="72">
        <v>0</v>
      </c>
      <c r="AF86" s="72">
        <v>1.54</v>
      </c>
      <c r="AG86" s="72">
        <v>1.54</v>
      </c>
      <c r="AH86" s="72">
        <v>1.58</v>
      </c>
      <c r="AI86" s="72">
        <v>0.34</v>
      </c>
      <c r="AJ86" s="72">
        <v>1.58</v>
      </c>
      <c r="AK86" s="72">
        <v>1.01</v>
      </c>
      <c r="AL86" s="72">
        <v>0.21</v>
      </c>
      <c r="AM86" s="72">
        <v>1.0000000000000011E-2</v>
      </c>
      <c r="AN86" s="72">
        <v>2.59</v>
      </c>
      <c r="AO86" s="72">
        <v>0.55000000000000004</v>
      </c>
      <c r="AP86" s="72">
        <v>1.59</v>
      </c>
      <c r="AQ86" s="72">
        <v>0</v>
      </c>
      <c r="AR86" s="72">
        <v>3</v>
      </c>
      <c r="AS86" s="72">
        <v>3</v>
      </c>
    </row>
    <row r="87" spans="1:45" x14ac:dyDescent="0.25">
      <c r="A87" s="71" t="s">
        <v>509</v>
      </c>
      <c r="B87" s="72" t="s">
        <v>115</v>
      </c>
      <c r="C87" s="72">
        <v>4.8</v>
      </c>
      <c r="D87" s="72" t="s">
        <v>68</v>
      </c>
      <c r="E87" s="73">
        <v>1.4</v>
      </c>
      <c r="F87" s="72">
        <v>14</v>
      </c>
      <c r="G87" s="72">
        <v>11</v>
      </c>
      <c r="H87" s="72">
        <v>11</v>
      </c>
      <c r="I87" s="72">
        <v>22</v>
      </c>
      <c r="J87" s="72">
        <v>18</v>
      </c>
      <c r="K87" s="72">
        <v>24</v>
      </c>
      <c r="L87" s="72">
        <v>42</v>
      </c>
      <c r="M87" s="72">
        <v>3.75</v>
      </c>
      <c r="N87" s="72">
        <v>5</v>
      </c>
      <c r="O87" s="72">
        <v>8.75</v>
      </c>
      <c r="P87" s="72">
        <v>0</v>
      </c>
      <c r="Q87" s="72">
        <v>1.24</v>
      </c>
      <c r="R87" s="72">
        <v>1.24</v>
      </c>
      <c r="S87" s="72">
        <v>1</v>
      </c>
      <c r="T87" s="72">
        <v>0.87999999999999989</v>
      </c>
      <c r="U87" s="72">
        <v>-0.12000000000000011</v>
      </c>
      <c r="V87" s="72">
        <v>1</v>
      </c>
      <c r="W87" s="72">
        <v>2.12</v>
      </c>
      <c r="X87" s="72">
        <v>1.1200000000000001</v>
      </c>
      <c r="Y87" s="72">
        <v>1</v>
      </c>
      <c r="Z87" s="72">
        <v>0.22</v>
      </c>
      <c r="AA87" s="72">
        <v>-0.78</v>
      </c>
      <c r="AB87" s="72">
        <v>1</v>
      </c>
      <c r="AC87" s="72">
        <v>0.28000000000000003</v>
      </c>
      <c r="AD87" s="72">
        <v>-0.72</v>
      </c>
      <c r="AE87" s="72">
        <v>2</v>
      </c>
      <c r="AF87" s="72">
        <v>0.5</v>
      </c>
      <c r="AG87" s="72">
        <v>-1.5</v>
      </c>
      <c r="AH87" s="72">
        <v>1.46</v>
      </c>
      <c r="AI87" s="72">
        <v>0.3</v>
      </c>
      <c r="AJ87" s="72">
        <v>0.46000000000000019</v>
      </c>
      <c r="AK87" s="72">
        <v>1.1599999999999999</v>
      </c>
      <c r="AL87" s="72">
        <v>0.24</v>
      </c>
      <c r="AM87" s="72">
        <v>-0.84000000000000008</v>
      </c>
      <c r="AN87" s="72">
        <v>2.62</v>
      </c>
      <c r="AO87" s="72">
        <v>0.54</v>
      </c>
      <c r="AP87" s="72">
        <v>-0.37999999999999989</v>
      </c>
      <c r="AQ87" s="72">
        <v>0</v>
      </c>
      <c r="AR87" s="72">
        <v>1</v>
      </c>
      <c r="AS87" s="72">
        <v>1</v>
      </c>
    </row>
    <row r="88" spans="1:45" x14ac:dyDescent="0.25">
      <c r="A88" s="68" t="s">
        <v>535</v>
      </c>
      <c r="B88" s="69" t="s">
        <v>86</v>
      </c>
      <c r="C88" s="69">
        <v>5.2</v>
      </c>
      <c r="D88" s="69" t="s">
        <v>68</v>
      </c>
      <c r="E88" s="69">
        <v>2.4</v>
      </c>
      <c r="F88" s="69">
        <v>6</v>
      </c>
      <c r="G88" s="69">
        <v>8</v>
      </c>
      <c r="H88" s="69">
        <v>6</v>
      </c>
      <c r="I88" s="69">
        <v>14</v>
      </c>
      <c r="J88" s="69">
        <v>14</v>
      </c>
      <c r="K88" s="69">
        <v>19</v>
      </c>
      <c r="L88" s="69">
        <v>33</v>
      </c>
      <c r="M88" s="69">
        <v>2.69</v>
      </c>
      <c r="N88" s="69">
        <v>3.65</v>
      </c>
      <c r="O88" s="69">
        <v>6.35</v>
      </c>
      <c r="P88" s="69">
        <v>0</v>
      </c>
      <c r="Q88" s="69">
        <v>0.52</v>
      </c>
      <c r="R88" s="69">
        <v>0.52</v>
      </c>
      <c r="S88" s="69">
        <v>2</v>
      </c>
      <c r="T88" s="69">
        <v>0.88</v>
      </c>
      <c r="U88" s="69">
        <v>-1.1200000000000001</v>
      </c>
      <c r="V88" s="69">
        <v>2</v>
      </c>
      <c r="W88" s="69">
        <v>1.4</v>
      </c>
      <c r="X88" s="69">
        <v>-0.60000000000000009</v>
      </c>
      <c r="Y88" s="69">
        <v>1</v>
      </c>
      <c r="Z88" s="69">
        <v>1.1200000000000001</v>
      </c>
      <c r="AA88" s="69">
        <v>0.12000000000000011</v>
      </c>
      <c r="AB88" s="69">
        <v>0</v>
      </c>
      <c r="AC88" s="69">
        <v>0.28999999999999998</v>
      </c>
      <c r="AD88" s="69">
        <v>0.28999999999999998</v>
      </c>
      <c r="AE88" s="69">
        <v>1</v>
      </c>
      <c r="AF88" s="69">
        <v>1.41</v>
      </c>
      <c r="AG88" s="69">
        <v>0.41000000000000009</v>
      </c>
      <c r="AH88" s="69">
        <v>1.64</v>
      </c>
      <c r="AI88" s="69">
        <v>0.32</v>
      </c>
      <c r="AJ88" s="69">
        <v>0.64000000000000012</v>
      </c>
      <c r="AK88" s="69">
        <v>1.17</v>
      </c>
      <c r="AL88" s="69">
        <v>0.22</v>
      </c>
      <c r="AM88" s="69">
        <v>-0.83000000000000007</v>
      </c>
      <c r="AN88" s="69">
        <v>2.81</v>
      </c>
      <c r="AO88" s="69">
        <v>0.54</v>
      </c>
      <c r="AP88" s="69">
        <v>-0.18999999999999989</v>
      </c>
      <c r="AQ88" s="69">
        <v>0</v>
      </c>
      <c r="AR88" s="69">
        <v>0</v>
      </c>
      <c r="AS88" s="69">
        <v>0</v>
      </c>
    </row>
    <row r="89" spans="1:45" x14ac:dyDescent="0.25">
      <c r="A89" s="71" t="s">
        <v>473</v>
      </c>
      <c r="B89" s="72" t="s">
        <v>116</v>
      </c>
      <c r="C89" s="72">
        <v>4.9000000000000004</v>
      </c>
      <c r="D89" s="72" t="s">
        <v>68</v>
      </c>
      <c r="E89" s="73">
        <v>2.2000000000000002</v>
      </c>
      <c r="F89" s="72">
        <v>18</v>
      </c>
      <c r="G89" s="72">
        <v>11</v>
      </c>
      <c r="H89" s="72">
        <v>10</v>
      </c>
      <c r="I89" s="72">
        <v>21</v>
      </c>
      <c r="J89" s="72">
        <v>31</v>
      </c>
      <c r="K89" s="72">
        <v>26</v>
      </c>
      <c r="L89" s="72">
        <v>57</v>
      </c>
      <c r="M89" s="72">
        <v>6.33</v>
      </c>
      <c r="N89" s="72">
        <v>5.31</v>
      </c>
      <c r="O89" s="72">
        <v>11.63</v>
      </c>
      <c r="P89" s="72">
        <v>0</v>
      </c>
      <c r="Q89" s="72">
        <v>0.38000000000000012</v>
      </c>
      <c r="R89" s="72">
        <v>0.38000000000000012</v>
      </c>
      <c r="S89" s="72">
        <v>1</v>
      </c>
      <c r="T89" s="72">
        <v>0.27</v>
      </c>
      <c r="U89" s="72">
        <v>-0.73</v>
      </c>
      <c r="V89" s="72">
        <v>1</v>
      </c>
      <c r="W89" s="72">
        <v>0.65000000000000013</v>
      </c>
      <c r="X89" s="72">
        <v>-0.34999999999999992</v>
      </c>
      <c r="Y89" s="72">
        <v>3</v>
      </c>
      <c r="Z89" s="72">
        <v>0.87000000000000011</v>
      </c>
      <c r="AA89" s="72">
        <v>-2.13</v>
      </c>
      <c r="AB89" s="72">
        <v>0</v>
      </c>
      <c r="AC89" s="72">
        <v>1.03</v>
      </c>
      <c r="AD89" s="72">
        <v>1.03</v>
      </c>
      <c r="AE89" s="72">
        <v>3</v>
      </c>
      <c r="AF89" s="72">
        <v>1.9</v>
      </c>
      <c r="AG89" s="72">
        <v>-1.1000000000000001</v>
      </c>
      <c r="AH89" s="72">
        <v>1.25</v>
      </c>
      <c r="AI89" s="72">
        <v>0.26</v>
      </c>
      <c r="AJ89" s="72">
        <v>-1.75</v>
      </c>
      <c r="AK89" s="72">
        <v>1.3</v>
      </c>
      <c r="AL89" s="72">
        <v>0.27</v>
      </c>
      <c r="AM89" s="72">
        <v>0.3</v>
      </c>
      <c r="AN89" s="72">
        <v>2.5499999999999998</v>
      </c>
      <c r="AO89" s="72">
        <v>0.53</v>
      </c>
      <c r="AP89" s="72">
        <v>-1.45</v>
      </c>
      <c r="AQ89" s="72">
        <v>0</v>
      </c>
      <c r="AR89" s="72">
        <v>2</v>
      </c>
      <c r="AS89" s="72">
        <v>2</v>
      </c>
    </row>
    <row r="90" spans="1:45" x14ac:dyDescent="0.25">
      <c r="A90" s="71" t="s">
        <v>510</v>
      </c>
      <c r="B90" s="72" t="s">
        <v>67</v>
      </c>
      <c r="C90" s="72">
        <v>6.2</v>
      </c>
      <c r="D90" s="72" t="s">
        <v>68</v>
      </c>
      <c r="E90" s="73">
        <v>2.4</v>
      </c>
      <c r="F90" s="72">
        <v>11</v>
      </c>
      <c r="G90" s="72">
        <v>7</v>
      </c>
      <c r="H90" s="72">
        <v>9</v>
      </c>
      <c r="I90" s="72">
        <v>16</v>
      </c>
      <c r="J90" s="72">
        <v>21</v>
      </c>
      <c r="K90" s="72">
        <v>33</v>
      </c>
      <c r="L90" s="72">
        <v>54</v>
      </c>
      <c r="M90" s="72">
        <v>3.39</v>
      </c>
      <c r="N90" s="72">
        <v>5.32</v>
      </c>
      <c r="O90" s="72">
        <v>8.7100000000000009</v>
      </c>
      <c r="P90" s="72">
        <v>0</v>
      </c>
      <c r="Q90" s="72">
        <v>0.46</v>
      </c>
      <c r="R90" s="72">
        <v>0.46</v>
      </c>
      <c r="S90" s="72">
        <v>2</v>
      </c>
      <c r="T90" s="72">
        <v>0.66</v>
      </c>
      <c r="U90" s="72">
        <v>-1.34</v>
      </c>
      <c r="V90" s="72">
        <v>2</v>
      </c>
      <c r="W90" s="72">
        <v>1.1200000000000001</v>
      </c>
      <c r="X90" s="72">
        <v>-0.88000000000000012</v>
      </c>
      <c r="Y90" s="72">
        <v>2</v>
      </c>
      <c r="Z90" s="72">
        <v>1.33</v>
      </c>
      <c r="AA90" s="72">
        <v>-0.66999999999999993</v>
      </c>
      <c r="AB90" s="72">
        <v>3</v>
      </c>
      <c r="AC90" s="72">
        <v>0.83</v>
      </c>
      <c r="AD90" s="72">
        <v>-2.17</v>
      </c>
      <c r="AE90" s="72">
        <v>5</v>
      </c>
      <c r="AF90" s="72">
        <v>2.16</v>
      </c>
      <c r="AG90" s="72">
        <v>-2.84</v>
      </c>
      <c r="AH90" s="72">
        <v>1.79</v>
      </c>
      <c r="AI90" s="72">
        <v>0.28999999999999998</v>
      </c>
      <c r="AJ90" s="72">
        <v>-0.21</v>
      </c>
      <c r="AK90" s="72">
        <v>1.49</v>
      </c>
      <c r="AL90" s="72">
        <v>0.24</v>
      </c>
      <c r="AM90" s="72">
        <v>-3.51</v>
      </c>
      <c r="AN90" s="72">
        <v>3.28</v>
      </c>
      <c r="AO90" s="72">
        <v>0.53</v>
      </c>
      <c r="AP90" s="72">
        <v>-3.72</v>
      </c>
      <c r="AQ90" s="72">
        <v>1</v>
      </c>
      <c r="AR90" s="72">
        <v>2</v>
      </c>
      <c r="AS90" s="72">
        <v>3</v>
      </c>
    </row>
    <row r="91" spans="1:45" x14ac:dyDescent="0.25">
      <c r="A91" s="71" t="s">
        <v>545</v>
      </c>
      <c r="B91" s="72" t="s">
        <v>113</v>
      </c>
      <c r="C91" s="72">
        <v>4.9000000000000004</v>
      </c>
      <c r="D91" s="72" t="s">
        <v>68</v>
      </c>
      <c r="E91" s="73">
        <v>2.4</v>
      </c>
      <c r="F91" s="72">
        <v>4</v>
      </c>
      <c r="G91" s="72">
        <v>5</v>
      </c>
      <c r="H91" s="72">
        <v>7</v>
      </c>
      <c r="I91" s="72">
        <v>12</v>
      </c>
      <c r="J91" s="72">
        <v>15</v>
      </c>
      <c r="K91" s="72">
        <v>13</v>
      </c>
      <c r="L91" s="72">
        <v>28</v>
      </c>
      <c r="M91" s="72">
        <v>3.06</v>
      </c>
      <c r="N91" s="72">
        <v>2.65</v>
      </c>
      <c r="O91" s="72">
        <v>5.71</v>
      </c>
      <c r="P91" s="72">
        <v>2</v>
      </c>
      <c r="Q91" s="72">
        <v>0.32</v>
      </c>
      <c r="R91" s="72">
        <v>-1.68</v>
      </c>
      <c r="S91" s="72">
        <v>0</v>
      </c>
      <c r="T91" s="72">
        <v>1.1499999999999999</v>
      </c>
      <c r="U91" s="72">
        <v>1.1499999999999999</v>
      </c>
      <c r="V91" s="72">
        <v>2</v>
      </c>
      <c r="W91" s="72">
        <v>1.47</v>
      </c>
      <c r="X91" s="72">
        <v>-0.53</v>
      </c>
      <c r="Y91" s="72">
        <v>0</v>
      </c>
      <c r="Z91" s="72">
        <v>0.44</v>
      </c>
      <c r="AA91" s="72">
        <v>0.44</v>
      </c>
      <c r="AB91" s="72">
        <v>1</v>
      </c>
      <c r="AC91" s="72">
        <v>0.56000000000000005</v>
      </c>
      <c r="AD91" s="72">
        <v>-0.43999999999999989</v>
      </c>
      <c r="AE91" s="72">
        <v>1</v>
      </c>
      <c r="AF91" s="72">
        <v>1</v>
      </c>
      <c r="AG91" s="72">
        <v>5.5511151231257827E-17</v>
      </c>
      <c r="AH91" s="72">
        <v>0.76</v>
      </c>
      <c r="AI91" s="72">
        <v>0.16</v>
      </c>
      <c r="AJ91" s="72">
        <v>-1.24</v>
      </c>
      <c r="AK91" s="72">
        <v>1.71</v>
      </c>
      <c r="AL91" s="72">
        <v>0.35</v>
      </c>
      <c r="AM91" s="72">
        <v>0.71</v>
      </c>
      <c r="AN91" s="72">
        <v>2.4700000000000002</v>
      </c>
      <c r="AO91" s="72">
        <v>0.51</v>
      </c>
      <c r="AP91" s="72">
        <v>-0.53</v>
      </c>
      <c r="AQ91" s="72">
        <v>1</v>
      </c>
      <c r="AR91" s="72">
        <v>1</v>
      </c>
      <c r="AS91" s="72">
        <v>2</v>
      </c>
    </row>
    <row r="92" spans="1:45" x14ac:dyDescent="0.25">
      <c r="A92" s="71" t="s">
        <v>513</v>
      </c>
      <c r="B92" s="72" t="s">
        <v>77</v>
      </c>
      <c r="C92" s="72">
        <v>4.9000000000000004</v>
      </c>
      <c r="D92" s="72" t="s">
        <v>68</v>
      </c>
      <c r="E92" s="73">
        <v>2.2000000000000002</v>
      </c>
      <c r="F92" s="72">
        <v>14</v>
      </c>
      <c r="G92" s="72">
        <v>8</v>
      </c>
      <c r="H92" s="72">
        <v>11</v>
      </c>
      <c r="I92" s="72">
        <v>19</v>
      </c>
      <c r="J92" s="72">
        <v>22</v>
      </c>
      <c r="K92" s="72">
        <v>20</v>
      </c>
      <c r="L92" s="72">
        <v>42</v>
      </c>
      <c r="M92" s="72">
        <v>4.49</v>
      </c>
      <c r="N92" s="72">
        <v>4.08</v>
      </c>
      <c r="O92" s="72">
        <v>8.57</v>
      </c>
      <c r="P92" s="72">
        <v>0</v>
      </c>
      <c r="Q92" s="72">
        <v>0.39</v>
      </c>
      <c r="R92" s="72">
        <v>0.39</v>
      </c>
      <c r="S92" s="72">
        <v>0</v>
      </c>
      <c r="T92" s="72">
        <v>0.37</v>
      </c>
      <c r="U92" s="72">
        <v>0.37</v>
      </c>
      <c r="V92" s="72">
        <v>0</v>
      </c>
      <c r="W92" s="72">
        <v>0.76</v>
      </c>
      <c r="X92" s="72">
        <v>0.76</v>
      </c>
      <c r="Y92" s="72">
        <v>3</v>
      </c>
      <c r="Z92" s="72">
        <v>1.17</v>
      </c>
      <c r="AA92" s="72">
        <v>-1.83</v>
      </c>
      <c r="AB92" s="72">
        <v>0</v>
      </c>
      <c r="AC92" s="72">
        <v>0.44</v>
      </c>
      <c r="AD92" s="72">
        <v>0.44</v>
      </c>
      <c r="AE92" s="72">
        <v>3</v>
      </c>
      <c r="AF92" s="72">
        <v>1.61</v>
      </c>
      <c r="AG92" s="72">
        <v>-1.39</v>
      </c>
      <c r="AH92" s="72">
        <v>1.56</v>
      </c>
      <c r="AI92" s="72">
        <v>0.32</v>
      </c>
      <c r="AJ92" s="72">
        <v>-1.44</v>
      </c>
      <c r="AK92" s="72">
        <v>0.81</v>
      </c>
      <c r="AL92" s="72">
        <v>0.17</v>
      </c>
      <c r="AM92" s="72">
        <v>0.81</v>
      </c>
      <c r="AN92" s="72">
        <v>2.37</v>
      </c>
      <c r="AO92" s="72">
        <v>0.49</v>
      </c>
      <c r="AP92" s="72">
        <v>-0.62999999999999989</v>
      </c>
      <c r="AQ92" s="72">
        <v>3</v>
      </c>
      <c r="AR92" s="72">
        <v>0</v>
      </c>
      <c r="AS92" s="72">
        <v>3</v>
      </c>
    </row>
    <row r="93" spans="1:45" x14ac:dyDescent="0.25">
      <c r="A93" s="71" t="s">
        <v>537</v>
      </c>
      <c r="B93" s="72" t="s">
        <v>81</v>
      </c>
      <c r="C93" s="72">
        <v>6</v>
      </c>
      <c r="D93" s="72" t="s">
        <v>68</v>
      </c>
      <c r="E93" s="73">
        <v>3.2</v>
      </c>
      <c r="F93" s="72">
        <v>8</v>
      </c>
      <c r="G93" s="72">
        <v>7</v>
      </c>
      <c r="H93" s="72">
        <v>7</v>
      </c>
      <c r="I93" s="72">
        <v>14</v>
      </c>
      <c r="J93" s="72">
        <v>19</v>
      </c>
      <c r="K93" s="72">
        <v>18</v>
      </c>
      <c r="L93" s="72">
        <v>37</v>
      </c>
      <c r="M93" s="72">
        <v>3.17</v>
      </c>
      <c r="N93" s="72">
        <v>3</v>
      </c>
      <c r="O93" s="72">
        <v>6.17</v>
      </c>
      <c r="P93" s="72">
        <v>1</v>
      </c>
      <c r="Q93" s="72">
        <v>0.84000000000000008</v>
      </c>
      <c r="R93" s="72">
        <v>-0.15999999999999989</v>
      </c>
      <c r="S93" s="72">
        <v>1</v>
      </c>
      <c r="T93" s="72">
        <v>1.4</v>
      </c>
      <c r="U93" s="72">
        <v>0.39999999999999991</v>
      </c>
      <c r="V93" s="72">
        <v>2</v>
      </c>
      <c r="W93" s="72">
        <v>2.2400000000000002</v>
      </c>
      <c r="X93" s="72">
        <v>0.24</v>
      </c>
      <c r="Y93" s="72">
        <v>0</v>
      </c>
      <c r="Z93" s="72">
        <v>0.27</v>
      </c>
      <c r="AA93" s="72">
        <v>0.27</v>
      </c>
      <c r="AB93" s="72">
        <v>1</v>
      </c>
      <c r="AC93" s="72">
        <v>0.4</v>
      </c>
      <c r="AD93" s="72">
        <v>-0.60000000000000009</v>
      </c>
      <c r="AE93" s="72">
        <v>1</v>
      </c>
      <c r="AF93" s="72">
        <v>0.67</v>
      </c>
      <c r="AG93" s="72">
        <v>-0.33000000000000013</v>
      </c>
      <c r="AH93" s="72">
        <v>1.1100000000000001</v>
      </c>
      <c r="AI93" s="72">
        <v>0.19</v>
      </c>
      <c r="AJ93" s="72">
        <v>0.1100000000000001</v>
      </c>
      <c r="AK93" s="72">
        <v>1.8</v>
      </c>
      <c r="AL93" s="72">
        <v>0.3</v>
      </c>
      <c r="AM93" s="72">
        <v>-0.20000000000000021</v>
      </c>
      <c r="AN93" s="72">
        <v>2.91</v>
      </c>
      <c r="AO93" s="72">
        <v>0.49</v>
      </c>
      <c r="AP93" s="72">
        <v>-9.0000000000000108E-2</v>
      </c>
      <c r="AQ93" s="72">
        <v>1</v>
      </c>
      <c r="AR93" s="72">
        <v>1</v>
      </c>
      <c r="AS93" s="72">
        <v>2</v>
      </c>
    </row>
    <row r="94" spans="1:45" x14ac:dyDescent="0.25">
      <c r="A94" s="68" t="s">
        <v>158</v>
      </c>
      <c r="B94" s="69" t="s">
        <v>79</v>
      </c>
      <c r="C94" s="69">
        <v>6.2</v>
      </c>
      <c r="D94" s="69" t="s">
        <v>68</v>
      </c>
      <c r="E94" s="70">
        <v>1.4</v>
      </c>
      <c r="F94" s="69">
        <v>11</v>
      </c>
      <c r="G94" s="69">
        <v>10</v>
      </c>
      <c r="H94" s="69">
        <v>9</v>
      </c>
      <c r="I94" s="69">
        <v>19</v>
      </c>
      <c r="J94" s="69">
        <v>23</v>
      </c>
      <c r="K94" s="69">
        <v>16</v>
      </c>
      <c r="L94" s="69">
        <v>39</v>
      </c>
      <c r="M94" s="69">
        <v>3.71</v>
      </c>
      <c r="N94" s="69">
        <v>2.58</v>
      </c>
      <c r="O94" s="69">
        <v>6.29</v>
      </c>
      <c r="P94" s="69">
        <v>1</v>
      </c>
      <c r="Q94" s="69">
        <v>0.41</v>
      </c>
      <c r="R94" s="69">
        <v>-0.59000000000000008</v>
      </c>
      <c r="S94" s="69">
        <v>0</v>
      </c>
      <c r="T94" s="69">
        <v>0.5</v>
      </c>
      <c r="U94" s="69">
        <v>0.5</v>
      </c>
      <c r="V94" s="69">
        <v>1</v>
      </c>
      <c r="W94" s="69">
        <v>0.90999999999999992</v>
      </c>
      <c r="X94" s="69">
        <v>-9.000000000000008E-2</v>
      </c>
      <c r="Y94" s="69">
        <v>1</v>
      </c>
      <c r="Z94" s="69">
        <v>1.33</v>
      </c>
      <c r="AA94" s="69">
        <v>0.33000000000000013</v>
      </c>
      <c r="AB94" s="69">
        <v>1</v>
      </c>
      <c r="AC94" s="69">
        <v>0.65</v>
      </c>
      <c r="AD94" s="69">
        <v>-0.35</v>
      </c>
      <c r="AE94" s="69">
        <v>2</v>
      </c>
      <c r="AF94" s="69">
        <v>1.98</v>
      </c>
      <c r="AG94" s="69">
        <v>-1.999999999999991E-2</v>
      </c>
      <c r="AH94" s="69">
        <v>1.74</v>
      </c>
      <c r="AI94" s="69">
        <v>0.28000000000000003</v>
      </c>
      <c r="AJ94" s="69">
        <v>-0.26</v>
      </c>
      <c r="AK94" s="69">
        <v>1.1499999999999999</v>
      </c>
      <c r="AL94" s="69">
        <v>0.19</v>
      </c>
      <c r="AM94" s="69">
        <v>0.14999999999999991</v>
      </c>
      <c r="AN94" s="69">
        <v>2.89</v>
      </c>
      <c r="AO94" s="69">
        <v>0.47</v>
      </c>
      <c r="AP94" s="69">
        <v>-0.1100000000000001</v>
      </c>
      <c r="AQ94" s="69">
        <v>4</v>
      </c>
      <c r="AR94" s="69">
        <v>0</v>
      </c>
      <c r="AS94" s="69">
        <v>4</v>
      </c>
    </row>
    <row r="95" spans="1:45" x14ac:dyDescent="0.25">
      <c r="A95" s="68" t="s">
        <v>593</v>
      </c>
      <c r="B95" s="69" t="s">
        <v>119</v>
      </c>
      <c r="C95" s="69">
        <v>5</v>
      </c>
      <c r="D95" s="69" t="s">
        <v>68</v>
      </c>
      <c r="E95" s="70">
        <v>0.8</v>
      </c>
      <c r="F95" s="69">
        <v>3</v>
      </c>
      <c r="G95" s="69">
        <v>4</v>
      </c>
      <c r="H95" s="69">
        <v>4</v>
      </c>
      <c r="I95" s="69">
        <v>8</v>
      </c>
      <c r="J95" s="69">
        <v>10</v>
      </c>
      <c r="K95" s="69">
        <v>5</v>
      </c>
      <c r="L95" s="69">
        <v>15</v>
      </c>
      <c r="M95" s="69">
        <v>2</v>
      </c>
      <c r="N95" s="69">
        <v>1</v>
      </c>
      <c r="O95" s="69">
        <v>3</v>
      </c>
      <c r="P95" s="69">
        <v>1</v>
      </c>
      <c r="Q95" s="69">
        <v>1.35</v>
      </c>
      <c r="R95" s="69">
        <v>0.35000000000000009</v>
      </c>
      <c r="S95" s="69">
        <v>0</v>
      </c>
      <c r="T95" s="69">
        <v>0.45</v>
      </c>
      <c r="U95" s="69">
        <v>0.45</v>
      </c>
      <c r="V95" s="69">
        <v>1</v>
      </c>
      <c r="W95" s="69">
        <v>1.8</v>
      </c>
      <c r="X95" s="69">
        <v>0.8</v>
      </c>
      <c r="Y95" s="69">
        <v>0</v>
      </c>
      <c r="Z95" s="69">
        <v>0.13</v>
      </c>
      <c r="AA95" s="69">
        <v>0.13</v>
      </c>
      <c r="AB95" s="69">
        <v>0</v>
      </c>
      <c r="AC95" s="69">
        <v>0.42</v>
      </c>
      <c r="AD95" s="69">
        <v>0.42</v>
      </c>
      <c r="AE95" s="69">
        <v>0</v>
      </c>
      <c r="AF95" s="69">
        <v>0.55000000000000004</v>
      </c>
      <c r="AG95" s="69">
        <v>0.55000000000000004</v>
      </c>
      <c r="AH95" s="69">
        <v>1.48</v>
      </c>
      <c r="AI95" s="69">
        <v>0.3</v>
      </c>
      <c r="AJ95" s="69">
        <v>0.48</v>
      </c>
      <c r="AK95" s="69">
        <v>0.87000000000000011</v>
      </c>
      <c r="AL95" s="69">
        <v>0.17</v>
      </c>
      <c r="AM95" s="69">
        <v>0.87000000000000011</v>
      </c>
      <c r="AN95" s="69">
        <v>2.35</v>
      </c>
      <c r="AO95" s="69">
        <v>0.47</v>
      </c>
      <c r="AP95" s="69">
        <v>1.35</v>
      </c>
      <c r="AQ95" s="69">
        <v>0</v>
      </c>
      <c r="AR95" s="69">
        <v>0</v>
      </c>
      <c r="AS95" s="69">
        <v>0</v>
      </c>
    </row>
    <row r="96" spans="1:45" x14ac:dyDescent="0.25">
      <c r="A96" s="71" t="s">
        <v>464</v>
      </c>
      <c r="B96" s="72" t="s">
        <v>79</v>
      </c>
      <c r="C96" s="72">
        <v>4.9000000000000004</v>
      </c>
      <c r="D96" s="72" t="s">
        <v>68</v>
      </c>
      <c r="E96" s="73">
        <v>1.6</v>
      </c>
      <c r="F96" s="72">
        <v>22</v>
      </c>
      <c r="G96" s="72">
        <v>11</v>
      </c>
      <c r="H96" s="72">
        <v>11</v>
      </c>
      <c r="I96" s="72">
        <v>22</v>
      </c>
      <c r="J96" s="72">
        <v>20</v>
      </c>
      <c r="K96" s="72">
        <v>40</v>
      </c>
      <c r="L96" s="72">
        <v>60</v>
      </c>
      <c r="M96" s="72">
        <v>4.08</v>
      </c>
      <c r="N96" s="72">
        <v>8.16</v>
      </c>
      <c r="O96" s="72">
        <v>12.24</v>
      </c>
      <c r="P96" s="72">
        <v>0</v>
      </c>
      <c r="Q96" s="72">
        <v>0.16</v>
      </c>
      <c r="R96" s="72">
        <v>0.16</v>
      </c>
      <c r="S96" s="72">
        <v>1</v>
      </c>
      <c r="T96" s="72">
        <v>0.39</v>
      </c>
      <c r="U96" s="72">
        <v>-0.61</v>
      </c>
      <c r="V96" s="72">
        <v>1</v>
      </c>
      <c r="W96" s="72">
        <v>0.55000000000000004</v>
      </c>
      <c r="X96" s="72">
        <v>-0.45</v>
      </c>
      <c r="Y96" s="72">
        <v>0</v>
      </c>
      <c r="Z96" s="72">
        <v>0.47</v>
      </c>
      <c r="AA96" s="72">
        <v>0.47</v>
      </c>
      <c r="AB96" s="72">
        <v>3</v>
      </c>
      <c r="AC96" s="72">
        <v>1.18</v>
      </c>
      <c r="AD96" s="72">
        <v>-1.82</v>
      </c>
      <c r="AE96" s="72">
        <v>3</v>
      </c>
      <c r="AF96" s="72">
        <v>1.65</v>
      </c>
      <c r="AG96" s="72">
        <v>-1.35</v>
      </c>
      <c r="AH96" s="72">
        <v>0.63000000000000012</v>
      </c>
      <c r="AI96" s="72">
        <v>0.13</v>
      </c>
      <c r="AJ96" s="72">
        <v>0.63000000000000012</v>
      </c>
      <c r="AK96" s="72">
        <v>1.57</v>
      </c>
      <c r="AL96" s="72">
        <v>0.32</v>
      </c>
      <c r="AM96" s="72">
        <v>-2.4300000000000002</v>
      </c>
      <c r="AN96" s="72">
        <v>2.2000000000000002</v>
      </c>
      <c r="AO96" s="72">
        <v>0.45</v>
      </c>
      <c r="AP96" s="72">
        <v>-1.8</v>
      </c>
      <c r="AQ96" s="72">
        <v>0</v>
      </c>
      <c r="AR96" s="72">
        <v>2</v>
      </c>
      <c r="AS96" s="72">
        <v>2</v>
      </c>
    </row>
    <row r="97" spans="1:45" x14ac:dyDescent="0.25">
      <c r="A97" s="71" t="s">
        <v>515</v>
      </c>
      <c r="B97" s="72" t="s">
        <v>67</v>
      </c>
      <c r="C97" s="72">
        <v>6.6</v>
      </c>
      <c r="D97" s="72" t="s">
        <v>68</v>
      </c>
      <c r="E97" s="73">
        <v>0</v>
      </c>
      <c r="F97" s="72">
        <v>12</v>
      </c>
      <c r="G97" s="72">
        <v>8</v>
      </c>
      <c r="H97" s="72">
        <v>7</v>
      </c>
      <c r="I97" s="72">
        <v>15</v>
      </c>
      <c r="J97" s="72">
        <v>31</v>
      </c>
      <c r="K97" s="72">
        <v>23</v>
      </c>
      <c r="L97" s="72">
        <v>54</v>
      </c>
      <c r="M97" s="72">
        <v>4.7</v>
      </c>
      <c r="N97" s="72">
        <v>3.48</v>
      </c>
      <c r="O97" s="72">
        <v>8.18</v>
      </c>
      <c r="P97" s="72">
        <v>2</v>
      </c>
      <c r="Q97" s="72">
        <v>0.77</v>
      </c>
      <c r="R97" s="72">
        <v>-1.23</v>
      </c>
      <c r="S97" s="72">
        <v>2</v>
      </c>
      <c r="T97" s="72">
        <v>0.83000000000000007</v>
      </c>
      <c r="U97" s="72">
        <v>-1.17</v>
      </c>
      <c r="V97" s="72">
        <v>4</v>
      </c>
      <c r="W97" s="72">
        <v>1.6</v>
      </c>
      <c r="X97" s="72">
        <v>-2.4</v>
      </c>
      <c r="Y97" s="72">
        <v>1</v>
      </c>
      <c r="Z97" s="72">
        <v>1.22</v>
      </c>
      <c r="AA97" s="72">
        <v>0.22</v>
      </c>
      <c r="AB97" s="72">
        <v>0</v>
      </c>
      <c r="AC97" s="72">
        <v>0.14000000000000001</v>
      </c>
      <c r="AD97" s="72">
        <v>0.14000000000000001</v>
      </c>
      <c r="AE97" s="72">
        <v>1</v>
      </c>
      <c r="AF97" s="72">
        <v>1.36</v>
      </c>
      <c r="AG97" s="72">
        <v>0.36</v>
      </c>
      <c r="AH97" s="72">
        <v>1.99</v>
      </c>
      <c r="AI97" s="72">
        <v>0.3</v>
      </c>
      <c r="AJ97" s="72">
        <v>-1.01</v>
      </c>
      <c r="AK97" s="72">
        <v>0.97</v>
      </c>
      <c r="AL97" s="72">
        <v>0.15</v>
      </c>
      <c r="AM97" s="72">
        <v>-1.03</v>
      </c>
      <c r="AN97" s="72">
        <v>2.96</v>
      </c>
      <c r="AO97" s="72">
        <v>0.45</v>
      </c>
      <c r="AP97" s="72">
        <v>-2.04</v>
      </c>
      <c r="AQ97" s="72">
        <v>2</v>
      </c>
      <c r="AR97" s="72">
        <v>1</v>
      </c>
      <c r="AS97" s="72">
        <v>3</v>
      </c>
    </row>
    <row r="98" spans="1:45" x14ac:dyDescent="0.25">
      <c r="A98" s="71" t="s">
        <v>581</v>
      </c>
      <c r="B98" s="72" t="s">
        <v>79</v>
      </c>
      <c r="C98" s="72">
        <v>6</v>
      </c>
      <c r="D98" s="72" t="s">
        <v>68</v>
      </c>
      <c r="E98" s="73">
        <v>1.2</v>
      </c>
      <c r="F98" s="72">
        <v>3</v>
      </c>
      <c r="G98" s="72">
        <v>4</v>
      </c>
      <c r="H98" s="72">
        <v>7</v>
      </c>
      <c r="I98" s="72">
        <v>11</v>
      </c>
      <c r="J98" s="72">
        <v>6</v>
      </c>
      <c r="K98" s="72">
        <v>17</v>
      </c>
      <c r="L98" s="72">
        <v>23</v>
      </c>
      <c r="M98" s="72">
        <v>1</v>
      </c>
      <c r="N98" s="72">
        <v>2.83</v>
      </c>
      <c r="O98" s="72">
        <v>3.83</v>
      </c>
      <c r="P98" s="72">
        <v>0</v>
      </c>
      <c r="Q98" s="72">
        <v>0.69</v>
      </c>
      <c r="R98" s="72">
        <v>0.69</v>
      </c>
      <c r="S98" s="72">
        <v>1</v>
      </c>
      <c r="T98" s="72">
        <v>1.58</v>
      </c>
      <c r="U98" s="72">
        <v>0.58000000000000007</v>
      </c>
      <c r="V98" s="72">
        <v>1</v>
      </c>
      <c r="W98" s="72">
        <v>2.27</v>
      </c>
      <c r="X98" s="72">
        <v>1.27</v>
      </c>
      <c r="Y98" s="72">
        <v>1</v>
      </c>
      <c r="Z98" s="72">
        <v>0.08</v>
      </c>
      <c r="AA98" s="72">
        <v>-0.92</v>
      </c>
      <c r="AB98" s="72">
        <v>1</v>
      </c>
      <c r="AC98" s="72">
        <v>0.36</v>
      </c>
      <c r="AD98" s="72">
        <v>-0.64</v>
      </c>
      <c r="AE98" s="72">
        <v>2</v>
      </c>
      <c r="AF98" s="72">
        <v>0.44</v>
      </c>
      <c r="AG98" s="72">
        <v>-1.56</v>
      </c>
      <c r="AH98" s="72">
        <v>0.77</v>
      </c>
      <c r="AI98" s="72">
        <v>0.13</v>
      </c>
      <c r="AJ98" s="72">
        <v>-0.23</v>
      </c>
      <c r="AK98" s="72">
        <v>1.94</v>
      </c>
      <c r="AL98" s="72">
        <v>0.32</v>
      </c>
      <c r="AM98" s="72">
        <v>-6.0000000000000053E-2</v>
      </c>
      <c r="AN98" s="72">
        <v>2.71</v>
      </c>
      <c r="AO98" s="72">
        <v>0.45</v>
      </c>
      <c r="AP98" s="72">
        <v>-0.28999999999999998</v>
      </c>
      <c r="AQ98" s="72">
        <v>0</v>
      </c>
      <c r="AR98" s="72">
        <v>0</v>
      </c>
      <c r="AS98" s="72">
        <v>0</v>
      </c>
    </row>
    <row r="99" spans="1:45" x14ac:dyDescent="0.25">
      <c r="A99" s="71" t="s">
        <v>496</v>
      </c>
      <c r="B99" s="72" t="s">
        <v>119</v>
      </c>
      <c r="C99" s="72">
        <v>4.9000000000000004</v>
      </c>
      <c r="D99" s="72" t="s">
        <v>68</v>
      </c>
      <c r="E99" s="73">
        <v>0.2</v>
      </c>
      <c r="F99" s="72">
        <v>15</v>
      </c>
      <c r="G99" s="72">
        <v>9</v>
      </c>
      <c r="H99" s="72">
        <v>8</v>
      </c>
      <c r="I99" s="72">
        <v>17</v>
      </c>
      <c r="J99" s="72">
        <v>27</v>
      </c>
      <c r="K99" s="72">
        <v>20</v>
      </c>
      <c r="L99" s="72">
        <v>47</v>
      </c>
      <c r="M99" s="72">
        <v>5.51</v>
      </c>
      <c r="N99" s="72">
        <v>4.08</v>
      </c>
      <c r="O99" s="72">
        <v>9.59</v>
      </c>
      <c r="P99" s="72">
        <v>1</v>
      </c>
      <c r="Q99" s="72">
        <v>0.62000000000000011</v>
      </c>
      <c r="R99" s="72">
        <v>-0.37999999999999989</v>
      </c>
      <c r="S99" s="72">
        <v>0</v>
      </c>
      <c r="T99" s="72">
        <v>0.67999999999999994</v>
      </c>
      <c r="U99" s="72">
        <v>0.67999999999999994</v>
      </c>
      <c r="V99" s="72">
        <v>1</v>
      </c>
      <c r="W99" s="72">
        <v>1.3</v>
      </c>
      <c r="X99" s="72">
        <v>0.3</v>
      </c>
      <c r="Y99" s="72">
        <v>1</v>
      </c>
      <c r="Z99" s="72">
        <v>0.5</v>
      </c>
      <c r="AA99" s="72">
        <v>-0.5</v>
      </c>
      <c r="AB99" s="72">
        <v>2</v>
      </c>
      <c r="AC99" s="72">
        <v>0.37</v>
      </c>
      <c r="AD99" s="72">
        <v>-1.63</v>
      </c>
      <c r="AE99" s="72">
        <v>3</v>
      </c>
      <c r="AF99" s="72">
        <v>0.87</v>
      </c>
      <c r="AG99" s="72">
        <v>-2.13</v>
      </c>
      <c r="AH99" s="72">
        <v>1.1200000000000001</v>
      </c>
      <c r="AI99" s="72">
        <v>0.23</v>
      </c>
      <c r="AJ99" s="72">
        <v>-0.87999999999999989</v>
      </c>
      <c r="AK99" s="72">
        <v>1.05</v>
      </c>
      <c r="AL99" s="72">
        <v>0.21</v>
      </c>
      <c r="AM99" s="72">
        <v>-0.95</v>
      </c>
      <c r="AN99" s="72">
        <v>2.17</v>
      </c>
      <c r="AO99" s="72">
        <v>0.44</v>
      </c>
      <c r="AP99" s="72">
        <v>-1.83</v>
      </c>
      <c r="AQ99" s="72">
        <v>3</v>
      </c>
      <c r="AR99" s="72">
        <v>2</v>
      </c>
      <c r="AS99" s="72">
        <v>5</v>
      </c>
    </row>
    <row r="100" spans="1:45" x14ac:dyDescent="0.25">
      <c r="A100" s="71" t="s">
        <v>539</v>
      </c>
      <c r="B100" s="72" t="s">
        <v>92</v>
      </c>
      <c r="C100" s="72">
        <v>5</v>
      </c>
      <c r="D100" s="72" t="s">
        <v>68</v>
      </c>
      <c r="E100" s="73">
        <v>2.6</v>
      </c>
      <c r="F100" s="72">
        <v>9</v>
      </c>
      <c r="G100" s="72">
        <v>9</v>
      </c>
      <c r="H100" s="72">
        <v>7</v>
      </c>
      <c r="I100" s="72">
        <v>16</v>
      </c>
      <c r="J100" s="72">
        <v>22</v>
      </c>
      <c r="K100" s="72">
        <v>8</v>
      </c>
      <c r="L100" s="72">
        <v>30</v>
      </c>
      <c r="M100" s="72">
        <v>4.4000000000000004</v>
      </c>
      <c r="N100" s="72">
        <v>1.6</v>
      </c>
      <c r="O100" s="72">
        <v>6</v>
      </c>
      <c r="P100" s="72">
        <v>1</v>
      </c>
      <c r="Q100" s="72">
        <v>0.42</v>
      </c>
      <c r="R100" s="72">
        <v>-0.58000000000000007</v>
      </c>
      <c r="S100" s="72">
        <v>0</v>
      </c>
      <c r="T100" s="72">
        <v>0.71</v>
      </c>
      <c r="U100" s="72">
        <v>0.71</v>
      </c>
      <c r="V100" s="72">
        <v>1</v>
      </c>
      <c r="W100" s="72">
        <v>1.1299999999999999</v>
      </c>
      <c r="X100" s="72">
        <v>0.12999999999999989</v>
      </c>
      <c r="Y100" s="72">
        <v>1</v>
      </c>
      <c r="Z100" s="72">
        <v>0.56000000000000005</v>
      </c>
      <c r="AA100" s="72">
        <v>-0.43999999999999989</v>
      </c>
      <c r="AB100" s="72">
        <v>0</v>
      </c>
      <c r="AC100" s="72">
        <v>0.5</v>
      </c>
      <c r="AD100" s="72">
        <v>0.5</v>
      </c>
      <c r="AE100" s="72">
        <v>1</v>
      </c>
      <c r="AF100" s="72">
        <v>1.06</v>
      </c>
      <c r="AG100" s="72">
        <v>6.0000000000000053E-2</v>
      </c>
      <c r="AH100" s="72">
        <v>0.98</v>
      </c>
      <c r="AI100" s="72">
        <v>0.2</v>
      </c>
      <c r="AJ100" s="72">
        <v>-1.02</v>
      </c>
      <c r="AK100" s="72">
        <v>1.21</v>
      </c>
      <c r="AL100" s="72">
        <v>0.24</v>
      </c>
      <c r="AM100" s="72">
        <v>1.21</v>
      </c>
      <c r="AN100" s="72">
        <v>2.19</v>
      </c>
      <c r="AO100" s="72">
        <v>0.44</v>
      </c>
      <c r="AP100" s="72">
        <v>0.18999999999999989</v>
      </c>
      <c r="AQ100" s="72">
        <v>2</v>
      </c>
      <c r="AR100" s="72">
        <v>0</v>
      </c>
      <c r="AS100" s="72">
        <v>2</v>
      </c>
    </row>
    <row r="101" spans="1:45" x14ac:dyDescent="0.25">
      <c r="A101" s="71" t="s">
        <v>557</v>
      </c>
      <c r="B101" s="72" t="s">
        <v>64</v>
      </c>
      <c r="C101" s="72">
        <v>4.8</v>
      </c>
      <c r="D101" s="72" t="s">
        <v>68</v>
      </c>
      <c r="E101" s="72">
        <v>1.2</v>
      </c>
      <c r="F101" s="72">
        <v>12</v>
      </c>
      <c r="G101" s="72">
        <v>9</v>
      </c>
      <c r="H101" s="72">
        <v>10</v>
      </c>
      <c r="I101" s="72">
        <v>19</v>
      </c>
      <c r="J101" s="72">
        <v>15</v>
      </c>
      <c r="K101" s="72">
        <v>10</v>
      </c>
      <c r="L101" s="72">
        <v>25</v>
      </c>
      <c r="M101" s="72">
        <v>3.12</v>
      </c>
      <c r="N101" s="72">
        <v>2.08</v>
      </c>
      <c r="O101" s="72">
        <v>5.21</v>
      </c>
      <c r="P101" s="72">
        <v>0</v>
      </c>
      <c r="Q101" s="72">
        <v>0.77</v>
      </c>
      <c r="R101" s="72">
        <v>0.77</v>
      </c>
      <c r="S101" s="72">
        <v>0</v>
      </c>
      <c r="T101" s="72">
        <v>0.45</v>
      </c>
      <c r="U101" s="72">
        <v>0.45</v>
      </c>
      <c r="V101" s="72">
        <v>0</v>
      </c>
      <c r="W101" s="72">
        <v>1.22</v>
      </c>
      <c r="X101" s="72">
        <v>1.22</v>
      </c>
      <c r="Y101" s="72">
        <v>0</v>
      </c>
      <c r="Z101" s="72">
        <v>0.76</v>
      </c>
      <c r="AA101" s="72">
        <v>0.76</v>
      </c>
      <c r="AB101" s="72">
        <v>0</v>
      </c>
      <c r="AC101" s="72">
        <v>7.0000000000000007E-2</v>
      </c>
      <c r="AD101" s="72">
        <v>7.0000000000000007E-2</v>
      </c>
      <c r="AE101" s="72">
        <v>0</v>
      </c>
      <c r="AF101" s="72">
        <v>0.83000000000000007</v>
      </c>
      <c r="AG101" s="72">
        <v>0.83000000000000007</v>
      </c>
      <c r="AH101" s="72">
        <v>1.53</v>
      </c>
      <c r="AI101" s="72">
        <v>0.32</v>
      </c>
      <c r="AJ101" s="72">
        <v>1.53</v>
      </c>
      <c r="AK101" s="72">
        <v>0.52</v>
      </c>
      <c r="AL101" s="72">
        <v>0.11</v>
      </c>
      <c r="AM101" s="72">
        <v>0.52</v>
      </c>
      <c r="AN101" s="72">
        <v>2.0499999999999998</v>
      </c>
      <c r="AO101" s="72">
        <v>0.43</v>
      </c>
      <c r="AP101" s="72">
        <v>2.0499999999999998</v>
      </c>
      <c r="AQ101" s="72">
        <v>0</v>
      </c>
      <c r="AR101" s="72">
        <v>0</v>
      </c>
      <c r="AS101" s="72">
        <v>0</v>
      </c>
    </row>
    <row r="102" spans="1:45" x14ac:dyDescent="0.25">
      <c r="A102" s="68" t="s">
        <v>569</v>
      </c>
      <c r="B102" s="69" t="s">
        <v>64</v>
      </c>
      <c r="C102" s="69">
        <v>5.9</v>
      </c>
      <c r="D102" s="69" t="s">
        <v>68</v>
      </c>
      <c r="E102" s="70">
        <v>1</v>
      </c>
      <c r="F102" s="69">
        <v>3</v>
      </c>
      <c r="G102" s="69">
        <v>9</v>
      </c>
      <c r="H102" s="69">
        <v>10</v>
      </c>
      <c r="I102" s="69">
        <v>19</v>
      </c>
      <c r="J102" s="69">
        <v>14</v>
      </c>
      <c r="K102" s="69">
        <v>12</v>
      </c>
      <c r="L102" s="69">
        <v>26</v>
      </c>
      <c r="M102" s="69">
        <v>2.37</v>
      </c>
      <c r="N102" s="69">
        <v>2.0299999999999998</v>
      </c>
      <c r="O102" s="69">
        <v>4.41</v>
      </c>
      <c r="P102" s="69">
        <v>0</v>
      </c>
      <c r="Q102" s="69">
        <v>0.59</v>
      </c>
      <c r="R102" s="69">
        <v>0.59</v>
      </c>
      <c r="S102" s="69">
        <v>0</v>
      </c>
      <c r="T102" s="69">
        <v>0.3</v>
      </c>
      <c r="U102" s="69">
        <v>0.3</v>
      </c>
      <c r="V102" s="69">
        <v>0</v>
      </c>
      <c r="W102" s="69">
        <v>0.8899999999999999</v>
      </c>
      <c r="X102" s="69">
        <v>0.8899999999999999</v>
      </c>
      <c r="Y102" s="69">
        <v>1</v>
      </c>
      <c r="Z102" s="69">
        <v>0.73</v>
      </c>
      <c r="AA102" s="69">
        <v>-0.27</v>
      </c>
      <c r="AB102" s="69">
        <v>1</v>
      </c>
      <c r="AC102" s="69">
        <v>0.96000000000000008</v>
      </c>
      <c r="AD102" s="69">
        <v>-3.9999999999999918E-2</v>
      </c>
      <c r="AE102" s="69">
        <v>2</v>
      </c>
      <c r="AF102" s="69">
        <v>1.69</v>
      </c>
      <c r="AG102" s="69">
        <v>-0.30999999999999989</v>
      </c>
      <c r="AH102" s="69">
        <v>1.32</v>
      </c>
      <c r="AI102" s="69">
        <v>0.22</v>
      </c>
      <c r="AJ102" s="69">
        <v>0.32000000000000012</v>
      </c>
      <c r="AK102" s="69">
        <v>1.26</v>
      </c>
      <c r="AL102" s="69">
        <v>0.21</v>
      </c>
      <c r="AM102" s="69">
        <v>0.26</v>
      </c>
      <c r="AN102" s="69">
        <v>2.58</v>
      </c>
      <c r="AO102" s="69">
        <v>0.43</v>
      </c>
      <c r="AP102" s="69">
        <v>0.58000000000000007</v>
      </c>
      <c r="AQ102" s="69">
        <v>0</v>
      </c>
      <c r="AR102" s="69">
        <v>0</v>
      </c>
      <c r="AS102" s="69">
        <v>0</v>
      </c>
    </row>
    <row r="103" spans="1:45" x14ac:dyDescent="0.25">
      <c r="A103" s="71" t="s">
        <v>502</v>
      </c>
      <c r="B103" s="72" t="s">
        <v>88</v>
      </c>
      <c r="C103" s="72">
        <v>6.2</v>
      </c>
      <c r="D103" s="72" t="s">
        <v>68</v>
      </c>
      <c r="E103" s="73">
        <v>3.4</v>
      </c>
      <c r="F103" s="72">
        <v>9</v>
      </c>
      <c r="G103" s="72">
        <v>6</v>
      </c>
      <c r="H103" s="72">
        <v>9</v>
      </c>
      <c r="I103" s="72">
        <v>15</v>
      </c>
      <c r="J103" s="72">
        <v>31</v>
      </c>
      <c r="K103" s="72">
        <v>27</v>
      </c>
      <c r="L103" s="72">
        <v>58</v>
      </c>
      <c r="M103" s="72">
        <v>5</v>
      </c>
      <c r="N103" s="72">
        <v>4.3499999999999996</v>
      </c>
      <c r="O103" s="72">
        <v>9.35</v>
      </c>
      <c r="P103" s="72">
        <v>2</v>
      </c>
      <c r="Q103" s="72">
        <v>0.32</v>
      </c>
      <c r="R103" s="72">
        <v>-1.68</v>
      </c>
      <c r="S103" s="72">
        <v>1</v>
      </c>
      <c r="T103" s="72">
        <v>0.45</v>
      </c>
      <c r="U103" s="72">
        <v>-0.55000000000000004</v>
      </c>
      <c r="V103" s="72">
        <v>3</v>
      </c>
      <c r="W103" s="72">
        <v>0.77</v>
      </c>
      <c r="X103" s="72">
        <v>-2.23</v>
      </c>
      <c r="Y103" s="72">
        <v>2</v>
      </c>
      <c r="Z103" s="72">
        <v>0.9</v>
      </c>
      <c r="AA103" s="72">
        <v>-1.1000000000000001</v>
      </c>
      <c r="AB103" s="72">
        <v>2</v>
      </c>
      <c r="AC103" s="72">
        <v>0.89000000000000012</v>
      </c>
      <c r="AD103" s="72">
        <v>-1.1100000000000001</v>
      </c>
      <c r="AE103" s="72">
        <v>4</v>
      </c>
      <c r="AF103" s="72">
        <v>1.79</v>
      </c>
      <c r="AG103" s="72">
        <v>-2.21</v>
      </c>
      <c r="AH103" s="72">
        <v>1.22</v>
      </c>
      <c r="AI103" s="72">
        <v>0.2</v>
      </c>
      <c r="AJ103" s="72">
        <v>-2.78</v>
      </c>
      <c r="AK103" s="72">
        <v>1.34</v>
      </c>
      <c r="AL103" s="72">
        <v>0.22</v>
      </c>
      <c r="AM103" s="72">
        <v>-1.66</v>
      </c>
      <c r="AN103" s="72">
        <v>2.56</v>
      </c>
      <c r="AO103" s="72">
        <v>0.42</v>
      </c>
      <c r="AP103" s="72">
        <v>-4.4400000000000004</v>
      </c>
      <c r="AQ103" s="72">
        <v>2</v>
      </c>
      <c r="AR103" s="72">
        <v>1</v>
      </c>
      <c r="AS103" s="72">
        <v>3</v>
      </c>
    </row>
    <row r="104" spans="1:45" x14ac:dyDescent="0.25">
      <c r="A104" s="71" t="s">
        <v>506</v>
      </c>
      <c r="B104" s="72" t="s">
        <v>64</v>
      </c>
      <c r="C104" s="72">
        <v>4.9000000000000004</v>
      </c>
      <c r="D104" s="72" t="s">
        <v>68</v>
      </c>
      <c r="E104" s="73">
        <v>1</v>
      </c>
      <c r="F104" s="72">
        <v>14</v>
      </c>
      <c r="G104" s="72">
        <v>10</v>
      </c>
      <c r="H104" s="72">
        <v>10</v>
      </c>
      <c r="I104" s="72">
        <v>20</v>
      </c>
      <c r="J104" s="72">
        <v>24</v>
      </c>
      <c r="K104" s="72">
        <v>20</v>
      </c>
      <c r="L104" s="72">
        <v>44</v>
      </c>
      <c r="M104" s="72">
        <v>4.9000000000000004</v>
      </c>
      <c r="N104" s="72">
        <v>4.08</v>
      </c>
      <c r="O104" s="72">
        <v>8.98</v>
      </c>
      <c r="P104" s="72">
        <v>0</v>
      </c>
      <c r="Q104" s="72">
        <v>0.9900000000000001</v>
      </c>
      <c r="R104" s="72">
        <v>0.9900000000000001</v>
      </c>
      <c r="S104" s="72">
        <v>1</v>
      </c>
      <c r="T104" s="72">
        <v>0.73000000000000009</v>
      </c>
      <c r="U104" s="72">
        <v>-0.26999999999999991</v>
      </c>
      <c r="V104" s="72">
        <v>1</v>
      </c>
      <c r="W104" s="72">
        <v>1.72</v>
      </c>
      <c r="X104" s="72">
        <v>0.7200000000000002</v>
      </c>
      <c r="Y104" s="72">
        <v>1</v>
      </c>
      <c r="Z104" s="72">
        <v>0.3</v>
      </c>
      <c r="AA104" s="72">
        <v>-0.7</v>
      </c>
      <c r="AB104" s="72">
        <v>0</v>
      </c>
      <c r="AC104" s="72">
        <v>7.0000000000000007E-2</v>
      </c>
      <c r="AD104" s="72">
        <v>7.0000000000000007E-2</v>
      </c>
      <c r="AE104" s="72">
        <v>1</v>
      </c>
      <c r="AF104" s="72">
        <v>0.37</v>
      </c>
      <c r="AG104" s="72">
        <v>-0.62999999999999989</v>
      </c>
      <c r="AH104" s="72">
        <v>1.29</v>
      </c>
      <c r="AI104" s="72">
        <v>0.26</v>
      </c>
      <c r="AJ104" s="72">
        <v>0.28999999999999998</v>
      </c>
      <c r="AK104" s="72">
        <v>0.8</v>
      </c>
      <c r="AL104" s="72">
        <v>0.16</v>
      </c>
      <c r="AM104" s="72">
        <v>-0.2</v>
      </c>
      <c r="AN104" s="72">
        <v>2.09</v>
      </c>
      <c r="AO104" s="72">
        <v>0.42</v>
      </c>
      <c r="AP104" s="72">
        <v>9.0000000000000024E-2</v>
      </c>
      <c r="AQ104" s="72">
        <v>2</v>
      </c>
      <c r="AR104" s="72">
        <v>1</v>
      </c>
      <c r="AS104" s="72">
        <v>3</v>
      </c>
    </row>
    <row r="105" spans="1:45" x14ac:dyDescent="0.25">
      <c r="A105" s="71" t="s">
        <v>133</v>
      </c>
      <c r="B105" s="72" t="s">
        <v>70</v>
      </c>
      <c r="C105" s="72">
        <v>4.8</v>
      </c>
      <c r="D105" s="72" t="s">
        <v>68</v>
      </c>
      <c r="E105" s="73">
        <v>1.2</v>
      </c>
      <c r="F105" s="73">
        <v>14</v>
      </c>
      <c r="G105" s="72">
        <v>6</v>
      </c>
      <c r="H105" s="72">
        <v>10</v>
      </c>
      <c r="I105" s="73">
        <v>16</v>
      </c>
      <c r="J105" s="73">
        <v>7</v>
      </c>
      <c r="K105" s="73">
        <v>33</v>
      </c>
      <c r="L105" s="73">
        <v>40</v>
      </c>
      <c r="M105" s="73">
        <v>1.46</v>
      </c>
      <c r="N105" s="73">
        <v>6.88</v>
      </c>
      <c r="O105" s="73">
        <v>8.33</v>
      </c>
      <c r="P105" s="73">
        <v>0</v>
      </c>
      <c r="Q105" s="73">
        <v>0.54</v>
      </c>
      <c r="R105" s="73">
        <v>0.54</v>
      </c>
      <c r="S105" s="73">
        <v>2</v>
      </c>
      <c r="T105" s="73">
        <v>1.31</v>
      </c>
      <c r="U105" s="73">
        <v>-0.69</v>
      </c>
      <c r="V105" s="73">
        <v>2</v>
      </c>
      <c r="W105" s="73">
        <v>1.85</v>
      </c>
      <c r="X105" s="73">
        <v>-0.14999999999999991</v>
      </c>
      <c r="Y105" s="73">
        <v>0</v>
      </c>
      <c r="Z105" s="73">
        <v>0.1</v>
      </c>
      <c r="AA105" s="73">
        <v>0.1</v>
      </c>
      <c r="AB105" s="73">
        <v>0</v>
      </c>
      <c r="AC105" s="73">
        <v>0.13</v>
      </c>
      <c r="AD105" s="73">
        <v>0.13</v>
      </c>
      <c r="AE105" s="73">
        <v>0</v>
      </c>
      <c r="AF105" s="73">
        <v>0.23</v>
      </c>
      <c r="AG105" s="73">
        <v>0.23</v>
      </c>
      <c r="AH105" s="73">
        <v>0.64</v>
      </c>
      <c r="AI105" s="73">
        <v>0.13</v>
      </c>
      <c r="AJ105" s="73">
        <v>0.64</v>
      </c>
      <c r="AK105" s="73">
        <v>1.44</v>
      </c>
      <c r="AL105" s="73">
        <v>0.28999999999999998</v>
      </c>
      <c r="AM105" s="73">
        <v>-0.56000000000000005</v>
      </c>
      <c r="AN105" s="73">
        <v>2.08</v>
      </c>
      <c r="AO105" s="73">
        <v>0.42</v>
      </c>
      <c r="AP105" s="73">
        <v>7.999999999999996E-2</v>
      </c>
      <c r="AQ105" s="73">
        <v>0</v>
      </c>
      <c r="AR105" s="73">
        <v>5</v>
      </c>
      <c r="AS105" s="73">
        <v>5</v>
      </c>
    </row>
    <row r="106" spans="1:45" x14ac:dyDescent="0.25">
      <c r="A106" s="68" t="s">
        <v>534</v>
      </c>
      <c r="B106" s="69" t="s">
        <v>86</v>
      </c>
      <c r="C106" s="69">
        <v>5</v>
      </c>
      <c r="D106" s="69" t="s">
        <v>68</v>
      </c>
      <c r="E106" s="70">
        <v>1.8</v>
      </c>
      <c r="F106" s="69">
        <v>13</v>
      </c>
      <c r="G106" s="69">
        <v>8</v>
      </c>
      <c r="H106" s="69">
        <v>10</v>
      </c>
      <c r="I106" s="69">
        <v>18</v>
      </c>
      <c r="J106" s="69">
        <v>13</v>
      </c>
      <c r="K106" s="69">
        <v>19</v>
      </c>
      <c r="L106" s="69">
        <v>32</v>
      </c>
      <c r="M106" s="69">
        <v>2.6</v>
      </c>
      <c r="N106" s="69">
        <v>3.8</v>
      </c>
      <c r="O106" s="69">
        <v>6.4</v>
      </c>
      <c r="P106" s="69">
        <v>0</v>
      </c>
      <c r="Q106" s="69">
        <v>0.55000000000000004</v>
      </c>
      <c r="R106" s="69">
        <v>0.55000000000000004</v>
      </c>
      <c r="S106" s="69">
        <v>0</v>
      </c>
      <c r="T106" s="69">
        <v>0.35</v>
      </c>
      <c r="U106" s="69">
        <v>0.35</v>
      </c>
      <c r="V106" s="69">
        <v>0</v>
      </c>
      <c r="W106" s="69">
        <v>0.9</v>
      </c>
      <c r="X106" s="69">
        <v>0.9</v>
      </c>
      <c r="Y106" s="69">
        <v>0</v>
      </c>
      <c r="Z106" s="69">
        <v>0.71</v>
      </c>
      <c r="AA106" s="69">
        <v>0.71</v>
      </c>
      <c r="AB106" s="69">
        <v>0</v>
      </c>
      <c r="AC106" s="69">
        <v>0.48</v>
      </c>
      <c r="AD106" s="69">
        <v>0.48</v>
      </c>
      <c r="AE106" s="69">
        <v>0</v>
      </c>
      <c r="AF106" s="69">
        <v>1.19</v>
      </c>
      <c r="AG106" s="69">
        <v>1.19</v>
      </c>
      <c r="AH106" s="69">
        <v>1.26</v>
      </c>
      <c r="AI106" s="69">
        <v>0.25</v>
      </c>
      <c r="AJ106" s="69">
        <v>1.26</v>
      </c>
      <c r="AK106" s="69">
        <v>0.83</v>
      </c>
      <c r="AL106" s="69">
        <v>0.17</v>
      </c>
      <c r="AM106" s="69">
        <v>0.83</v>
      </c>
      <c r="AN106" s="69">
        <v>2.09</v>
      </c>
      <c r="AO106" s="69">
        <v>0.42</v>
      </c>
      <c r="AP106" s="69">
        <v>2.09</v>
      </c>
      <c r="AQ106" s="69">
        <v>0</v>
      </c>
      <c r="AR106" s="69">
        <v>0</v>
      </c>
      <c r="AS106" s="69">
        <v>0</v>
      </c>
    </row>
    <row r="107" spans="1:45" x14ac:dyDescent="0.25">
      <c r="A107" s="71" t="s">
        <v>559</v>
      </c>
      <c r="B107" s="72" t="s">
        <v>115</v>
      </c>
      <c r="C107" s="72">
        <v>6.2</v>
      </c>
      <c r="D107" s="72" t="s">
        <v>68</v>
      </c>
      <c r="E107" s="73">
        <v>0.8</v>
      </c>
      <c r="F107" s="72">
        <v>4</v>
      </c>
      <c r="G107" s="72">
        <v>8</v>
      </c>
      <c r="H107" s="72">
        <v>8</v>
      </c>
      <c r="I107" s="72">
        <v>16</v>
      </c>
      <c r="J107" s="72">
        <v>15</v>
      </c>
      <c r="K107" s="72">
        <v>17</v>
      </c>
      <c r="L107" s="72">
        <v>32</v>
      </c>
      <c r="M107" s="72">
        <v>2.42</v>
      </c>
      <c r="N107" s="72">
        <v>2.74</v>
      </c>
      <c r="O107" s="72">
        <v>5.16</v>
      </c>
      <c r="P107" s="72">
        <v>0</v>
      </c>
      <c r="Q107" s="72">
        <v>0.3</v>
      </c>
      <c r="R107" s="72">
        <v>0.3</v>
      </c>
      <c r="S107" s="72">
        <v>0</v>
      </c>
      <c r="T107" s="72">
        <v>0.74</v>
      </c>
      <c r="U107" s="72">
        <v>0.74</v>
      </c>
      <c r="V107" s="72">
        <v>0</v>
      </c>
      <c r="W107" s="72">
        <v>1.04</v>
      </c>
      <c r="X107" s="72">
        <v>1.04</v>
      </c>
      <c r="Y107" s="72">
        <v>1</v>
      </c>
      <c r="Z107" s="72">
        <v>0.86</v>
      </c>
      <c r="AA107" s="72">
        <v>-0.14000000000000001</v>
      </c>
      <c r="AB107" s="72">
        <v>2</v>
      </c>
      <c r="AC107" s="72">
        <v>0.67</v>
      </c>
      <c r="AD107" s="72">
        <v>-1.33</v>
      </c>
      <c r="AE107" s="72">
        <v>3</v>
      </c>
      <c r="AF107" s="72">
        <v>1.53</v>
      </c>
      <c r="AG107" s="72">
        <v>-1.47</v>
      </c>
      <c r="AH107" s="72">
        <v>1.1599999999999999</v>
      </c>
      <c r="AI107" s="72">
        <v>0.19</v>
      </c>
      <c r="AJ107" s="72">
        <v>0.15999999999999989</v>
      </c>
      <c r="AK107" s="72">
        <v>1.41</v>
      </c>
      <c r="AL107" s="72">
        <v>0.23</v>
      </c>
      <c r="AM107" s="72">
        <v>-0.59000000000000008</v>
      </c>
      <c r="AN107" s="72">
        <v>2.57</v>
      </c>
      <c r="AO107" s="72">
        <v>0.42</v>
      </c>
      <c r="AP107" s="72">
        <v>-0.43000000000000022</v>
      </c>
      <c r="AQ107" s="72">
        <v>2</v>
      </c>
      <c r="AR107" s="72">
        <v>0</v>
      </c>
      <c r="AS107" s="72">
        <v>2</v>
      </c>
    </row>
    <row r="108" spans="1:45" x14ac:dyDescent="0.25">
      <c r="A108" s="71" t="s">
        <v>579</v>
      </c>
      <c r="B108" s="72" t="s">
        <v>113</v>
      </c>
      <c r="C108" s="72">
        <v>4.8</v>
      </c>
      <c r="D108" s="72" t="s">
        <v>68</v>
      </c>
      <c r="E108" s="73">
        <v>0</v>
      </c>
      <c r="F108" s="72">
        <v>1</v>
      </c>
      <c r="G108" s="72">
        <v>4</v>
      </c>
      <c r="H108" s="72">
        <v>4</v>
      </c>
      <c r="I108" s="72">
        <v>8</v>
      </c>
      <c r="J108" s="72">
        <v>4</v>
      </c>
      <c r="K108" s="72">
        <v>15</v>
      </c>
      <c r="L108" s="72">
        <v>19</v>
      </c>
      <c r="M108" s="72">
        <v>0.83</v>
      </c>
      <c r="N108" s="72">
        <v>3.12</v>
      </c>
      <c r="O108" s="72">
        <v>3.96</v>
      </c>
      <c r="P108" s="72">
        <v>0</v>
      </c>
      <c r="Q108" s="72">
        <v>0.19</v>
      </c>
      <c r="R108" s="72">
        <v>0.19</v>
      </c>
      <c r="S108" s="72">
        <v>1</v>
      </c>
      <c r="T108" s="72">
        <v>0.9</v>
      </c>
      <c r="U108" s="72">
        <v>-9.9999999999999978E-2</v>
      </c>
      <c r="V108" s="72">
        <v>1</v>
      </c>
      <c r="W108" s="72">
        <v>1.0900000000000001</v>
      </c>
      <c r="X108" s="72">
        <v>9.0000000000000024E-2</v>
      </c>
      <c r="Y108" s="72">
        <v>0</v>
      </c>
      <c r="Z108" s="72">
        <v>0.05</v>
      </c>
      <c r="AA108" s="72">
        <v>0.05</v>
      </c>
      <c r="AB108" s="72">
        <v>1</v>
      </c>
      <c r="AC108" s="72">
        <v>0.86</v>
      </c>
      <c r="AD108" s="72">
        <v>-0.14000000000000001</v>
      </c>
      <c r="AE108" s="72">
        <v>1</v>
      </c>
      <c r="AF108" s="72">
        <v>0.91</v>
      </c>
      <c r="AG108" s="72">
        <v>-9.0000000000000011E-2</v>
      </c>
      <c r="AH108" s="72">
        <v>0.24</v>
      </c>
      <c r="AI108" s="72">
        <v>0.05</v>
      </c>
      <c r="AJ108" s="72">
        <v>0.24</v>
      </c>
      <c r="AK108" s="72">
        <v>1.76</v>
      </c>
      <c r="AL108" s="72">
        <v>0.37</v>
      </c>
      <c r="AM108" s="72">
        <v>-0.24</v>
      </c>
      <c r="AN108" s="72">
        <v>2</v>
      </c>
      <c r="AO108" s="72">
        <v>0.42</v>
      </c>
      <c r="AP108" s="72">
        <v>0</v>
      </c>
      <c r="AQ108" s="72">
        <v>0</v>
      </c>
      <c r="AR108" s="72">
        <v>2</v>
      </c>
      <c r="AS108" s="72">
        <v>2</v>
      </c>
    </row>
    <row r="109" spans="1:45" x14ac:dyDescent="0.25">
      <c r="A109" s="68" t="s">
        <v>577</v>
      </c>
      <c r="B109" s="69" t="s">
        <v>86</v>
      </c>
      <c r="C109" s="69">
        <v>5.5</v>
      </c>
      <c r="D109" s="69" t="s">
        <v>68</v>
      </c>
      <c r="E109" s="69">
        <v>2.2000000000000002</v>
      </c>
      <c r="F109" s="69">
        <v>5</v>
      </c>
      <c r="G109" s="69">
        <v>4</v>
      </c>
      <c r="H109" s="69">
        <v>5</v>
      </c>
      <c r="I109" s="69">
        <v>9</v>
      </c>
      <c r="J109" s="69">
        <v>13</v>
      </c>
      <c r="K109" s="69">
        <v>9</v>
      </c>
      <c r="L109" s="69">
        <v>22</v>
      </c>
      <c r="M109" s="69">
        <v>2.36</v>
      </c>
      <c r="N109" s="69">
        <v>1.64</v>
      </c>
      <c r="O109" s="69">
        <v>4</v>
      </c>
      <c r="P109" s="69">
        <v>1</v>
      </c>
      <c r="Q109" s="69">
        <v>0.7400000000000001</v>
      </c>
      <c r="R109" s="69">
        <v>-0.2599999999999999</v>
      </c>
      <c r="S109" s="69">
        <v>0</v>
      </c>
      <c r="T109" s="69">
        <v>0.32</v>
      </c>
      <c r="U109" s="69">
        <v>0.32</v>
      </c>
      <c r="V109" s="69">
        <v>1</v>
      </c>
      <c r="W109" s="69">
        <v>1.06</v>
      </c>
      <c r="X109" s="69">
        <v>6.0000000000000109E-2</v>
      </c>
      <c r="Y109" s="69">
        <v>0</v>
      </c>
      <c r="Z109" s="69">
        <v>0.67999999999999994</v>
      </c>
      <c r="AA109" s="69">
        <v>0.67999999999999994</v>
      </c>
      <c r="AB109" s="69">
        <v>1</v>
      </c>
      <c r="AC109" s="69">
        <v>0.51</v>
      </c>
      <c r="AD109" s="69">
        <v>-0.49</v>
      </c>
      <c r="AE109" s="69">
        <v>1</v>
      </c>
      <c r="AF109" s="69">
        <v>1.19</v>
      </c>
      <c r="AG109" s="69">
        <v>0.18999999999999989</v>
      </c>
      <c r="AH109" s="69">
        <v>1.42</v>
      </c>
      <c r="AI109" s="69">
        <v>0.26</v>
      </c>
      <c r="AJ109" s="69">
        <v>0.42000000000000021</v>
      </c>
      <c r="AK109" s="69">
        <v>0.83000000000000007</v>
      </c>
      <c r="AL109" s="69">
        <v>0.15</v>
      </c>
      <c r="AM109" s="69">
        <v>-0.1699999999999999</v>
      </c>
      <c r="AN109" s="69">
        <v>2.25</v>
      </c>
      <c r="AO109" s="69">
        <v>0.41</v>
      </c>
      <c r="AP109" s="69">
        <v>0.25000000000000028</v>
      </c>
      <c r="AQ109" s="69">
        <v>2</v>
      </c>
      <c r="AR109" s="69">
        <v>0</v>
      </c>
      <c r="AS109" s="69">
        <v>2</v>
      </c>
    </row>
    <row r="110" spans="1:45" x14ac:dyDescent="0.25">
      <c r="A110" s="68" t="s">
        <v>560</v>
      </c>
      <c r="B110" s="69" t="s">
        <v>88</v>
      </c>
      <c r="C110" s="69">
        <v>4.9000000000000004</v>
      </c>
      <c r="D110" s="69" t="s">
        <v>68</v>
      </c>
      <c r="E110" s="70">
        <v>0.8</v>
      </c>
      <c r="F110" s="69">
        <v>8</v>
      </c>
      <c r="G110" s="69">
        <v>4</v>
      </c>
      <c r="H110" s="69">
        <v>6</v>
      </c>
      <c r="I110" s="69">
        <v>10</v>
      </c>
      <c r="J110" s="69">
        <v>10</v>
      </c>
      <c r="K110" s="69">
        <v>15</v>
      </c>
      <c r="L110" s="69">
        <v>25</v>
      </c>
      <c r="M110" s="69">
        <v>2.04</v>
      </c>
      <c r="N110" s="69">
        <v>3.06</v>
      </c>
      <c r="O110" s="69">
        <v>5.0999999999999996</v>
      </c>
      <c r="P110" s="69">
        <v>0</v>
      </c>
      <c r="Q110" s="69">
        <v>0.06</v>
      </c>
      <c r="R110" s="69">
        <v>0.06</v>
      </c>
      <c r="S110" s="69">
        <v>0</v>
      </c>
      <c r="T110" s="69">
        <v>7.0000000000000007E-2</v>
      </c>
      <c r="U110" s="69">
        <v>7.0000000000000007E-2</v>
      </c>
      <c r="V110" s="69">
        <v>0</v>
      </c>
      <c r="W110" s="69">
        <v>0.13</v>
      </c>
      <c r="X110" s="69">
        <v>0.13</v>
      </c>
      <c r="Y110" s="69">
        <v>1</v>
      </c>
      <c r="Z110" s="69">
        <v>0.60000000000000009</v>
      </c>
      <c r="AA110" s="69">
        <v>-0.39999999999999991</v>
      </c>
      <c r="AB110" s="69">
        <v>1</v>
      </c>
      <c r="AC110" s="69">
        <v>1.27</v>
      </c>
      <c r="AD110" s="69">
        <v>0.27</v>
      </c>
      <c r="AE110" s="69">
        <v>2</v>
      </c>
      <c r="AF110" s="69">
        <v>1.87</v>
      </c>
      <c r="AG110" s="69">
        <v>-0.12999999999999989</v>
      </c>
      <c r="AH110" s="69">
        <v>0.66</v>
      </c>
      <c r="AI110" s="69">
        <v>0.13</v>
      </c>
      <c r="AJ110" s="69">
        <v>-0.34</v>
      </c>
      <c r="AK110" s="69">
        <v>1.34</v>
      </c>
      <c r="AL110" s="69">
        <v>0.27</v>
      </c>
      <c r="AM110" s="69">
        <v>0.34000000000000008</v>
      </c>
      <c r="AN110" s="69">
        <v>2</v>
      </c>
      <c r="AO110" s="69">
        <v>0.4</v>
      </c>
      <c r="AP110" s="69">
        <v>5.5511151231257827E-17</v>
      </c>
      <c r="AQ110" s="69">
        <v>0</v>
      </c>
      <c r="AR110" s="69">
        <v>2</v>
      </c>
      <c r="AS110" s="69">
        <v>2</v>
      </c>
    </row>
    <row r="111" spans="1:45" x14ac:dyDescent="0.25">
      <c r="A111" s="68" t="s">
        <v>523</v>
      </c>
      <c r="B111" s="69" t="s">
        <v>70</v>
      </c>
      <c r="C111" s="69">
        <v>5.2</v>
      </c>
      <c r="D111" s="69" t="s">
        <v>68</v>
      </c>
      <c r="E111" s="69">
        <v>2.4</v>
      </c>
      <c r="F111" s="69">
        <v>3</v>
      </c>
      <c r="G111" s="69">
        <v>10</v>
      </c>
      <c r="H111" s="69">
        <v>5</v>
      </c>
      <c r="I111" s="69">
        <v>15</v>
      </c>
      <c r="J111" s="69">
        <v>34</v>
      </c>
      <c r="K111" s="69">
        <v>5</v>
      </c>
      <c r="L111" s="69">
        <v>39</v>
      </c>
      <c r="M111" s="69">
        <v>6.54</v>
      </c>
      <c r="N111" s="69">
        <v>0.96</v>
      </c>
      <c r="O111" s="69">
        <v>7.5</v>
      </c>
      <c r="P111" s="69">
        <v>3</v>
      </c>
      <c r="Q111" s="69">
        <v>1.5</v>
      </c>
      <c r="R111" s="69">
        <v>-1.5</v>
      </c>
      <c r="S111" s="69">
        <v>0</v>
      </c>
      <c r="T111" s="69">
        <v>0.18</v>
      </c>
      <c r="U111" s="69">
        <v>0.18</v>
      </c>
      <c r="V111" s="69">
        <v>3</v>
      </c>
      <c r="W111" s="69">
        <v>1.68</v>
      </c>
      <c r="X111" s="69">
        <v>-1.32</v>
      </c>
      <c r="Y111" s="69">
        <v>1</v>
      </c>
      <c r="Z111" s="69">
        <v>0.33</v>
      </c>
      <c r="AA111" s="69">
        <v>-0.66999999999999993</v>
      </c>
      <c r="AB111" s="69">
        <v>0</v>
      </c>
      <c r="AC111" s="69">
        <v>0.03</v>
      </c>
      <c r="AD111" s="69">
        <v>0.03</v>
      </c>
      <c r="AE111" s="69">
        <v>1</v>
      </c>
      <c r="AF111" s="69">
        <v>0.36</v>
      </c>
      <c r="AG111" s="69">
        <v>-0.6399999999999999</v>
      </c>
      <c r="AH111" s="69">
        <v>1.83</v>
      </c>
      <c r="AI111" s="69">
        <v>0.35</v>
      </c>
      <c r="AJ111" s="69">
        <v>-2.17</v>
      </c>
      <c r="AK111" s="69">
        <v>0.21</v>
      </c>
      <c r="AL111" s="69">
        <v>0.04</v>
      </c>
      <c r="AM111" s="69">
        <v>0.21</v>
      </c>
      <c r="AN111" s="69">
        <v>2.04</v>
      </c>
      <c r="AO111" s="69">
        <v>0.39</v>
      </c>
      <c r="AP111" s="69">
        <v>-1.96</v>
      </c>
      <c r="AQ111" s="69">
        <v>5</v>
      </c>
      <c r="AR111" s="69">
        <v>0</v>
      </c>
      <c r="AS111" s="69">
        <v>5</v>
      </c>
    </row>
    <row r="112" spans="1:45" x14ac:dyDescent="0.25">
      <c r="A112" s="68" t="s">
        <v>401</v>
      </c>
      <c r="B112" s="69" t="s">
        <v>72</v>
      </c>
      <c r="C112" s="69">
        <v>5</v>
      </c>
      <c r="D112" s="69" t="s">
        <v>68</v>
      </c>
      <c r="E112" s="70">
        <v>0</v>
      </c>
      <c r="F112" s="69">
        <v>5</v>
      </c>
      <c r="G112" s="69">
        <v>5</v>
      </c>
      <c r="H112" s="69">
        <v>6</v>
      </c>
      <c r="I112" s="69">
        <v>11</v>
      </c>
      <c r="J112" s="69">
        <v>14</v>
      </c>
      <c r="K112" s="69">
        <v>13</v>
      </c>
      <c r="L112" s="69">
        <v>27</v>
      </c>
      <c r="M112" s="69">
        <v>2.8</v>
      </c>
      <c r="N112" s="69">
        <v>2.6</v>
      </c>
      <c r="O112" s="69">
        <v>5.4</v>
      </c>
      <c r="P112" s="69">
        <v>1</v>
      </c>
      <c r="Q112" s="69">
        <v>0.57000000000000006</v>
      </c>
      <c r="R112" s="69">
        <v>-0.42999999999999988</v>
      </c>
      <c r="S112" s="69">
        <v>0</v>
      </c>
      <c r="T112" s="69">
        <v>0.42</v>
      </c>
      <c r="U112" s="69">
        <v>0.42</v>
      </c>
      <c r="V112" s="69">
        <v>1</v>
      </c>
      <c r="W112" s="69">
        <v>0.99</v>
      </c>
      <c r="X112" s="69">
        <v>-9.9999999999998979E-3</v>
      </c>
      <c r="Y112" s="69">
        <v>0</v>
      </c>
      <c r="Z112" s="69">
        <v>0.42</v>
      </c>
      <c r="AA112" s="69">
        <v>0.42</v>
      </c>
      <c r="AB112" s="69">
        <v>1</v>
      </c>
      <c r="AC112" s="69">
        <v>0.53</v>
      </c>
      <c r="AD112" s="69">
        <v>-0.47</v>
      </c>
      <c r="AE112" s="69">
        <v>1</v>
      </c>
      <c r="AF112" s="69">
        <v>0.95</v>
      </c>
      <c r="AG112" s="69">
        <v>-4.9999999999999989E-2</v>
      </c>
      <c r="AH112" s="69">
        <v>0.99</v>
      </c>
      <c r="AI112" s="69">
        <v>0.2</v>
      </c>
      <c r="AJ112" s="69">
        <v>-1.0000000000000011E-2</v>
      </c>
      <c r="AK112" s="69">
        <v>0.95</v>
      </c>
      <c r="AL112" s="69">
        <v>0.19</v>
      </c>
      <c r="AM112" s="69">
        <v>-5.0000000000000037E-2</v>
      </c>
      <c r="AN112" s="69">
        <v>1.94</v>
      </c>
      <c r="AO112" s="69">
        <v>0.39</v>
      </c>
      <c r="AP112" s="69">
        <v>-6.0000000000000053E-2</v>
      </c>
      <c r="AQ112" s="69">
        <v>1</v>
      </c>
      <c r="AR112" s="69">
        <v>1</v>
      </c>
      <c r="AS112" s="69">
        <v>2</v>
      </c>
    </row>
    <row r="113" spans="1:45" x14ac:dyDescent="0.25">
      <c r="A113" s="68" t="s">
        <v>489</v>
      </c>
      <c r="B113" s="69" t="s">
        <v>114</v>
      </c>
      <c r="C113" s="69">
        <v>4.8</v>
      </c>
      <c r="D113" s="69" t="s">
        <v>68</v>
      </c>
      <c r="E113" s="69">
        <v>3.4</v>
      </c>
      <c r="F113" s="69">
        <v>18</v>
      </c>
      <c r="G113" s="69">
        <v>11</v>
      </c>
      <c r="H113" s="69">
        <v>9</v>
      </c>
      <c r="I113" s="69">
        <v>20</v>
      </c>
      <c r="J113" s="69">
        <v>30</v>
      </c>
      <c r="K113" s="69">
        <v>19</v>
      </c>
      <c r="L113" s="69">
        <v>49</v>
      </c>
      <c r="M113" s="69">
        <v>6.25</v>
      </c>
      <c r="N113" s="69">
        <v>3.96</v>
      </c>
      <c r="O113" s="69">
        <v>10.210000000000001</v>
      </c>
      <c r="P113" s="69">
        <v>0</v>
      </c>
      <c r="Q113" s="69">
        <v>0.77</v>
      </c>
      <c r="R113" s="69">
        <v>0.77</v>
      </c>
      <c r="S113" s="69">
        <v>0</v>
      </c>
      <c r="T113" s="69">
        <v>0.14000000000000001</v>
      </c>
      <c r="U113" s="69">
        <v>0.14000000000000001</v>
      </c>
      <c r="V113" s="69">
        <v>0</v>
      </c>
      <c r="W113" s="69">
        <v>0.91</v>
      </c>
      <c r="X113" s="69">
        <v>0.91</v>
      </c>
      <c r="Y113" s="69">
        <v>2</v>
      </c>
      <c r="Z113" s="69">
        <v>0.5</v>
      </c>
      <c r="AA113" s="69">
        <v>-1.5</v>
      </c>
      <c r="AB113" s="69">
        <v>0</v>
      </c>
      <c r="AC113" s="69">
        <v>0.44</v>
      </c>
      <c r="AD113" s="69">
        <v>0.44</v>
      </c>
      <c r="AE113" s="69">
        <v>2</v>
      </c>
      <c r="AF113" s="69">
        <v>0.94</v>
      </c>
      <c r="AG113" s="69">
        <v>-1.06</v>
      </c>
      <c r="AH113" s="69">
        <v>1.27</v>
      </c>
      <c r="AI113" s="69">
        <v>0.26</v>
      </c>
      <c r="AJ113" s="69">
        <v>-0.73</v>
      </c>
      <c r="AK113" s="69">
        <v>0.58000000000000007</v>
      </c>
      <c r="AL113" s="69">
        <v>0.12</v>
      </c>
      <c r="AM113" s="69">
        <v>0.58000000000000007</v>
      </c>
      <c r="AN113" s="69">
        <v>1.85</v>
      </c>
      <c r="AO113" s="69">
        <v>0.38</v>
      </c>
      <c r="AP113" s="69">
        <v>-0.14999999999999991</v>
      </c>
      <c r="AQ113" s="69">
        <v>3</v>
      </c>
      <c r="AR113" s="69">
        <v>0</v>
      </c>
      <c r="AS113" s="69">
        <v>3</v>
      </c>
    </row>
    <row r="114" spans="1:45" x14ac:dyDescent="0.25">
      <c r="A114" s="71" t="s">
        <v>519</v>
      </c>
      <c r="B114" s="72" t="s">
        <v>117</v>
      </c>
      <c r="C114" s="72">
        <v>4.4000000000000004</v>
      </c>
      <c r="D114" s="72" t="s">
        <v>68</v>
      </c>
      <c r="E114" s="73">
        <v>2</v>
      </c>
      <c r="F114" s="72">
        <v>15</v>
      </c>
      <c r="G114" s="72">
        <v>9</v>
      </c>
      <c r="H114" s="72">
        <v>8</v>
      </c>
      <c r="I114" s="72">
        <v>17</v>
      </c>
      <c r="J114" s="72">
        <v>17</v>
      </c>
      <c r="K114" s="72">
        <v>17</v>
      </c>
      <c r="L114" s="72">
        <v>34</v>
      </c>
      <c r="M114" s="72">
        <v>3.86</v>
      </c>
      <c r="N114" s="72">
        <v>3.86</v>
      </c>
      <c r="O114" s="72">
        <v>7.73</v>
      </c>
      <c r="P114" s="72">
        <v>0</v>
      </c>
      <c r="Q114" s="72">
        <v>0.09</v>
      </c>
      <c r="R114" s="72">
        <v>0.09</v>
      </c>
      <c r="S114" s="72">
        <v>0</v>
      </c>
      <c r="T114" s="72">
        <v>0.12</v>
      </c>
      <c r="U114" s="72">
        <v>0.12</v>
      </c>
      <c r="V114" s="72">
        <v>0</v>
      </c>
      <c r="W114" s="72">
        <v>0.21</v>
      </c>
      <c r="X114" s="72">
        <v>0.21</v>
      </c>
      <c r="Y114" s="72">
        <v>1</v>
      </c>
      <c r="Z114" s="72">
        <v>1.18</v>
      </c>
      <c r="AA114" s="72">
        <v>0.17999999999999991</v>
      </c>
      <c r="AB114" s="72">
        <v>1</v>
      </c>
      <c r="AC114" s="72">
        <v>0.27</v>
      </c>
      <c r="AD114" s="72">
        <v>-0.73</v>
      </c>
      <c r="AE114" s="72">
        <v>2</v>
      </c>
      <c r="AF114" s="72">
        <v>1.45</v>
      </c>
      <c r="AG114" s="72">
        <v>-0.55000000000000004</v>
      </c>
      <c r="AH114" s="72">
        <v>1.27</v>
      </c>
      <c r="AI114" s="72">
        <v>0.28999999999999998</v>
      </c>
      <c r="AJ114" s="72">
        <v>0.27</v>
      </c>
      <c r="AK114" s="72">
        <v>0.39</v>
      </c>
      <c r="AL114" s="72">
        <v>0.09</v>
      </c>
      <c r="AM114" s="72">
        <v>-0.61</v>
      </c>
      <c r="AN114" s="72">
        <v>1.66</v>
      </c>
      <c r="AO114" s="72">
        <v>0.38</v>
      </c>
      <c r="AP114" s="72">
        <v>-0.34</v>
      </c>
      <c r="AQ114" s="72">
        <v>0</v>
      </c>
      <c r="AR114" s="72">
        <v>0</v>
      </c>
      <c r="AS114" s="72">
        <v>0</v>
      </c>
    </row>
    <row r="115" spans="1:45" x14ac:dyDescent="0.25">
      <c r="A115" s="71" t="s">
        <v>528</v>
      </c>
      <c r="B115" s="72" t="s">
        <v>118</v>
      </c>
      <c r="C115" s="72">
        <v>4.7</v>
      </c>
      <c r="D115" s="72" t="s">
        <v>68</v>
      </c>
      <c r="E115" s="73">
        <v>0.4</v>
      </c>
      <c r="F115" s="72">
        <v>17</v>
      </c>
      <c r="G115" s="72">
        <v>8</v>
      </c>
      <c r="H115" s="72">
        <v>10</v>
      </c>
      <c r="I115" s="72">
        <v>18</v>
      </c>
      <c r="J115" s="72">
        <v>15</v>
      </c>
      <c r="K115" s="72">
        <v>17</v>
      </c>
      <c r="L115" s="72">
        <v>32</v>
      </c>
      <c r="M115" s="72">
        <v>3.19</v>
      </c>
      <c r="N115" s="72">
        <v>3.62</v>
      </c>
      <c r="O115" s="72">
        <v>6.81</v>
      </c>
      <c r="P115" s="72">
        <v>0</v>
      </c>
      <c r="Q115" s="72">
        <v>0.28000000000000003</v>
      </c>
      <c r="R115" s="72">
        <v>0.28000000000000003</v>
      </c>
      <c r="S115" s="72">
        <v>1</v>
      </c>
      <c r="T115" s="72">
        <v>0.34</v>
      </c>
      <c r="U115" s="72">
        <v>-0.65999999999999992</v>
      </c>
      <c r="V115" s="72">
        <v>1</v>
      </c>
      <c r="W115" s="72">
        <v>0.62000000000000011</v>
      </c>
      <c r="X115" s="72">
        <v>-0.37999999999999989</v>
      </c>
      <c r="Y115" s="72">
        <v>0</v>
      </c>
      <c r="Z115" s="72">
        <v>0.55000000000000004</v>
      </c>
      <c r="AA115" s="72">
        <v>0.55000000000000004</v>
      </c>
      <c r="AB115" s="72">
        <v>0</v>
      </c>
      <c r="AC115" s="72">
        <v>0.59000000000000008</v>
      </c>
      <c r="AD115" s="72">
        <v>0.59000000000000008</v>
      </c>
      <c r="AE115" s="72">
        <v>0</v>
      </c>
      <c r="AF115" s="72">
        <v>1.1399999999999999</v>
      </c>
      <c r="AG115" s="72">
        <v>1.1399999999999999</v>
      </c>
      <c r="AH115" s="72">
        <v>0.83000000000000007</v>
      </c>
      <c r="AI115" s="72">
        <v>0.18</v>
      </c>
      <c r="AJ115" s="72">
        <v>0.83000000000000007</v>
      </c>
      <c r="AK115" s="72">
        <v>0.93</v>
      </c>
      <c r="AL115" s="72">
        <v>0.2</v>
      </c>
      <c r="AM115" s="72">
        <v>-6.9999999999999951E-2</v>
      </c>
      <c r="AN115" s="72">
        <v>1.76</v>
      </c>
      <c r="AO115" s="72">
        <v>0.38</v>
      </c>
      <c r="AP115" s="72">
        <v>0.76000000000000012</v>
      </c>
      <c r="AQ115" s="72">
        <v>0</v>
      </c>
      <c r="AR115" s="72">
        <v>0</v>
      </c>
      <c r="AS115" s="72">
        <v>0</v>
      </c>
    </row>
    <row r="116" spans="1:45" x14ac:dyDescent="0.25">
      <c r="A116" s="68" t="s">
        <v>554</v>
      </c>
      <c r="B116" s="69" t="s">
        <v>77</v>
      </c>
      <c r="C116" s="69">
        <v>4.8</v>
      </c>
      <c r="D116" s="69" t="s">
        <v>68</v>
      </c>
      <c r="E116" s="70">
        <v>1.6</v>
      </c>
      <c r="F116" s="69">
        <v>13</v>
      </c>
      <c r="G116" s="69">
        <v>9</v>
      </c>
      <c r="H116" s="69">
        <v>8</v>
      </c>
      <c r="I116" s="69">
        <v>17</v>
      </c>
      <c r="J116" s="69">
        <v>14</v>
      </c>
      <c r="K116" s="69">
        <v>12</v>
      </c>
      <c r="L116" s="69">
        <v>26</v>
      </c>
      <c r="M116" s="69">
        <v>2.92</v>
      </c>
      <c r="N116" s="69">
        <v>2.5</v>
      </c>
      <c r="O116" s="69">
        <v>5.42</v>
      </c>
      <c r="P116" s="69">
        <v>0</v>
      </c>
      <c r="Q116" s="69">
        <v>0.59000000000000008</v>
      </c>
      <c r="R116" s="69">
        <v>0.59000000000000008</v>
      </c>
      <c r="S116" s="69">
        <v>0</v>
      </c>
      <c r="T116" s="69">
        <v>0.08</v>
      </c>
      <c r="U116" s="69">
        <v>0.08</v>
      </c>
      <c r="V116" s="69">
        <v>0</v>
      </c>
      <c r="W116" s="69">
        <v>0.67</v>
      </c>
      <c r="X116" s="69">
        <v>0.67</v>
      </c>
      <c r="Y116" s="69">
        <v>0</v>
      </c>
      <c r="Z116" s="69">
        <v>0.25</v>
      </c>
      <c r="AA116" s="69">
        <v>0.25</v>
      </c>
      <c r="AB116" s="69">
        <v>0</v>
      </c>
      <c r="AC116" s="69">
        <v>0.78</v>
      </c>
      <c r="AD116" s="69">
        <v>0.78</v>
      </c>
      <c r="AE116" s="69">
        <v>0</v>
      </c>
      <c r="AF116" s="69">
        <v>1.03</v>
      </c>
      <c r="AG116" s="69">
        <v>1.03</v>
      </c>
      <c r="AH116" s="69">
        <v>0.84000000000000008</v>
      </c>
      <c r="AI116" s="69">
        <v>0.18</v>
      </c>
      <c r="AJ116" s="69">
        <v>0.84000000000000008</v>
      </c>
      <c r="AK116" s="69">
        <v>0.86</v>
      </c>
      <c r="AL116" s="69">
        <v>0.18</v>
      </c>
      <c r="AM116" s="69">
        <v>0.86</v>
      </c>
      <c r="AN116" s="69">
        <v>1.7</v>
      </c>
      <c r="AO116" s="69">
        <v>0.36</v>
      </c>
      <c r="AP116" s="69">
        <v>1.7</v>
      </c>
      <c r="AQ116" s="69">
        <v>0</v>
      </c>
      <c r="AR116" s="69">
        <v>0</v>
      </c>
      <c r="AS116" s="69">
        <v>0</v>
      </c>
    </row>
    <row r="117" spans="1:45" x14ac:dyDescent="0.25">
      <c r="A117" s="71" t="s">
        <v>580</v>
      </c>
      <c r="B117" s="72" t="s">
        <v>88</v>
      </c>
      <c r="C117" s="72">
        <v>6.4</v>
      </c>
      <c r="D117" s="72" t="s">
        <v>68</v>
      </c>
      <c r="E117" s="73">
        <v>0.4</v>
      </c>
      <c r="F117" s="72">
        <v>6</v>
      </c>
      <c r="G117" s="72">
        <v>8</v>
      </c>
      <c r="H117" s="72">
        <v>7</v>
      </c>
      <c r="I117" s="72">
        <v>15</v>
      </c>
      <c r="J117" s="72">
        <v>11</v>
      </c>
      <c r="K117" s="72">
        <v>14</v>
      </c>
      <c r="L117" s="72">
        <v>25</v>
      </c>
      <c r="M117" s="72">
        <v>1.72</v>
      </c>
      <c r="N117" s="72">
        <v>2.19</v>
      </c>
      <c r="O117" s="72">
        <v>3.91</v>
      </c>
      <c r="P117" s="72">
        <v>0</v>
      </c>
      <c r="Q117" s="72">
        <v>0.39</v>
      </c>
      <c r="R117" s="72">
        <v>0.39</v>
      </c>
      <c r="S117" s="72">
        <v>0</v>
      </c>
      <c r="T117" s="72">
        <v>0.39</v>
      </c>
      <c r="U117" s="72">
        <v>0.39</v>
      </c>
      <c r="V117" s="72">
        <v>0</v>
      </c>
      <c r="W117" s="72">
        <v>0.78</v>
      </c>
      <c r="X117" s="72">
        <v>0.78</v>
      </c>
      <c r="Y117" s="72">
        <v>0</v>
      </c>
      <c r="Z117" s="72">
        <v>0.48</v>
      </c>
      <c r="AA117" s="72">
        <v>0.48</v>
      </c>
      <c r="AB117" s="72">
        <v>1</v>
      </c>
      <c r="AC117" s="72">
        <v>1.04</v>
      </c>
      <c r="AD117" s="72">
        <v>4.0000000000000042E-2</v>
      </c>
      <c r="AE117" s="72">
        <v>1</v>
      </c>
      <c r="AF117" s="72">
        <v>1.52</v>
      </c>
      <c r="AG117" s="72">
        <v>0.52</v>
      </c>
      <c r="AH117" s="72">
        <v>0.87000000000000011</v>
      </c>
      <c r="AI117" s="72">
        <v>0.14000000000000001</v>
      </c>
      <c r="AJ117" s="72">
        <v>0.87000000000000011</v>
      </c>
      <c r="AK117" s="72">
        <v>1.43</v>
      </c>
      <c r="AL117" s="72">
        <v>0.22</v>
      </c>
      <c r="AM117" s="72">
        <v>0.42999999999999988</v>
      </c>
      <c r="AN117" s="72">
        <v>2.2999999999999998</v>
      </c>
      <c r="AO117" s="72">
        <v>0.36</v>
      </c>
      <c r="AP117" s="72">
        <v>1.3</v>
      </c>
      <c r="AQ117" s="72">
        <v>0</v>
      </c>
      <c r="AR117" s="72">
        <v>3</v>
      </c>
      <c r="AS117" s="72">
        <v>3</v>
      </c>
    </row>
    <row r="118" spans="1:45" x14ac:dyDescent="0.25">
      <c r="A118" s="71" t="s">
        <v>492</v>
      </c>
      <c r="B118" s="72" t="s">
        <v>86</v>
      </c>
      <c r="C118" s="72">
        <v>5</v>
      </c>
      <c r="D118" s="72" t="s">
        <v>68</v>
      </c>
      <c r="E118" s="73">
        <v>2</v>
      </c>
      <c r="F118" s="72">
        <v>17</v>
      </c>
      <c r="G118" s="72">
        <v>9</v>
      </c>
      <c r="H118" s="72">
        <v>10</v>
      </c>
      <c r="I118" s="72">
        <v>19</v>
      </c>
      <c r="J118" s="72">
        <v>18</v>
      </c>
      <c r="K118" s="72">
        <v>31</v>
      </c>
      <c r="L118" s="72">
        <v>49</v>
      </c>
      <c r="M118" s="72">
        <v>3.6</v>
      </c>
      <c r="N118" s="72">
        <v>6.2</v>
      </c>
      <c r="O118" s="72">
        <v>9.8000000000000007</v>
      </c>
      <c r="P118" s="72">
        <v>0</v>
      </c>
      <c r="Q118" s="72">
        <v>0.51</v>
      </c>
      <c r="R118" s="72">
        <v>0.51</v>
      </c>
      <c r="S118" s="72">
        <v>2</v>
      </c>
      <c r="T118" s="72">
        <v>0.71</v>
      </c>
      <c r="U118" s="72">
        <v>-1.29</v>
      </c>
      <c r="V118" s="72">
        <v>2</v>
      </c>
      <c r="W118" s="72">
        <v>1.22</v>
      </c>
      <c r="X118" s="72">
        <v>-0.78</v>
      </c>
      <c r="Y118" s="72">
        <v>0</v>
      </c>
      <c r="Z118" s="72">
        <v>0.2</v>
      </c>
      <c r="AA118" s="72">
        <v>0.2</v>
      </c>
      <c r="AB118" s="72">
        <v>1</v>
      </c>
      <c r="AC118" s="72">
        <v>0.33</v>
      </c>
      <c r="AD118" s="72">
        <v>-0.66999999999999993</v>
      </c>
      <c r="AE118" s="72">
        <v>1</v>
      </c>
      <c r="AF118" s="72">
        <v>0.53</v>
      </c>
      <c r="AG118" s="72">
        <v>-0.46999999999999992</v>
      </c>
      <c r="AH118" s="72">
        <v>0.71000000000000008</v>
      </c>
      <c r="AI118" s="72">
        <v>0.14000000000000001</v>
      </c>
      <c r="AJ118" s="72">
        <v>0.71000000000000008</v>
      </c>
      <c r="AK118" s="72">
        <v>1.04</v>
      </c>
      <c r="AL118" s="72">
        <v>0.21</v>
      </c>
      <c r="AM118" s="72">
        <v>-1.96</v>
      </c>
      <c r="AN118" s="72">
        <v>1.75</v>
      </c>
      <c r="AO118" s="72">
        <v>0.35</v>
      </c>
      <c r="AP118" s="72">
        <v>-1.25</v>
      </c>
      <c r="AQ118" s="72">
        <v>0</v>
      </c>
      <c r="AR118" s="72">
        <v>4</v>
      </c>
      <c r="AS118" s="72">
        <v>4</v>
      </c>
    </row>
    <row r="119" spans="1:45" x14ac:dyDescent="0.25">
      <c r="A119" s="68" t="s">
        <v>538</v>
      </c>
      <c r="B119" s="69" t="s">
        <v>94</v>
      </c>
      <c r="C119" s="69">
        <v>4.8</v>
      </c>
      <c r="D119" s="69" t="s">
        <v>68</v>
      </c>
      <c r="E119" s="70">
        <v>1.2</v>
      </c>
      <c r="F119" s="69">
        <v>11</v>
      </c>
      <c r="G119" s="69">
        <v>10</v>
      </c>
      <c r="H119" s="69">
        <v>7</v>
      </c>
      <c r="I119" s="69">
        <v>17</v>
      </c>
      <c r="J119" s="69">
        <v>19</v>
      </c>
      <c r="K119" s="69">
        <v>10</v>
      </c>
      <c r="L119" s="69">
        <v>29</v>
      </c>
      <c r="M119" s="69">
        <v>3.96</v>
      </c>
      <c r="N119" s="69">
        <v>2.08</v>
      </c>
      <c r="O119" s="69">
        <v>6.04</v>
      </c>
      <c r="P119" s="69">
        <v>0</v>
      </c>
      <c r="Q119" s="69">
        <v>0.4</v>
      </c>
      <c r="R119" s="69">
        <v>0.4</v>
      </c>
      <c r="S119" s="69">
        <v>0</v>
      </c>
      <c r="T119" s="69">
        <v>9.9999999999999992E-2</v>
      </c>
      <c r="U119" s="69">
        <v>9.9999999999999992E-2</v>
      </c>
      <c r="V119" s="69">
        <v>0</v>
      </c>
      <c r="W119" s="69">
        <v>0.5</v>
      </c>
      <c r="X119" s="69">
        <v>0.5</v>
      </c>
      <c r="Y119" s="69">
        <v>1</v>
      </c>
      <c r="Z119" s="69">
        <v>0.26</v>
      </c>
      <c r="AA119" s="69">
        <v>-0.74</v>
      </c>
      <c r="AB119" s="69">
        <v>0</v>
      </c>
      <c r="AC119" s="69">
        <v>0.90999999999999992</v>
      </c>
      <c r="AD119" s="69">
        <v>0.90999999999999992</v>
      </c>
      <c r="AE119" s="69">
        <v>1</v>
      </c>
      <c r="AF119" s="69">
        <v>1.17</v>
      </c>
      <c r="AG119" s="69">
        <v>0.1699999999999999</v>
      </c>
      <c r="AH119" s="69">
        <v>0.66</v>
      </c>
      <c r="AI119" s="69">
        <v>0.14000000000000001</v>
      </c>
      <c r="AJ119" s="69">
        <v>-0.34</v>
      </c>
      <c r="AK119" s="69">
        <v>1.01</v>
      </c>
      <c r="AL119" s="69">
        <v>0.21</v>
      </c>
      <c r="AM119" s="69">
        <v>1.01</v>
      </c>
      <c r="AN119" s="69">
        <v>1.67</v>
      </c>
      <c r="AO119" s="69">
        <v>0.35</v>
      </c>
      <c r="AP119" s="69">
        <v>0.67</v>
      </c>
      <c r="AQ119" s="69">
        <v>0</v>
      </c>
      <c r="AR119" s="69">
        <v>0</v>
      </c>
      <c r="AS119" s="69">
        <v>0</v>
      </c>
    </row>
    <row r="120" spans="1:45" x14ac:dyDescent="0.25">
      <c r="A120" s="68" t="s">
        <v>558</v>
      </c>
      <c r="B120" s="69" t="s">
        <v>70</v>
      </c>
      <c r="C120" s="69">
        <v>5.4</v>
      </c>
      <c r="D120" s="69" t="s">
        <v>68</v>
      </c>
      <c r="E120" s="70">
        <v>1.6</v>
      </c>
      <c r="F120" s="69">
        <v>9</v>
      </c>
      <c r="G120" s="69">
        <v>6</v>
      </c>
      <c r="H120" s="69">
        <v>7</v>
      </c>
      <c r="I120" s="69">
        <v>13</v>
      </c>
      <c r="J120" s="69">
        <v>9</v>
      </c>
      <c r="K120" s="69">
        <v>19</v>
      </c>
      <c r="L120" s="69">
        <v>28</v>
      </c>
      <c r="M120" s="69">
        <v>1.67</v>
      </c>
      <c r="N120" s="69">
        <v>3.52</v>
      </c>
      <c r="O120" s="69">
        <v>5.19</v>
      </c>
      <c r="P120" s="69">
        <v>0</v>
      </c>
      <c r="Q120" s="69">
        <v>0.28999999999999998</v>
      </c>
      <c r="R120" s="69">
        <v>0.28999999999999998</v>
      </c>
      <c r="S120" s="69">
        <v>0</v>
      </c>
      <c r="T120" s="69">
        <v>0.66</v>
      </c>
      <c r="U120" s="69">
        <v>0.66</v>
      </c>
      <c r="V120" s="69">
        <v>0</v>
      </c>
      <c r="W120" s="69">
        <v>0.95</v>
      </c>
      <c r="X120" s="69">
        <v>0.95</v>
      </c>
      <c r="Y120" s="69">
        <v>0</v>
      </c>
      <c r="Z120" s="69">
        <v>0.55000000000000004</v>
      </c>
      <c r="AA120" s="69">
        <v>0.55000000000000004</v>
      </c>
      <c r="AB120" s="69">
        <v>2</v>
      </c>
      <c r="AC120" s="69">
        <v>0.39</v>
      </c>
      <c r="AD120" s="69">
        <v>-1.61</v>
      </c>
      <c r="AE120" s="69">
        <v>2</v>
      </c>
      <c r="AF120" s="69">
        <v>0.94000000000000006</v>
      </c>
      <c r="AG120" s="69">
        <v>-1.06</v>
      </c>
      <c r="AH120" s="69">
        <v>0.84000000000000008</v>
      </c>
      <c r="AI120" s="69">
        <v>0.16</v>
      </c>
      <c r="AJ120" s="69">
        <v>0.84000000000000008</v>
      </c>
      <c r="AK120" s="69">
        <v>1.05</v>
      </c>
      <c r="AL120" s="69">
        <v>0.19</v>
      </c>
      <c r="AM120" s="69">
        <v>-0.95</v>
      </c>
      <c r="AN120" s="69">
        <v>1.89</v>
      </c>
      <c r="AO120" s="69">
        <v>0.35</v>
      </c>
      <c r="AP120" s="69">
        <v>-0.1099999999999999</v>
      </c>
      <c r="AQ120" s="69">
        <v>0</v>
      </c>
      <c r="AR120" s="69">
        <v>0</v>
      </c>
      <c r="AS120" s="69">
        <v>0</v>
      </c>
    </row>
    <row r="121" spans="1:45" x14ac:dyDescent="0.25">
      <c r="A121" s="68" t="s">
        <v>562</v>
      </c>
      <c r="B121" s="69" t="s">
        <v>117</v>
      </c>
      <c r="C121" s="69">
        <v>5.2</v>
      </c>
      <c r="D121" s="69" t="s">
        <v>68</v>
      </c>
      <c r="E121" s="70">
        <v>0</v>
      </c>
      <c r="F121" s="69">
        <v>6</v>
      </c>
      <c r="G121" s="69">
        <v>5</v>
      </c>
      <c r="H121" s="69">
        <v>6</v>
      </c>
      <c r="I121" s="69">
        <v>11</v>
      </c>
      <c r="J121" s="69">
        <v>14</v>
      </c>
      <c r="K121" s="69">
        <v>12</v>
      </c>
      <c r="L121" s="69">
        <v>26</v>
      </c>
      <c r="M121" s="69">
        <v>2.69</v>
      </c>
      <c r="N121" s="69">
        <v>2.31</v>
      </c>
      <c r="O121" s="69">
        <v>5</v>
      </c>
      <c r="P121" s="69">
        <v>0</v>
      </c>
      <c r="Q121" s="69">
        <v>0.09</v>
      </c>
      <c r="R121" s="69">
        <v>0.09</v>
      </c>
      <c r="S121" s="69">
        <v>0</v>
      </c>
      <c r="T121" s="69">
        <v>0.32</v>
      </c>
      <c r="U121" s="69">
        <v>0.32</v>
      </c>
      <c r="V121" s="69">
        <v>0</v>
      </c>
      <c r="W121" s="69">
        <v>0.41</v>
      </c>
      <c r="X121" s="69">
        <v>0.41</v>
      </c>
      <c r="Y121" s="69">
        <v>1</v>
      </c>
      <c r="Z121" s="69">
        <v>0.7</v>
      </c>
      <c r="AA121" s="69">
        <v>-0.3</v>
      </c>
      <c r="AB121" s="69">
        <v>1</v>
      </c>
      <c r="AC121" s="69">
        <v>0.72000000000000008</v>
      </c>
      <c r="AD121" s="69">
        <v>-0.27999999999999992</v>
      </c>
      <c r="AE121" s="69">
        <v>2</v>
      </c>
      <c r="AF121" s="69">
        <v>1.42</v>
      </c>
      <c r="AG121" s="69">
        <v>-0.57999999999999996</v>
      </c>
      <c r="AH121" s="69">
        <v>0.78999999999999992</v>
      </c>
      <c r="AI121" s="69">
        <v>0.15</v>
      </c>
      <c r="AJ121" s="69">
        <v>-0.2100000000000001</v>
      </c>
      <c r="AK121" s="69">
        <v>1.04</v>
      </c>
      <c r="AL121" s="69">
        <v>0.2</v>
      </c>
      <c r="AM121" s="69">
        <v>4.0000000000000042E-2</v>
      </c>
      <c r="AN121" s="69">
        <v>1.83</v>
      </c>
      <c r="AO121" s="69">
        <v>0.35</v>
      </c>
      <c r="AP121" s="69">
        <v>-0.17</v>
      </c>
      <c r="AQ121" s="69">
        <v>3</v>
      </c>
      <c r="AR121" s="69">
        <v>0</v>
      </c>
      <c r="AS121" s="69">
        <v>3</v>
      </c>
    </row>
    <row r="122" spans="1:45" x14ac:dyDescent="0.25">
      <c r="A122" s="71" t="s">
        <v>532</v>
      </c>
      <c r="B122" s="72" t="s">
        <v>94</v>
      </c>
      <c r="C122" s="72">
        <v>5.0999999999999996</v>
      </c>
      <c r="D122" s="72" t="s">
        <v>68</v>
      </c>
      <c r="E122" s="73">
        <v>0</v>
      </c>
      <c r="F122" s="72">
        <v>7</v>
      </c>
      <c r="G122" s="72">
        <v>8</v>
      </c>
      <c r="H122" s="72">
        <v>7</v>
      </c>
      <c r="I122" s="72">
        <v>15</v>
      </c>
      <c r="J122" s="72">
        <v>17</v>
      </c>
      <c r="K122" s="72">
        <v>16</v>
      </c>
      <c r="L122" s="72">
        <v>33</v>
      </c>
      <c r="M122" s="72">
        <v>3.33</v>
      </c>
      <c r="N122" s="72">
        <v>3.14</v>
      </c>
      <c r="O122" s="72">
        <v>6.47</v>
      </c>
      <c r="P122" s="72">
        <v>1</v>
      </c>
      <c r="Q122" s="72">
        <v>0.99</v>
      </c>
      <c r="R122" s="72">
        <v>-1.0000000000000011E-2</v>
      </c>
      <c r="S122" s="72">
        <v>0</v>
      </c>
      <c r="T122" s="72">
        <v>0.19</v>
      </c>
      <c r="U122" s="72">
        <v>0.19</v>
      </c>
      <c r="V122" s="72">
        <v>1</v>
      </c>
      <c r="W122" s="72">
        <v>1.18</v>
      </c>
      <c r="X122" s="72">
        <v>0.18</v>
      </c>
      <c r="Y122" s="72">
        <v>0</v>
      </c>
      <c r="Z122" s="72">
        <v>0.37</v>
      </c>
      <c r="AA122" s="72">
        <v>0.37</v>
      </c>
      <c r="AB122" s="72">
        <v>2</v>
      </c>
      <c r="AC122" s="72">
        <v>0.17</v>
      </c>
      <c r="AD122" s="72">
        <v>-1.83</v>
      </c>
      <c r="AE122" s="72">
        <v>2</v>
      </c>
      <c r="AF122" s="72">
        <v>0.54</v>
      </c>
      <c r="AG122" s="72">
        <v>-1.46</v>
      </c>
      <c r="AH122" s="72">
        <v>1.36</v>
      </c>
      <c r="AI122" s="72">
        <v>0.27</v>
      </c>
      <c r="AJ122" s="72">
        <v>0.3600000000000001</v>
      </c>
      <c r="AK122" s="72">
        <v>0.36</v>
      </c>
      <c r="AL122" s="72">
        <v>7.0000000000000007E-2</v>
      </c>
      <c r="AM122" s="72">
        <v>-1.64</v>
      </c>
      <c r="AN122" s="72">
        <v>1.72</v>
      </c>
      <c r="AO122" s="72">
        <v>0.34</v>
      </c>
      <c r="AP122" s="72">
        <v>-1.28</v>
      </c>
      <c r="AQ122" s="72">
        <v>0</v>
      </c>
      <c r="AR122" s="72">
        <v>0</v>
      </c>
      <c r="AS122" s="72">
        <v>0</v>
      </c>
    </row>
    <row r="123" spans="1:45" x14ac:dyDescent="0.25">
      <c r="A123" s="71" t="s">
        <v>520</v>
      </c>
      <c r="B123" s="72" t="s">
        <v>117</v>
      </c>
      <c r="C123" s="72">
        <v>4.8</v>
      </c>
      <c r="D123" s="72" t="s">
        <v>68</v>
      </c>
      <c r="E123" s="73">
        <v>1.8</v>
      </c>
      <c r="F123" s="72">
        <v>12</v>
      </c>
      <c r="G123" s="72">
        <v>9</v>
      </c>
      <c r="H123" s="72">
        <v>7</v>
      </c>
      <c r="I123" s="72">
        <v>16</v>
      </c>
      <c r="J123" s="72">
        <v>26</v>
      </c>
      <c r="K123" s="72">
        <v>11</v>
      </c>
      <c r="L123" s="72">
        <v>37</v>
      </c>
      <c r="M123" s="72">
        <v>5.42</v>
      </c>
      <c r="N123" s="72">
        <v>2.29</v>
      </c>
      <c r="O123" s="72">
        <v>7.71</v>
      </c>
      <c r="P123" s="72">
        <v>1</v>
      </c>
      <c r="Q123" s="72">
        <v>0.17</v>
      </c>
      <c r="R123" s="72">
        <v>-0.83</v>
      </c>
      <c r="S123" s="72">
        <v>0</v>
      </c>
      <c r="T123" s="72">
        <v>0.19</v>
      </c>
      <c r="U123" s="72">
        <v>0.19</v>
      </c>
      <c r="V123" s="72">
        <v>1</v>
      </c>
      <c r="W123" s="72">
        <v>0.36</v>
      </c>
      <c r="X123" s="72">
        <v>-0.6399999999999999</v>
      </c>
      <c r="Y123" s="72">
        <v>1</v>
      </c>
      <c r="Z123" s="72">
        <v>0.7200000000000002</v>
      </c>
      <c r="AA123" s="72">
        <v>-0.2799999999999998</v>
      </c>
      <c r="AB123" s="72">
        <v>0</v>
      </c>
      <c r="AC123" s="72">
        <v>0.43</v>
      </c>
      <c r="AD123" s="72">
        <v>0.43</v>
      </c>
      <c r="AE123" s="72">
        <v>1</v>
      </c>
      <c r="AF123" s="72">
        <v>1.1499999999999999</v>
      </c>
      <c r="AG123" s="72">
        <v>0.15000000000000019</v>
      </c>
      <c r="AH123" s="72">
        <v>0.89</v>
      </c>
      <c r="AI123" s="72">
        <v>0.19</v>
      </c>
      <c r="AJ123" s="72">
        <v>-1.1100000000000001</v>
      </c>
      <c r="AK123" s="72">
        <v>0.62</v>
      </c>
      <c r="AL123" s="72">
        <v>0.13</v>
      </c>
      <c r="AM123" s="72">
        <v>0.62</v>
      </c>
      <c r="AN123" s="72">
        <v>1.51</v>
      </c>
      <c r="AO123" s="72">
        <v>0.32</v>
      </c>
      <c r="AP123" s="72">
        <v>-0.48999999999999988</v>
      </c>
      <c r="AQ123" s="72">
        <v>3</v>
      </c>
      <c r="AR123" s="72">
        <v>0</v>
      </c>
      <c r="AS123" s="72">
        <v>3</v>
      </c>
    </row>
    <row r="124" spans="1:45" x14ac:dyDescent="0.25">
      <c r="A124" s="71" t="s">
        <v>525</v>
      </c>
      <c r="B124" s="72" t="s">
        <v>114</v>
      </c>
      <c r="C124" s="72">
        <v>5</v>
      </c>
      <c r="D124" s="72" t="s">
        <v>68</v>
      </c>
      <c r="E124" s="73">
        <v>1.6</v>
      </c>
      <c r="F124" s="72">
        <v>13</v>
      </c>
      <c r="G124" s="72">
        <v>9</v>
      </c>
      <c r="H124" s="72">
        <v>8</v>
      </c>
      <c r="I124" s="72">
        <v>17</v>
      </c>
      <c r="J124" s="72">
        <v>21</v>
      </c>
      <c r="K124" s="72">
        <v>14</v>
      </c>
      <c r="L124" s="72">
        <v>35</v>
      </c>
      <c r="M124" s="72">
        <v>4.2</v>
      </c>
      <c r="N124" s="72">
        <v>2.8</v>
      </c>
      <c r="O124" s="72">
        <v>7</v>
      </c>
      <c r="P124" s="72">
        <v>1</v>
      </c>
      <c r="Q124" s="72">
        <v>0.73</v>
      </c>
      <c r="R124" s="72">
        <v>-0.27</v>
      </c>
      <c r="S124" s="72">
        <v>0</v>
      </c>
      <c r="T124" s="72">
        <v>0.28999999999999998</v>
      </c>
      <c r="U124" s="72">
        <v>0.28999999999999998</v>
      </c>
      <c r="V124" s="72">
        <v>1</v>
      </c>
      <c r="W124" s="72">
        <v>1.02</v>
      </c>
      <c r="X124" s="72">
        <v>1.9999999999999959E-2</v>
      </c>
      <c r="Y124" s="72">
        <v>0</v>
      </c>
      <c r="Z124" s="72">
        <v>0.11</v>
      </c>
      <c r="AA124" s="72">
        <v>0.11</v>
      </c>
      <c r="AB124" s="72">
        <v>0</v>
      </c>
      <c r="AC124" s="72">
        <v>0.48</v>
      </c>
      <c r="AD124" s="72">
        <v>0.48</v>
      </c>
      <c r="AE124" s="72">
        <v>0</v>
      </c>
      <c r="AF124" s="72">
        <v>0.59</v>
      </c>
      <c r="AG124" s="72">
        <v>0.59</v>
      </c>
      <c r="AH124" s="72">
        <v>0.84</v>
      </c>
      <c r="AI124" s="72">
        <v>0.17</v>
      </c>
      <c r="AJ124" s="72">
        <v>-0.16</v>
      </c>
      <c r="AK124" s="72">
        <v>0.77</v>
      </c>
      <c r="AL124" s="72">
        <v>0.15</v>
      </c>
      <c r="AM124" s="72">
        <v>0.77</v>
      </c>
      <c r="AN124" s="72">
        <v>1.61</v>
      </c>
      <c r="AO124" s="72">
        <v>0.32</v>
      </c>
      <c r="AP124" s="72">
        <v>0.61</v>
      </c>
      <c r="AQ124" s="72">
        <v>0</v>
      </c>
      <c r="AR124" s="72">
        <v>0</v>
      </c>
      <c r="AS124" s="72">
        <v>0</v>
      </c>
    </row>
    <row r="125" spans="1:45" x14ac:dyDescent="0.25">
      <c r="A125" s="71" t="s">
        <v>511</v>
      </c>
      <c r="B125" s="72" t="s">
        <v>119</v>
      </c>
      <c r="C125" s="72">
        <v>5.3</v>
      </c>
      <c r="D125" s="72" t="s">
        <v>68</v>
      </c>
      <c r="E125" s="73">
        <v>1.8</v>
      </c>
      <c r="F125" s="72">
        <v>5</v>
      </c>
      <c r="G125" s="72">
        <v>7</v>
      </c>
      <c r="H125" s="72">
        <v>10</v>
      </c>
      <c r="I125" s="72">
        <v>17</v>
      </c>
      <c r="J125" s="72">
        <v>18</v>
      </c>
      <c r="K125" s="72">
        <v>28</v>
      </c>
      <c r="L125" s="72">
        <v>46</v>
      </c>
      <c r="M125" s="72">
        <v>3.4</v>
      </c>
      <c r="N125" s="72">
        <v>5.28</v>
      </c>
      <c r="O125" s="72">
        <v>8.68</v>
      </c>
      <c r="P125" s="72">
        <v>0</v>
      </c>
      <c r="Q125" s="72">
        <v>0.25</v>
      </c>
      <c r="R125" s="72">
        <v>0.25</v>
      </c>
      <c r="S125" s="72">
        <v>2</v>
      </c>
      <c r="T125" s="72">
        <v>0.85000000000000009</v>
      </c>
      <c r="U125" s="72">
        <v>-1.1499999999999999</v>
      </c>
      <c r="V125" s="72">
        <v>2</v>
      </c>
      <c r="W125" s="72">
        <v>1.1000000000000001</v>
      </c>
      <c r="X125" s="72">
        <v>-0.89999999999999991</v>
      </c>
      <c r="Y125" s="72">
        <v>3</v>
      </c>
      <c r="Z125" s="72">
        <v>0.34</v>
      </c>
      <c r="AA125" s="72">
        <v>-2.66</v>
      </c>
      <c r="AB125" s="72">
        <v>1</v>
      </c>
      <c r="AC125" s="72">
        <v>0.19</v>
      </c>
      <c r="AD125" s="72">
        <v>-0.81</v>
      </c>
      <c r="AE125" s="72">
        <v>4</v>
      </c>
      <c r="AF125" s="72">
        <v>0.53</v>
      </c>
      <c r="AG125" s="72">
        <v>-3.47</v>
      </c>
      <c r="AH125" s="72">
        <v>0.59</v>
      </c>
      <c r="AI125" s="72">
        <v>0.11</v>
      </c>
      <c r="AJ125" s="72">
        <v>-2.41</v>
      </c>
      <c r="AK125" s="72">
        <v>1.04</v>
      </c>
      <c r="AL125" s="72">
        <v>0.2</v>
      </c>
      <c r="AM125" s="72">
        <v>-1.96</v>
      </c>
      <c r="AN125" s="72">
        <v>1.63</v>
      </c>
      <c r="AO125" s="72">
        <v>0.31</v>
      </c>
      <c r="AP125" s="72">
        <v>-4.37</v>
      </c>
      <c r="AQ125" s="72">
        <v>0</v>
      </c>
      <c r="AR125" s="72">
        <v>2</v>
      </c>
      <c r="AS125" s="72">
        <v>2</v>
      </c>
    </row>
    <row r="126" spans="1:45" x14ac:dyDescent="0.25">
      <c r="A126" s="68" t="s">
        <v>522</v>
      </c>
      <c r="B126" s="69" t="s">
        <v>119</v>
      </c>
      <c r="C126" s="69">
        <v>4.9000000000000004</v>
      </c>
      <c r="D126" s="69" t="s">
        <v>68</v>
      </c>
      <c r="E126" s="70">
        <v>0.8</v>
      </c>
      <c r="F126" s="69">
        <v>10</v>
      </c>
      <c r="G126" s="69">
        <v>10</v>
      </c>
      <c r="H126" s="69">
        <v>10</v>
      </c>
      <c r="I126" s="69">
        <v>20</v>
      </c>
      <c r="J126" s="69">
        <v>17</v>
      </c>
      <c r="K126" s="69">
        <v>20</v>
      </c>
      <c r="L126" s="69">
        <v>37</v>
      </c>
      <c r="M126" s="69">
        <v>3.47</v>
      </c>
      <c r="N126" s="69">
        <v>4.08</v>
      </c>
      <c r="O126" s="69">
        <v>7.55</v>
      </c>
      <c r="P126" s="69">
        <v>0</v>
      </c>
      <c r="Q126" s="69">
        <v>0.32</v>
      </c>
      <c r="R126" s="69">
        <v>0.32</v>
      </c>
      <c r="S126" s="69">
        <v>1</v>
      </c>
      <c r="T126" s="69">
        <v>0.35</v>
      </c>
      <c r="U126" s="69">
        <v>-0.65</v>
      </c>
      <c r="V126" s="69">
        <v>1</v>
      </c>
      <c r="W126" s="69">
        <v>0.66999999999999993</v>
      </c>
      <c r="X126" s="69">
        <v>-0.33</v>
      </c>
      <c r="Y126" s="69">
        <v>1</v>
      </c>
      <c r="Z126" s="69">
        <v>0.56000000000000005</v>
      </c>
      <c r="AA126" s="69">
        <v>-0.43999999999999989</v>
      </c>
      <c r="AB126" s="69">
        <v>1</v>
      </c>
      <c r="AC126" s="69">
        <v>0.31</v>
      </c>
      <c r="AD126" s="69">
        <v>-0.69</v>
      </c>
      <c r="AE126" s="69">
        <v>2</v>
      </c>
      <c r="AF126" s="69">
        <v>0.87000000000000011</v>
      </c>
      <c r="AG126" s="69">
        <v>-1.1299999999999999</v>
      </c>
      <c r="AH126" s="69">
        <v>0.88000000000000012</v>
      </c>
      <c r="AI126" s="69">
        <v>0.18</v>
      </c>
      <c r="AJ126" s="69">
        <v>-0.1199999999999999</v>
      </c>
      <c r="AK126" s="69">
        <v>0.66</v>
      </c>
      <c r="AL126" s="69">
        <v>0.13</v>
      </c>
      <c r="AM126" s="69">
        <v>-1.34</v>
      </c>
      <c r="AN126" s="69">
        <v>1.54</v>
      </c>
      <c r="AO126" s="69">
        <v>0.31</v>
      </c>
      <c r="AP126" s="69">
        <v>-1.46</v>
      </c>
      <c r="AQ126" s="69">
        <v>0</v>
      </c>
      <c r="AR126" s="69">
        <v>0</v>
      </c>
      <c r="AS126" s="69">
        <v>0</v>
      </c>
    </row>
    <row r="127" spans="1:45" x14ac:dyDescent="0.25">
      <c r="A127" s="71" t="s">
        <v>526</v>
      </c>
      <c r="B127" s="72" t="s">
        <v>72</v>
      </c>
      <c r="C127" s="72">
        <v>4.8</v>
      </c>
      <c r="D127" s="72" t="s">
        <v>68</v>
      </c>
      <c r="E127" s="73">
        <v>3</v>
      </c>
      <c r="F127" s="73">
        <v>16</v>
      </c>
      <c r="G127" s="72">
        <v>8</v>
      </c>
      <c r="H127" s="72">
        <v>9</v>
      </c>
      <c r="I127" s="73">
        <v>17</v>
      </c>
      <c r="J127" s="73">
        <v>12</v>
      </c>
      <c r="K127" s="73">
        <v>21</v>
      </c>
      <c r="L127" s="73">
        <v>33</v>
      </c>
      <c r="M127" s="73">
        <v>2.5</v>
      </c>
      <c r="N127" s="73">
        <v>4.38</v>
      </c>
      <c r="O127" s="73">
        <v>6.88</v>
      </c>
      <c r="P127" s="73">
        <v>0</v>
      </c>
      <c r="Q127" s="73">
        <v>0.03</v>
      </c>
      <c r="R127" s="73">
        <v>0.03</v>
      </c>
      <c r="S127" s="73">
        <v>0</v>
      </c>
      <c r="T127" s="73">
        <v>0.66</v>
      </c>
      <c r="U127" s="73">
        <v>0.66</v>
      </c>
      <c r="V127" s="73">
        <v>0</v>
      </c>
      <c r="W127" s="73">
        <v>0.69000000000000006</v>
      </c>
      <c r="X127" s="73">
        <v>0.69000000000000006</v>
      </c>
      <c r="Y127" s="73">
        <v>0</v>
      </c>
      <c r="Z127" s="73">
        <v>0.39</v>
      </c>
      <c r="AA127" s="73">
        <v>0.39</v>
      </c>
      <c r="AB127" s="73">
        <v>2</v>
      </c>
      <c r="AC127" s="73">
        <v>0.39</v>
      </c>
      <c r="AD127" s="73">
        <v>-1.61</v>
      </c>
      <c r="AE127" s="73">
        <v>2</v>
      </c>
      <c r="AF127" s="73">
        <v>0.78</v>
      </c>
      <c r="AG127" s="73">
        <v>-1.22</v>
      </c>
      <c r="AH127" s="73">
        <v>0.42</v>
      </c>
      <c r="AI127" s="73">
        <v>0.09</v>
      </c>
      <c r="AJ127" s="73">
        <v>0.42</v>
      </c>
      <c r="AK127" s="73">
        <v>1.05</v>
      </c>
      <c r="AL127" s="73">
        <v>0.22</v>
      </c>
      <c r="AM127" s="73">
        <v>-0.95</v>
      </c>
      <c r="AN127" s="73">
        <v>1.47</v>
      </c>
      <c r="AO127" s="73">
        <v>0.31</v>
      </c>
      <c r="AP127" s="73">
        <v>-0.53</v>
      </c>
      <c r="AQ127" s="73">
        <v>0</v>
      </c>
      <c r="AR127" s="73">
        <v>1</v>
      </c>
      <c r="AS127" s="73">
        <v>1</v>
      </c>
    </row>
    <row r="128" spans="1:45" x14ac:dyDescent="0.25">
      <c r="A128" s="71" t="s">
        <v>543</v>
      </c>
      <c r="B128" s="72" t="s">
        <v>84</v>
      </c>
      <c r="C128" s="72">
        <v>4.7</v>
      </c>
      <c r="D128" s="72" t="s">
        <v>68</v>
      </c>
      <c r="E128" s="72">
        <v>1</v>
      </c>
      <c r="F128" s="72">
        <v>6</v>
      </c>
      <c r="G128" s="72">
        <v>9</v>
      </c>
      <c r="H128" s="72">
        <v>10</v>
      </c>
      <c r="I128" s="72">
        <v>19</v>
      </c>
      <c r="J128" s="72">
        <v>10</v>
      </c>
      <c r="K128" s="72">
        <v>17</v>
      </c>
      <c r="L128" s="72">
        <v>27</v>
      </c>
      <c r="M128" s="72">
        <v>2.13</v>
      </c>
      <c r="N128" s="72">
        <v>3.62</v>
      </c>
      <c r="O128" s="72">
        <v>5.74</v>
      </c>
      <c r="P128" s="72">
        <v>0</v>
      </c>
      <c r="Q128" s="72">
        <v>0.43</v>
      </c>
      <c r="R128" s="72">
        <v>0.43</v>
      </c>
      <c r="S128" s="72">
        <v>0</v>
      </c>
      <c r="T128" s="72">
        <v>0.43</v>
      </c>
      <c r="U128" s="72">
        <v>0.43</v>
      </c>
      <c r="V128" s="72">
        <v>0</v>
      </c>
      <c r="W128" s="72">
        <v>0.86</v>
      </c>
      <c r="X128" s="72">
        <v>0.86</v>
      </c>
      <c r="Y128" s="72">
        <v>0</v>
      </c>
      <c r="Z128" s="72">
        <v>9.9999999999999992E-2</v>
      </c>
      <c r="AA128" s="72">
        <v>9.9999999999999992E-2</v>
      </c>
      <c r="AB128" s="72">
        <v>1</v>
      </c>
      <c r="AC128" s="72">
        <v>0.53</v>
      </c>
      <c r="AD128" s="72">
        <v>-0.47</v>
      </c>
      <c r="AE128" s="72">
        <v>1</v>
      </c>
      <c r="AF128" s="72">
        <v>0.63</v>
      </c>
      <c r="AG128" s="72">
        <v>-0.37</v>
      </c>
      <c r="AH128" s="72">
        <v>0.53</v>
      </c>
      <c r="AI128" s="72">
        <v>0.11</v>
      </c>
      <c r="AJ128" s="72">
        <v>0.53</v>
      </c>
      <c r="AK128" s="72">
        <v>0.96000000000000019</v>
      </c>
      <c r="AL128" s="72">
        <v>0.2</v>
      </c>
      <c r="AM128" s="72">
        <v>-3.9999999999999807E-2</v>
      </c>
      <c r="AN128" s="72">
        <v>1.49</v>
      </c>
      <c r="AO128" s="72">
        <v>0.31</v>
      </c>
      <c r="AP128" s="72">
        <v>0.49000000000000021</v>
      </c>
      <c r="AQ128" s="72">
        <v>0</v>
      </c>
      <c r="AR128" s="72">
        <v>0</v>
      </c>
      <c r="AS128" s="72">
        <v>0</v>
      </c>
    </row>
    <row r="129" spans="1:45" x14ac:dyDescent="0.25">
      <c r="A129" s="71" t="s">
        <v>574</v>
      </c>
      <c r="B129" s="72" t="s">
        <v>67</v>
      </c>
      <c r="C129" s="72">
        <v>5.3</v>
      </c>
      <c r="D129" s="72" t="s">
        <v>68</v>
      </c>
      <c r="E129" s="73">
        <v>1.4</v>
      </c>
      <c r="F129" s="72">
        <v>7</v>
      </c>
      <c r="G129" s="72">
        <v>5</v>
      </c>
      <c r="H129" s="72">
        <v>6</v>
      </c>
      <c r="I129" s="72">
        <v>11</v>
      </c>
      <c r="J129" s="72">
        <v>10</v>
      </c>
      <c r="K129" s="72">
        <v>12</v>
      </c>
      <c r="L129" s="72">
        <v>22</v>
      </c>
      <c r="M129" s="72">
        <v>1.89</v>
      </c>
      <c r="N129" s="72">
        <v>2.2599999999999998</v>
      </c>
      <c r="O129" s="72">
        <v>4.1500000000000004</v>
      </c>
      <c r="P129" s="72">
        <v>0</v>
      </c>
      <c r="Q129" s="72">
        <v>7.0000000000000007E-2</v>
      </c>
      <c r="R129" s="72">
        <v>7.0000000000000007E-2</v>
      </c>
      <c r="S129" s="72">
        <v>0</v>
      </c>
      <c r="T129" s="72">
        <v>0.05</v>
      </c>
      <c r="U129" s="72">
        <v>0.05</v>
      </c>
      <c r="V129" s="72">
        <v>0</v>
      </c>
      <c r="W129" s="72">
        <v>0.12</v>
      </c>
      <c r="X129" s="72">
        <v>0.12</v>
      </c>
      <c r="Y129" s="72">
        <v>1</v>
      </c>
      <c r="Z129" s="72">
        <v>0.54</v>
      </c>
      <c r="AA129" s="72">
        <v>-0.46</v>
      </c>
      <c r="AB129" s="72">
        <v>0</v>
      </c>
      <c r="AC129" s="72">
        <v>0.97</v>
      </c>
      <c r="AD129" s="72">
        <v>0.97</v>
      </c>
      <c r="AE129" s="72">
        <v>1</v>
      </c>
      <c r="AF129" s="72">
        <v>1.51</v>
      </c>
      <c r="AG129" s="72">
        <v>0.51</v>
      </c>
      <c r="AH129" s="72">
        <v>0.61</v>
      </c>
      <c r="AI129" s="72">
        <v>0.12</v>
      </c>
      <c r="AJ129" s="72">
        <v>-0.39</v>
      </c>
      <c r="AK129" s="72">
        <v>1.02</v>
      </c>
      <c r="AL129" s="72">
        <v>0.19</v>
      </c>
      <c r="AM129" s="72">
        <v>1.02</v>
      </c>
      <c r="AN129" s="72">
        <v>1.63</v>
      </c>
      <c r="AO129" s="72">
        <v>0.31</v>
      </c>
      <c r="AP129" s="72">
        <v>0.63</v>
      </c>
      <c r="AQ129" s="72">
        <v>0</v>
      </c>
      <c r="AR129" s="72">
        <v>0</v>
      </c>
      <c r="AS129" s="72">
        <v>0</v>
      </c>
    </row>
    <row r="130" spans="1:45" x14ac:dyDescent="0.25">
      <c r="A130" s="68" t="s">
        <v>551</v>
      </c>
      <c r="B130" s="69" t="s">
        <v>67</v>
      </c>
      <c r="C130" s="69">
        <v>5.2</v>
      </c>
      <c r="D130" s="69" t="s">
        <v>68</v>
      </c>
      <c r="E130" s="70">
        <v>1.6</v>
      </c>
      <c r="F130" s="69">
        <v>14</v>
      </c>
      <c r="G130" s="69">
        <v>9</v>
      </c>
      <c r="H130" s="69">
        <v>7</v>
      </c>
      <c r="I130" s="69">
        <v>16</v>
      </c>
      <c r="J130" s="69">
        <v>15</v>
      </c>
      <c r="K130" s="69">
        <v>14</v>
      </c>
      <c r="L130" s="69">
        <v>29</v>
      </c>
      <c r="M130" s="69">
        <v>2.88</v>
      </c>
      <c r="N130" s="69">
        <v>2.69</v>
      </c>
      <c r="O130" s="69">
        <v>5.58</v>
      </c>
      <c r="P130" s="69">
        <v>0</v>
      </c>
      <c r="Q130" s="69">
        <v>0.28000000000000003</v>
      </c>
      <c r="R130" s="69">
        <v>0.28000000000000003</v>
      </c>
      <c r="S130" s="69">
        <v>0</v>
      </c>
      <c r="T130" s="69">
        <v>0.28999999999999998</v>
      </c>
      <c r="U130" s="69">
        <v>0.28999999999999998</v>
      </c>
      <c r="V130" s="69">
        <v>0</v>
      </c>
      <c r="W130" s="69">
        <v>0.57000000000000006</v>
      </c>
      <c r="X130" s="69">
        <v>0.57000000000000006</v>
      </c>
      <c r="Y130" s="69">
        <v>0</v>
      </c>
      <c r="Z130" s="69">
        <v>0.66</v>
      </c>
      <c r="AA130" s="69">
        <v>0.66</v>
      </c>
      <c r="AB130" s="69">
        <v>0</v>
      </c>
      <c r="AC130" s="69">
        <v>0.34</v>
      </c>
      <c r="AD130" s="69">
        <v>0.34</v>
      </c>
      <c r="AE130" s="69">
        <v>0</v>
      </c>
      <c r="AF130" s="69">
        <v>1</v>
      </c>
      <c r="AG130" s="69">
        <v>1</v>
      </c>
      <c r="AH130" s="69">
        <v>0.94000000000000006</v>
      </c>
      <c r="AI130" s="69">
        <v>0.18</v>
      </c>
      <c r="AJ130" s="69">
        <v>0.94000000000000006</v>
      </c>
      <c r="AK130" s="69">
        <v>0.63</v>
      </c>
      <c r="AL130" s="69">
        <v>0.12</v>
      </c>
      <c r="AM130" s="69">
        <v>0.63</v>
      </c>
      <c r="AN130" s="69">
        <v>1.57</v>
      </c>
      <c r="AO130" s="69">
        <v>0.3</v>
      </c>
      <c r="AP130" s="69">
        <v>1.57</v>
      </c>
      <c r="AQ130" s="69">
        <v>0</v>
      </c>
      <c r="AR130" s="69">
        <v>0</v>
      </c>
      <c r="AS130" s="69">
        <v>0</v>
      </c>
    </row>
    <row r="131" spans="1:45" x14ac:dyDescent="0.25">
      <c r="A131" s="71" t="s">
        <v>565</v>
      </c>
      <c r="B131" s="72" t="s">
        <v>77</v>
      </c>
      <c r="C131" s="72">
        <v>5.0999999999999996</v>
      </c>
      <c r="D131" s="72" t="s">
        <v>68</v>
      </c>
      <c r="E131" s="73">
        <v>1.4</v>
      </c>
      <c r="F131" s="72">
        <v>9</v>
      </c>
      <c r="G131" s="72">
        <v>9</v>
      </c>
      <c r="H131" s="72">
        <v>9</v>
      </c>
      <c r="I131" s="72">
        <v>18</v>
      </c>
      <c r="J131" s="72">
        <v>10</v>
      </c>
      <c r="K131" s="72">
        <v>14</v>
      </c>
      <c r="L131" s="72">
        <v>24</v>
      </c>
      <c r="M131" s="72">
        <v>1.96</v>
      </c>
      <c r="N131" s="72">
        <v>2.75</v>
      </c>
      <c r="O131" s="72">
        <v>4.71</v>
      </c>
      <c r="P131" s="72">
        <v>0</v>
      </c>
      <c r="Q131" s="72">
        <v>0.16</v>
      </c>
      <c r="R131" s="72">
        <v>0.16</v>
      </c>
      <c r="S131" s="72">
        <v>0</v>
      </c>
      <c r="T131" s="72">
        <v>0.54</v>
      </c>
      <c r="U131" s="72">
        <v>0.54</v>
      </c>
      <c r="V131" s="72">
        <v>0</v>
      </c>
      <c r="W131" s="72">
        <v>0.70000000000000007</v>
      </c>
      <c r="X131" s="72">
        <v>0.70000000000000007</v>
      </c>
      <c r="Y131" s="72">
        <v>0</v>
      </c>
      <c r="Z131" s="72">
        <v>0.14000000000000001</v>
      </c>
      <c r="AA131" s="72">
        <v>0.14000000000000001</v>
      </c>
      <c r="AB131" s="72">
        <v>0</v>
      </c>
      <c r="AC131" s="72">
        <v>0.67000000000000015</v>
      </c>
      <c r="AD131" s="72">
        <v>0.67000000000000015</v>
      </c>
      <c r="AE131" s="72">
        <v>0</v>
      </c>
      <c r="AF131" s="72">
        <v>0.81000000000000016</v>
      </c>
      <c r="AG131" s="72">
        <v>0.81000000000000016</v>
      </c>
      <c r="AH131" s="72">
        <v>0.3</v>
      </c>
      <c r="AI131" s="72">
        <v>0.06</v>
      </c>
      <c r="AJ131" s="72">
        <v>0.3</v>
      </c>
      <c r="AK131" s="72">
        <v>1.21</v>
      </c>
      <c r="AL131" s="72">
        <v>0.24</v>
      </c>
      <c r="AM131" s="72">
        <v>1.21</v>
      </c>
      <c r="AN131" s="72">
        <v>1.51</v>
      </c>
      <c r="AO131" s="72">
        <v>0.3</v>
      </c>
      <c r="AP131" s="72">
        <v>1.51</v>
      </c>
      <c r="AQ131" s="72">
        <v>0</v>
      </c>
      <c r="AR131" s="72">
        <v>0</v>
      </c>
      <c r="AS131" s="72">
        <v>0</v>
      </c>
    </row>
    <row r="132" spans="1:45" x14ac:dyDescent="0.25">
      <c r="A132" s="68" t="s">
        <v>607</v>
      </c>
      <c r="B132" s="69" t="s">
        <v>94</v>
      </c>
      <c r="C132" s="69">
        <v>4.9000000000000004</v>
      </c>
      <c r="D132" s="69" t="s">
        <v>68</v>
      </c>
      <c r="E132" s="70">
        <v>1.4</v>
      </c>
      <c r="F132" s="69">
        <v>3</v>
      </c>
      <c r="G132" s="69">
        <v>4</v>
      </c>
      <c r="H132" s="69">
        <v>2</v>
      </c>
      <c r="I132" s="69">
        <v>6</v>
      </c>
      <c r="J132" s="69">
        <v>7</v>
      </c>
      <c r="K132" s="69">
        <v>2</v>
      </c>
      <c r="L132" s="69">
        <v>9</v>
      </c>
      <c r="M132" s="69">
        <v>1.43</v>
      </c>
      <c r="N132" s="69">
        <v>0.41</v>
      </c>
      <c r="O132" s="69">
        <v>1.84</v>
      </c>
      <c r="P132" s="69">
        <v>0</v>
      </c>
      <c r="Q132" s="69">
        <v>0.5</v>
      </c>
      <c r="R132" s="69">
        <v>0.5</v>
      </c>
      <c r="S132" s="69">
        <v>0</v>
      </c>
      <c r="T132" s="69">
        <v>0.2</v>
      </c>
      <c r="U132" s="69">
        <v>0.2</v>
      </c>
      <c r="V132" s="69">
        <v>0</v>
      </c>
      <c r="W132" s="69">
        <v>0.7</v>
      </c>
      <c r="X132" s="69">
        <v>0.7</v>
      </c>
      <c r="Y132" s="69">
        <v>0</v>
      </c>
      <c r="Z132" s="69">
        <v>0.03</v>
      </c>
      <c r="AA132" s="69">
        <v>0.03</v>
      </c>
      <c r="AB132" s="69">
        <v>0</v>
      </c>
      <c r="AC132" s="69">
        <v>0.73</v>
      </c>
      <c r="AD132" s="69">
        <v>0.73</v>
      </c>
      <c r="AE132" s="69">
        <v>0</v>
      </c>
      <c r="AF132" s="69">
        <v>0.76</v>
      </c>
      <c r="AG132" s="69">
        <v>0.76</v>
      </c>
      <c r="AH132" s="69">
        <v>0.53</v>
      </c>
      <c r="AI132" s="69">
        <v>0.11</v>
      </c>
      <c r="AJ132" s="69">
        <v>0.53</v>
      </c>
      <c r="AK132" s="69">
        <v>0.93</v>
      </c>
      <c r="AL132" s="69">
        <v>0.19</v>
      </c>
      <c r="AM132" s="69">
        <v>0.93</v>
      </c>
      <c r="AN132" s="69">
        <v>1.46</v>
      </c>
      <c r="AO132" s="69">
        <v>0.3</v>
      </c>
      <c r="AP132" s="69">
        <v>1.46</v>
      </c>
      <c r="AQ132" s="69">
        <v>0</v>
      </c>
      <c r="AR132" s="69">
        <v>0</v>
      </c>
      <c r="AS132" s="69">
        <v>0</v>
      </c>
    </row>
    <row r="133" spans="1:45" x14ac:dyDescent="0.25">
      <c r="A133" s="71" t="s">
        <v>517</v>
      </c>
      <c r="B133" s="72" t="s">
        <v>114</v>
      </c>
      <c r="C133" s="72">
        <v>5.0999999999999996</v>
      </c>
      <c r="D133" s="72" t="s">
        <v>68</v>
      </c>
      <c r="E133" s="73">
        <v>1.6</v>
      </c>
      <c r="F133" s="72">
        <v>18</v>
      </c>
      <c r="G133" s="72">
        <v>11</v>
      </c>
      <c r="H133" s="72">
        <v>8</v>
      </c>
      <c r="I133" s="72">
        <v>19</v>
      </c>
      <c r="J133" s="72">
        <v>24</v>
      </c>
      <c r="K133" s="72">
        <v>17</v>
      </c>
      <c r="L133" s="72">
        <v>41</v>
      </c>
      <c r="M133" s="72">
        <v>4.71</v>
      </c>
      <c r="N133" s="72">
        <v>3.33</v>
      </c>
      <c r="O133" s="72">
        <v>8.0399999999999991</v>
      </c>
      <c r="P133" s="72">
        <v>0</v>
      </c>
      <c r="Q133" s="72">
        <v>0.46</v>
      </c>
      <c r="R133" s="72">
        <v>0.46</v>
      </c>
      <c r="S133" s="72">
        <v>0</v>
      </c>
      <c r="T133" s="72">
        <v>0.45</v>
      </c>
      <c r="U133" s="72">
        <v>0.45</v>
      </c>
      <c r="V133" s="72">
        <v>0</v>
      </c>
      <c r="W133" s="72">
        <v>0.91</v>
      </c>
      <c r="X133" s="72">
        <v>0.91</v>
      </c>
      <c r="Y133" s="72">
        <v>0</v>
      </c>
      <c r="Z133" s="72">
        <v>0.22</v>
      </c>
      <c r="AA133" s="72">
        <v>0.22</v>
      </c>
      <c r="AB133" s="72">
        <v>0</v>
      </c>
      <c r="AC133" s="72">
        <v>0.35</v>
      </c>
      <c r="AD133" s="72">
        <v>0.35</v>
      </c>
      <c r="AE133" s="72">
        <v>0</v>
      </c>
      <c r="AF133" s="72">
        <v>0.56999999999999995</v>
      </c>
      <c r="AG133" s="72">
        <v>0.56999999999999995</v>
      </c>
      <c r="AH133" s="72">
        <v>0.68000000000000016</v>
      </c>
      <c r="AI133" s="72">
        <v>0.13</v>
      </c>
      <c r="AJ133" s="72">
        <v>0.68000000000000016</v>
      </c>
      <c r="AK133" s="72">
        <v>0.8</v>
      </c>
      <c r="AL133" s="72">
        <v>0.16</v>
      </c>
      <c r="AM133" s="72">
        <v>0.8</v>
      </c>
      <c r="AN133" s="72">
        <v>1.48</v>
      </c>
      <c r="AO133" s="72">
        <v>0.28999999999999998</v>
      </c>
      <c r="AP133" s="72">
        <v>1.48</v>
      </c>
      <c r="AQ133" s="72">
        <v>0</v>
      </c>
      <c r="AR133" s="72">
        <v>0</v>
      </c>
      <c r="AS133" s="72">
        <v>0</v>
      </c>
    </row>
    <row r="134" spans="1:45" x14ac:dyDescent="0.25">
      <c r="A134" s="68" t="s">
        <v>546</v>
      </c>
      <c r="B134" s="69" t="s">
        <v>86</v>
      </c>
      <c r="C134" s="69">
        <v>4.9000000000000004</v>
      </c>
      <c r="D134" s="69" t="s">
        <v>68</v>
      </c>
      <c r="E134" s="70">
        <v>0</v>
      </c>
      <c r="F134" s="69">
        <v>10</v>
      </c>
      <c r="G134" s="69">
        <v>5</v>
      </c>
      <c r="H134" s="69">
        <v>5</v>
      </c>
      <c r="I134" s="69">
        <v>10</v>
      </c>
      <c r="J134" s="69">
        <v>17</v>
      </c>
      <c r="K134" s="69">
        <v>11</v>
      </c>
      <c r="L134" s="69">
        <v>28</v>
      </c>
      <c r="M134" s="69">
        <v>3.47</v>
      </c>
      <c r="N134" s="69">
        <v>2.2400000000000002</v>
      </c>
      <c r="O134" s="69">
        <v>5.71</v>
      </c>
      <c r="P134" s="69">
        <v>1</v>
      </c>
      <c r="Q134" s="69">
        <v>0.53</v>
      </c>
      <c r="R134" s="69">
        <v>-0.47</v>
      </c>
      <c r="S134" s="69">
        <v>0</v>
      </c>
      <c r="T134" s="69">
        <v>0.21</v>
      </c>
      <c r="U134" s="69">
        <v>0.21</v>
      </c>
      <c r="V134" s="69">
        <v>1</v>
      </c>
      <c r="W134" s="69">
        <v>0.74</v>
      </c>
      <c r="X134" s="69">
        <v>-0.26</v>
      </c>
      <c r="Y134" s="69">
        <v>0</v>
      </c>
      <c r="Z134" s="69">
        <v>0.46</v>
      </c>
      <c r="AA134" s="69">
        <v>0.46</v>
      </c>
      <c r="AB134" s="69">
        <v>0</v>
      </c>
      <c r="AC134" s="69">
        <v>0.22</v>
      </c>
      <c r="AD134" s="69">
        <v>0.22</v>
      </c>
      <c r="AE134" s="69">
        <v>0</v>
      </c>
      <c r="AF134" s="69">
        <v>0.68</v>
      </c>
      <c r="AG134" s="69">
        <v>0.68</v>
      </c>
      <c r="AH134" s="69">
        <v>0.9900000000000001</v>
      </c>
      <c r="AI134" s="69">
        <v>0.2</v>
      </c>
      <c r="AJ134" s="69">
        <v>-9.9999999999998979E-3</v>
      </c>
      <c r="AK134" s="69">
        <v>0.43</v>
      </c>
      <c r="AL134" s="69">
        <v>0.09</v>
      </c>
      <c r="AM134" s="69">
        <v>0.43</v>
      </c>
      <c r="AN134" s="69">
        <v>1.42</v>
      </c>
      <c r="AO134" s="69">
        <v>0.28999999999999998</v>
      </c>
      <c r="AP134" s="69">
        <v>0.4200000000000001</v>
      </c>
      <c r="AQ134" s="69">
        <v>3</v>
      </c>
      <c r="AR134" s="69">
        <v>0</v>
      </c>
      <c r="AS134" s="69">
        <v>3</v>
      </c>
    </row>
    <row r="135" spans="1:45" x14ac:dyDescent="0.25">
      <c r="A135" s="68" t="s">
        <v>605</v>
      </c>
      <c r="B135" s="69" t="s">
        <v>113</v>
      </c>
      <c r="C135" s="69">
        <v>4.8</v>
      </c>
      <c r="D135" s="69" t="s">
        <v>68</v>
      </c>
      <c r="E135" s="70">
        <v>0.6</v>
      </c>
      <c r="F135" s="69">
        <v>1</v>
      </c>
      <c r="G135" s="69">
        <v>4</v>
      </c>
      <c r="H135" s="69">
        <v>5</v>
      </c>
      <c r="I135" s="69">
        <v>9</v>
      </c>
      <c r="J135" s="69">
        <v>4</v>
      </c>
      <c r="K135" s="69">
        <v>5</v>
      </c>
      <c r="L135" s="69">
        <v>9</v>
      </c>
      <c r="M135" s="69">
        <v>0.83</v>
      </c>
      <c r="N135" s="69">
        <v>1.04</v>
      </c>
      <c r="O135" s="69">
        <v>1.88</v>
      </c>
      <c r="P135" s="69">
        <v>0</v>
      </c>
      <c r="Q135" s="69">
        <v>0.32</v>
      </c>
      <c r="R135" s="69">
        <v>0.32</v>
      </c>
      <c r="S135" s="69">
        <v>0</v>
      </c>
      <c r="T135" s="69">
        <v>0.23</v>
      </c>
      <c r="U135" s="69">
        <v>0.23</v>
      </c>
      <c r="V135" s="69">
        <v>0</v>
      </c>
      <c r="W135" s="69">
        <v>0.55000000000000004</v>
      </c>
      <c r="X135" s="69">
        <v>0.55000000000000004</v>
      </c>
      <c r="Y135" s="69">
        <v>0</v>
      </c>
      <c r="Z135" s="69">
        <v>0.37</v>
      </c>
      <c r="AA135" s="69">
        <v>0.37</v>
      </c>
      <c r="AB135" s="69">
        <v>0</v>
      </c>
      <c r="AC135" s="69">
        <v>0.51</v>
      </c>
      <c r="AD135" s="69">
        <v>0.51</v>
      </c>
      <c r="AE135" s="69">
        <v>0</v>
      </c>
      <c r="AF135" s="69">
        <v>0.88</v>
      </c>
      <c r="AG135" s="69">
        <v>0.88</v>
      </c>
      <c r="AH135" s="69">
        <v>0.69000000000000006</v>
      </c>
      <c r="AI135" s="69">
        <v>0.14000000000000001</v>
      </c>
      <c r="AJ135" s="69">
        <v>0.69000000000000006</v>
      </c>
      <c r="AK135" s="69">
        <v>0.74</v>
      </c>
      <c r="AL135" s="69">
        <v>0.15</v>
      </c>
      <c r="AM135" s="69">
        <v>0.74</v>
      </c>
      <c r="AN135" s="69">
        <v>1.43</v>
      </c>
      <c r="AO135" s="69">
        <v>0.28999999999999998</v>
      </c>
      <c r="AP135" s="69">
        <v>1.43</v>
      </c>
      <c r="AQ135" s="69">
        <v>0</v>
      </c>
      <c r="AR135" s="69">
        <v>0</v>
      </c>
      <c r="AS135" s="69">
        <v>0</v>
      </c>
    </row>
    <row r="136" spans="1:45" x14ac:dyDescent="0.25">
      <c r="A136" s="68" t="s">
        <v>563</v>
      </c>
      <c r="B136" s="69" t="s">
        <v>94</v>
      </c>
      <c r="C136" s="69">
        <v>5.4</v>
      </c>
      <c r="D136" s="69" t="s">
        <v>68</v>
      </c>
      <c r="E136" s="70">
        <v>1</v>
      </c>
      <c r="F136" s="69">
        <v>5</v>
      </c>
      <c r="G136" s="69">
        <v>8</v>
      </c>
      <c r="H136" s="69">
        <v>9</v>
      </c>
      <c r="I136" s="69">
        <v>17</v>
      </c>
      <c r="J136" s="69">
        <v>15</v>
      </c>
      <c r="K136" s="69">
        <v>12</v>
      </c>
      <c r="L136" s="69">
        <v>27</v>
      </c>
      <c r="M136" s="69">
        <v>2.78</v>
      </c>
      <c r="N136" s="69">
        <v>2.2200000000000002</v>
      </c>
      <c r="O136" s="69">
        <v>5</v>
      </c>
      <c r="P136" s="69">
        <v>0</v>
      </c>
      <c r="Q136" s="69">
        <v>0.45</v>
      </c>
      <c r="R136" s="69">
        <v>0.45</v>
      </c>
      <c r="S136" s="69">
        <v>0</v>
      </c>
      <c r="T136" s="69">
        <v>0.3</v>
      </c>
      <c r="U136" s="69">
        <v>0.3</v>
      </c>
      <c r="V136" s="69">
        <v>0</v>
      </c>
      <c r="W136" s="69">
        <v>0.75</v>
      </c>
      <c r="X136" s="69">
        <v>0.75</v>
      </c>
      <c r="Y136" s="69">
        <v>1</v>
      </c>
      <c r="Z136" s="69">
        <v>0.36</v>
      </c>
      <c r="AA136" s="69">
        <v>-0.64</v>
      </c>
      <c r="AB136" s="69">
        <v>1</v>
      </c>
      <c r="AC136" s="69">
        <v>0.34</v>
      </c>
      <c r="AD136" s="69">
        <v>-0.65999999999999992</v>
      </c>
      <c r="AE136" s="69">
        <v>2</v>
      </c>
      <c r="AF136" s="69">
        <v>0.7</v>
      </c>
      <c r="AG136" s="69">
        <v>-1.3</v>
      </c>
      <c r="AH136" s="69">
        <v>0.81</v>
      </c>
      <c r="AI136" s="69">
        <v>0.15</v>
      </c>
      <c r="AJ136" s="69">
        <v>-0.18999999999999989</v>
      </c>
      <c r="AK136" s="69">
        <v>0.64000000000000012</v>
      </c>
      <c r="AL136" s="69">
        <v>0.12</v>
      </c>
      <c r="AM136" s="69">
        <v>-0.35999999999999988</v>
      </c>
      <c r="AN136" s="69">
        <v>1.45</v>
      </c>
      <c r="AO136" s="69">
        <v>0.27</v>
      </c>
      <c r="AP136" s="69">
        <v>-0.54999999999999982</v>
      </c>
      <c r="AQ136" s="69">
        <v>0</v>
      </c>
      <c r="AR136" s="69">
        <v>0</v>
      </c>
      <c r="AS136" s="69">
        <v>0</v>
      </c>
    </row>
    <row r="137" spans="1:45" x14ac:dyDescent="0.25">
      <c r="A137" s="68" t="s">
        <v>497</v>
      </c>
      <c r="B137" s="69" t="s">
        <v>94</v>
      </c>
      <c r="C137" s="69">
        <v>4.9000000000000004</v>
      </c>
      <c r="D137" s="69" t="s">
        <v>68</v>
      </c>
      <c r="E137" s="69">
        <v>1.2</v>
      </c>
      <c r="F137" s="69">
        <v>19</v>
      </c>
      <c r="G137" s="69">
        <v>12</v>
      </c>
      <c r="H137" s="69">
        <v>8</v>
      </c>
      <c r="I137" s="69">
        <v>20</v>
      </c>
      <c r="J137" s="69">
        <v>26</v>
      </c>
      <c r="K137" s="69">
        <v>21</v>
      </c>
      <c r="L137" s="69">
        <v>47</v>
      </c>
      <c r="M137" s="69">
        <v>5.31</v>
      </c>
      <c r="N137" s="69">
        <v>4.29</v>
      </c>
      <c r="O137" s="69">
        <v>9.59</v>
      </c>
      <c r="P137" s="69">
        <v>0</v>
      </c>
      <c r="Q137" s="69">
        <v>0.16</v>
      </c>
      <c r="R137" s="69">
        <v>0.16</v>
      </c>
      <c r="S137" s="69">
        <v>1</v>
      </c>
      <c r="T137" s="69">
        <v>0.15</v>
      </c>
      <c r="U137" s="69">
        <v>-0.85</v>
      </c>
      <c r="V137" s="69">
        <v>1</v>
      </c>
      <c r="W137" s="69">
        <v>0.31</v>
      </c>
      <c r="X137" s="69">
        <v>-0.69</v>
      </c>
      <c r="Y137" s="69">
        <v>1</v>
      </c>
      <c r="Z137" s="69">
        <v>0.54</v>
      </c>
      <c r="AA137" s="69">
        <v>-0.46</v>
      </c>
      <c r="AB137" s="69">
        <v>0</v>
      </c>
      <c r="AC137" s="69">
        <v>0.42</v>
      </c>
      <c r="AD137" s="69">
        <v>0.42</v>
      </c>
      <c r="AE137" s="69">
        <v>1</v>
      </c>
      <c r="AF137" s="69">
        <v>0.96</v>
      </c>
      <c r="AG137" s="69">
        <v>-3.999999999999998E-2</v>
      </c>
      <c r="AH137" s="69">
        <v>0.70000000000000007</v>
      </c>
      <c r="AI137" s="69">
        <v>0.14000000000000001</v>
      </c>
      <c r="AJ137" s="69">
        <v>-0.29999999999999988</v>
      </c>
      <c r="AK137" s="69">
        <v>0.57000000000000006</v>
      </c>
      <c r="AL137" s="69">
        <v>0.12</v>
      </c>
      <c r="AM137" s="69">
        <v>-0.42999999999999988</v>
      </c>
      <c r="AN137" s="69">
        <v>1.27</v>
      </c>
      <c r="AO137" s="69">
        <v>0.26</v>
      </c>
      <c r="AP137" s="69">
        <v>-0.72999999999999976</v>
      </c>
      <c r="AQ137" s="69">
        <v>3</v>
      </c>
      <c r="AR137" s="69">
        <v>2</v>
      </c>
      <c r="AS137" s="69">
        <v>5</v>
      </c>
    </row>
    <row r="138" spans="1:45" x14ac:dyDescent="0.25">
      <c r="A138" s="71" t="s">
        <v>553</v>
      </c>
      <c r="B138" s="72" t="s">
        <v>115</v>
      </c>
      <c r="C138" s="72">
        <v>4.9000000000000004</v>
      </c>
      <c r="D138" s="72" t="s">
        <v>68</v>
      </c>
      <c r="E138" s="73">
        <v>1.6</v>
      </c>
      <c r="F138" s="72">
        <v>9</v>
      </c>
      <c r="G138" s="72">
        <v>6</v>
      </c>
      <c r="H138" s="72">
        <v>6</v>
      </c>
      <c r="I138" s="72">
        <v>12</v>
      </c>
      <c r="J138" s="72">
        <v>18</v>
      </c>
      <c r="K138" s="72">
        <v>9</v>
      </c>
      <c r="L138" s="72">
        <v>27</v>
      </c>
      <c r="M138" s="72">
        <v>3.67</v>
      </c>
      <c r="N138" s="72">
        <v>1.84</v>
      </c>
      <c r="O138" s="72">
        <v>5.51</v>
      </c>
      <c r="P138" s="72">
        <v>2</v>
      </c>
      <c r="Q138" s="72">
        <v>0.51</v>
      </c>
      <c r="R138" s="72">
        <v>-1.49</v>
      </c>
      <c r="S138" s="72">
        <v>0</v>
      </c>
      <c r="T138" s="72">
        <v>0.31</v>
      </c>
      <c r="U138" s="72">
        <v>0.31</v>
      </c>
      <c r="V138" s="72">
        <v>2</v>
      </c>
      <c r="W138" s="72">
        <v>0.82000000000000006</v>
      </c>
      <c r="X138" s="72">
        <v>-1.18</v>
      </c>
      <c r="Y138" s="72">
        <v>0</v>
      </c>
      <c r="Z138" s="72">
        <v>0.31</v>
      </c>
      <c r="AA138" s="72">
        <v>0.31</v>
      </c>
      <c r="AB138" s="72">
        <v>0</v>
      </c>
      <c r="AC138" s="72">
        <v>0.15</v>
      </c>
      <c r="AD138" s="72">
        <v>0.15</v>
      </c>
      <c r="AE138" s="72">
        <v>0</v>
      </c>
      <c r="AF138" s="72">
        <v>0.46</v>
      </c>
      <c r="AG138" s="72">
        <v>0.46</v>
      </c>
      <c r="AH138" s="72">
        <v>0.82000000000000006</v>
      </c>
      <c r="AI138" s="72">
        <v>0.17</v>
      </c>
      <c r="AJ138" s="72">
        <v>-1.18</v>
      </c>
      <c r="AK138" s="72">
        <v>0.46</v>
      </c>
      <c r="AL138" s="72">
        <v>0.09</v>
      </c>
      <c r="AM138" s="72">
        <v>0.46</v>
      </c>
      <c r="AN138" s="72">
        <v>1.28</v>
      </c>
      <c r="AO138" s="72">
        <v>0.26</v>
      </c>
      <c r="AP138" s="72">
        <v>-0.72</v>
      </c>
      <c r="AQ138" s="72">
        <v>1</v>
      </c>
      <c r="AR138" s="72">
        <v>0</v>
      </c>
      <c r="AS138" s="72">
        <v>1</v>
      </c>
    </row>
    <row r="139" spans="1:45" x14ac:dyDescent="0.25">
      <c r="A139" s="68" t="s">
        <v>330</v>
      </c>
      <c r="B139" s="69" t="s">
        <v>94</v>
      </c>
      <c r="C139" s="69">
        <v>4.8</v>
      </c>
      <c r="D139" s="69" t="s">
        <v>68</v>
      </c>
      <c r="E139" s="70">
        <v>1</v>
      </c>
      <c r="F139" s="69">
        <v>1</v>
      </c>
      <c r="G139" s="69">
        <v>10</v>
      </c>
      <c r="H139" s="69">
        <v>7</v>
      </c>
      <c r="I139" s="69">
        <v>17</v>
      </c>
      <c r="J139" s="69">
        <v>10</v>
      </c>
      <c r="K139" s="69">
        <v>11</v>
      </c>
      <c r="L139" s="69">
        <v>21</v>
      </c>
      <c r="M139" s="69">
        <v>2.08</v>
      </c>
      <c r="N139" s="69">
        <v>2.29</v>
      </c>
      <c r="O139" s="69">
        <v>4.38</v>
      </c>
      <c r="P139" s="69">
        <v>0</v>
      </c>
      <c r="Q139" s="69">
        <v>0.36</v>
      </c>
      <c r="R139" s="69">
        <v>0.36</v>
      </c>
      <c r="S139" s="69">
        <v>1</v>
      </c>
      <c r="T139" s="69">
        <v>0.19</v>
      </c>
      <c r="U139" s="69">
        <v>-0.81</v>
      </c>
      <c r="V139" s="69">
        <v>1</v>
      </c>
      <c r="W139" s="69">
        <v>0.55000000000000004</v>
      </c>
      <c r="X139" s="69">
        <v>-0.45000000000000012</v>
      </c>
      <c r="Y139" s="69">
        <v>0</v>
      </c>
      <c r="Z139" s="69">
        <v>0.55000000000000004</v>
      </c>
      <c r="AA139" s="69">
        <v>0.55000000000000004</v>
      </c>
      <c r="AB139" s="69">
        <v>0</v>
      </c>
      <c r="AC139" s="69">
        <v>0.16</v>
      </c>
      <c r="AD139" s="69">
        <v>0.16</v>
      </c>
      <c r="AE139" s="69">
        <v>0</v>
      </c>
      <c r="AF139" s="69">
        <v>0.71000000000000008</v>
      </c>
      <c r="AG139" s="69">
        <v>0.71000000000000008</v>
      </c>
      <c r="AH139" s="69">
        <v>0.91</v>
      </c>
      <c r="AI139" s="69">
        <v>0.19</v>
      </c>
      <c r="AJ139" s="69">
        <v>0.91</v>
      </c>
      <c r="AK139" s="69">
        <v>0.35</v>
      </c>
      <c r="AL139" s="69">
        <v>7.0000000000000007E-2</v>
      </c>
      <c r="AM139" s="69">
        <v>-0.65</v>
      </c>
      <c r="AN139" s="69">
        <v>1.26</v>
      </c>
      <c r="AO139" s="69">
        <v>0.26</v>
      </c>
      <c r="AP139" s="69">
        <v>0.26</v>
      </c>
      <c r="AQ139" s="69">
        <v>0</v>
      </c>
      <c r="AR139" s="69">
        <v>1</v>
      </c>
      <c r="AS139" s="69">
        <v>1</v>
      </c>
    </row>
    <row r="140" spans="1:45" x14ac:dyDescent="0.25">
      <c r="A140" s="68" t="s">
        <v>568</v>
      </c>
      <c r="B140" s="69" t="s">
        <v>116</v>
      </c>
      <c r="C140" s="69">
        <v>5.3</v>
      </c>
      <c r="D140" s="69" t="s">
        <v>68</v>
      </c>
      <c r="E140" s="70">
        <v>1.4</v>
      </c>
      <c r="F140" s="69">
        <v>8</v>
      </c>
      <c r="G140" s="69">
        <v>8</v>
      </c>
      <c r="H140" s="69">
        <v>4</v>
      </c>
      <c r="I140" s="69">
        <v>12</v>
      </c>
      <c r="J140" s="69">
        <v>16</v>
      </c>
      <c r="K140" s="69">
        <v>8</v>
      </c>
      <c r="L140" s="69">
        <v>24</v>
      </c>
      <c r="M140" s="69">
        <v>3.02</v>
      </c>
      <c r="N140" s="69">
        <v>1.51</v>
      </c>
      <c r="O140" s="69">
        <v>4.53</v>
      </c>
      <c r="P140" s="69">
        <v>0</v>
      </c>
      <c r="Q140" s="69">
        <v>0.1</v>
      </c>
      <c r="R140" s="69">
        <v>0.1</v>
      </c>
      <c r="S140" s="69">
        <v>0</v>
      </c>
      <c r="T140" s="69">
        <v>0.11</v>
      </c>
      <c r="U140" s="69">
        <v>0.11</v>
      </c>
      <c r="V140" s="69">
        <v>0</v>
      </c>
      <c r="W140" s="69">
        <v>0.21</v>
      </c>
      <c r="X140" s="69">
        <v>0.21</v>
      </c>
      <c r="Y140" s="69">
        <v>1</v>
      </c>
      <c r="Z140" s="69">
        <v>0.65</v>
      </c>
      <c r="AA140" s="69">
        <v>-0.35</v>
      </c>
      <c r="AB140" s="69">
        <v>0</v>
      </c>
      <c r="AC140" s="69">
        <v>0.44</v>
      </c>
      <c r="AD140" s="69">
        <v>0.44</v>
      </c>
      <c r="AE140" s="69">
        <v>1</v>
      </c>
      <c r="AF140" s="69">
        <v>1.0900000000000001</v>
      </c>
      <c r="AG140" s="69">
        <v>9.0000000000000024E-2</v>
      </c>
      <c r="AH140" s="69">
        <v>0.75</v>
      </c>
      <c r="AI140" s="69">
        <v>0.14000000000000001</v>
      </c>
      <c r="AJ140" s="69">
        <v>-0.25</v>
      </c>
      <c r="AK140" s="69">
        <v>0.55000000000000004</v>
      </c>
      <c r="AL140" s="69">
        <v>0.1</v>
      </c>
      <c r="AM140" s="69">
        <v>0.55000000000000004</v>
      </c>
      <c r="AN140" s="69">
        <v>1.3</v>
      </c>
      <c r="AO140" s="69">
        <v>0.24</v>
      </c>
      <c r="AP140" s="69">
        <v>0.3</v>
      </c>
      <c r="AQ140" s="69">
        <v>1</v>
      </c>
      <c r="AR140" s="69">
        <v>0</v>
      </c>
      <c r="AS140" s="69">
        <v>1</v>
      </c>
    </row>
    <row r="141" spans="1:45" x14ac:dyDescent="0.25">
      <c r="A141" s="71" t="s">
        <v>582</v>
      </c>
      <c r="B141" s="72" t="s">
        <v>72</v>
      </c>
      <c r="C141" s="72">
        <v>4.8</v>
      </c>
      <c r="D141" s="72" t="s">
        <v>68</v>
      </c>
      <c r="E141" s="73">
        <v>1.2</v>
      </c>
      <c r="F141" s="72">
        <v>2</v>
      </c>
      <c r="G141" s="72">
        <v>8</v>
      </c>
      <c r="H141" s="72">
        <v>7</v>
      </c>
      <c r="I141" s="72">
        <v>15</v>
      </c>
      <c r="J141" s="72">
        <v>10</v>
      </c>
      <c r="K141" s="72">
        <v>8</v>
      </c>
      <c r="L141" s="72">
        <v>18</v>
      </c>
      <c r="M141" s="72">
        <v>2.08</v>
      </c>
      <c r="N141" s="72">
        <v>1.67</v>
      </c>
      <c r="O141" s="72">
        <v>3.75</v>
      </c>
      <c r="P141" s="72">
        <v>0</v>
      </c>
      <c r="Q141" s="72">
        <v>0.05</v>
      </c>
      <c r="R141" s="72">
        <v>0.05</v>
      </c>
      <c r="S141" s="72">
        <v>1</v>
      </c>
      <c r="T141" s="72">
        <v>0.1</v>
      </c>
      <c r="U141" s="72">
        <v>-0.9</v>
      </c>
      <c r="V141" s="72">
        <v>1</v>
      </c>
      <c r="W141" s="72">
        <v>0.15</v>
      </c>
      <c r="X141" s="72">
        <v>-0.85</v>
      </c>
      <c r="Y141" s="72">
        <v>0</v>
      </c>
      <c r="Z141" s="72">
        <v>0.8</v>
      </c>
      <c r="AA141" s="72">
        <v>0.8</v>
      </c>
      <c r="AB141" s="72">
        <v>0</v>
      </c>
      <c r="AC141" s="72">
        <v>0.11</v>
      </c>
      <c r="AD141" s="72">
        <v>0.11</v>
      </c>
      <c r="AE141" s="72">
        <v>0</v>
      </c>
      <c r="AF141" s="72">
        <v>0.91</v>
      </c>
      <c r="AG141" s="72">
        <v>0.91</v>
      </c>
      <c r="AH141" s="72">
        <v>0.84999999999999987</v>
      </c>
      <c r="AI141" s="72">
        <v>0.18</v>
      </c>
      <c r="AJ141" s="72">
        <v>0.84999999999999987</v>
      </c>
      <c r="AK141" s="72">
        <v>0.21</v>
      </c>
      <c r="AL141" s="72">
        <v>0.04</v>
      </c>
      <c r="AM141" s="72">
        <v>-0.79</v>
      </c>
      <c r="AN141" s="72">
        <v>1.06</v>
      </c>
      <c r="AO141" s="72">
        <v>0.22</v>
      </c>
      <c r="AP141" s="72">
        <v>5.9999999999999831E-2</v>
      </c>
      <c r="AQ141" s="72">
        <v>0</v>
      </c>
      <c r="AR141" s="72">
        <v>0</v>
      </c>
      <c r="AS141" s="72">
        <v>0</v>
      </c>
    </row>
    <row r="142" spans="1:45" x14ac:dyDescent="0.25">
      <c r="A142" s="68" t="s">
        <v>595</v>
      </c>
      <c r="B142" s="69" t="s">
        <v>118</v>
      </c>
      <c r="C142" s="69">
        <v>4.8</v>
      </c>
      <c r="D142" s="69" t="s">
        <v>68</v>
      </c>
      <c r="E142" s="70">
        <v>0</v>
      </c>
      <c r="F142" s="69">
        <v>4</v>
      </c>
      <c r="G142" s="69">
        <v>4</v>
      </c>
      <c r="H142" s="69">
        <v>6</v>
      </c>
      <c r="I142" s="69">
        <v>10</v>
      </c>
      <c r="J142" s="69">
        <v>6</v>
      </c>
      <c r="K142" s="69">
        <v>7</v>
      </c>
      <c r="L142" s="69">
        <v>13</v>
      </c>
      <c r="M142" s="69">
        <v>1.25</v>
      </c>
      <c r="N142" s="69">
        <v>1.46</v>
      </c>
      <c r="O142" s="69">
        <v>2.71</v>
      </c>
      <c r="P142" s="69">
        <v>0</v>
      </c>
      <c r="Q142" s="69">
        <v>0.25</v>
      </c>
      <c r="R142" s="69">
        <v>0.25</v>
      </c>
      <c r="S142" s="69">
        <v>0</v>
      </c>
      <c r="T142" s="69">
        <v>0.65</v>
      </c>
      <c r="U142" s="69">
        <v>0.65</v>
      </c>
      <c r="V142" s="69">
        <v>0</v>
      </c>
      <c r="W142" s="69">
        <v>0.9</v>
      </c>
      <c r="X142" s="69">
        <v>0.9</v>
      </c>
      <c r="Y142" s="69">
        <v>0</v>
      </c>
      <c r="Z142" s="69">
        <v>7.9999999999999988E-2</v>
      </c>
      <c r="AA142" s="69">
        <v>7.9999999999999988E-2</v>
      </c>
      <c r="AB142" s="69">
        <v>0</v>
      </c>
      <c r="AC142" s="69">
        <v>6.9999999999999993E-2</v>
      </c>
      <c r="AD142" s="69">
        <v>6.9999999999999993E-2</v>
      </c>
      <c r="AE142" s="69">
        <v>0</v>
      </c>
      <c r="AF142" s="69">
        <v>0.15</v>
      </c>
      <c r="AG142" s="69">
        <v>0.15</v>
      </c>
      <c r="AH142" s="69">
        <v>0.33</v>
      </c>
      <c r="AI142" s="69">
        <v>7.0000000000000007E-2</v>
      </c>
      <c r="AJ142" s="69">
        <v>0.33</v>
      </c>
      <c r="AK142" s="69">
        <v>0.72000000000000008</v>
      </c>
      <c r="AL142" s="69">
        <v>0.15</v>
      </c>
      <c r="AM142" s="69">
        <v>0.72000000000000008</v>
      </c>
      <c r="AN142" s="69">
        <v>1.05</v>
      </c>
      <c r="AO142" s="69">
        <v>0.22</v>
      </c>
      <c r="AP142" s="69">
        <v>1.05</v>
      </c>
      <c r="AQ142" s="69">
        <v>0</v>
      </c>
      <c r="AR142" s="69">
        <v>0</v>
      </c>
      <c r="AS142" s="69">
        <v>0</v>
      </c>
    </row>
    <row r="143" spans="1:45" x14ac:dyDescent="0.25">
      <c r="A143" s="71" t="s">
        <v>598</v>
      </c>
      <c r="B143" s="72" t="s">
        <v>86</v>
      </c>
      <c r="C143" s="72">
        <v>5.4</v>
      </c>
      <c r="D143" s="72" t="s">
        <v>68</v>
      </c>
      <c r="E143" s="73">
        <v>1</v>
      </c>
      <c r="F143" s="72">
        <v>2</v>
      </c>
      <c r="G143" s="72">
        <v>6</v>
      </c>
      <c r="H143" s="72">
        <v>5</v>
      </c>
      <c r="I143" s="72">
        <v>11</v>
      </c>
      <c r="J143" s="72">
        <v>8</v>
      </c>
      <c r="K143" s="72">
        <v>5</v>
      </c>
      <c r="L143" s="72">
        <v>13</v>
      </c>
      <c r="M143" s="72">
        <v>1.48</v>
      </c>
      <c r="N143" s="72">
        <v>0.93</v>
      </c>
      <c r="O143" s="72">
        <v>2.41</v>
      </c>
      <c r="P143" s="72">
        <v>0</v>
      </c>
      <c r="Q143" s="72">
        <v>0.81</v>
      </c>
      <c r="R143" s="72">
        <v>0.81</v>
      </c>
      <c r="S143" s="72">
        <v>0</v>
      </c>
      <c r="T143" s="72">
        <v>0.25</v>
      </c>
      <c r="U143" s="72">
        <v>0.25</v>
      </c>
      <c r="V143" s="72">
        <v>0</v>
      </c>
      <c r="W143" s="72">
        <v>1.06</v>
      </c>
      <c r="X143" s="72">
        <v>1.06</v>
      </c>
      <c r="Y143" s="72">
        <v>0</v>
      </c>
      <c r="Z143" s="72">
        <v>0.12</v>
      </c>
      <c r="AA143" s="72">
        <v>0.12</v>
      </c>
      <c r="AB143" s="72">
        <v>0</v>
      </c>
      <c r="AC143" s="72">
        <v>0.02</v>
      </c>
      <c r="AD143" s="72">
        <v>0.02</v>
      </c>
      <c r="AE143" s="72">
        <v>0</v>
      </c>
      <c r="AF143" s="72">
        <v>0.14000000000000001</v>
      </c>
      <c r="AG143" s="72">
        <v>0.14000000000000001</v>
      </c>
      <c r="AH143" s="72">
        <v>0.92999999999999994</v>
      </c>
      <c r="AI143" s="72">
        <v>0.17</v>
      </c>
      <c r="AJ143" s="72">
        <v>0.92999999999999994</v>
      </c>
      <c r="AK143" s="72">
        <v>0.27</v>
      </c>
      <c r="AL143" s="72">
        <v>0.05</v>
      </c>
      <c r="AM143" s="72">
        <v>0.27</v>
      </c>
      <c r="AN143" s="72">
        <v>1.2</v>
      </c>
      <c r="AO143" s="72">
        <v>0.22</v>
      </c>
      <c r="AP143" s="72">
        <v>1.2</v>
      </c>
      <c r="AQ143" s="72">
        <v>0</v>
      </c>
      <c r="AR143" s="72">
        <v>0</v>
      </c>
      <c r="AS143" s="72">
        <v>0</v>
      </c>
    </row>
    <row r="144" spans="1:45" x14ac:dyDescent="0.25">
      <c r="A144" s="71" t="s">
        <v>588</v>
      </c>
      <c r="B144" s="72" t="s">
        <v>64</v>
      </c>
      <c r="C144" s="72">
        <v>5.5</v>
      </c>
      <c r="D144" s="72" t="s">
        <v>68</v>
      </c>
      <c r="E144" s="73">
        <v>1</v>
      </c>
      <c r="F144" s="72">
        <v>1</v>
      </c>
      <c r="G144" s="72">
        <v>7</v>
      </c>
      <c r="H144" s="72">
        <v>5</v>
      </c>
      <c r="I144" s="72">
        <v>12</v>
      </c>
      <c r="J144" s="72">
        <v>7</v>
      </c>
      <c r="K144" s="72">
        <v>12</v>
      </c>
      <c r="L144" s="72">
        <v>19</v>
      </c>
      <c r="M144" s="72">
        <v>1.27</v>
      </c>
      <c r="N144" s="72">
        <v>2.1800000000000002</v>
      </c>
      <c r="O144" s="72">
        <v>3.45</v>
      </c>
      <c r="P144" s="72">
        <v>0</v>
      </c>
      <c r="Q144" s="72">
        <v>0.12</v>
      </c>
      <c r="R144" s="72">
        <v>0.12</v>
      </c>
      <c r="S144" s="72">
        <v>1</v>
      </c>
      <c r="T144" s="72">
        <v>0.81</v>
      </c>
      <c r="U144" s="72">
        <v>-0.18999999999999989</v>
      </c>
      <c r="V144" s="72">
        <v>1</v>
      </c>
      <c r="W144" s="72">
        <v>0.93</v>
      </c>
      <c r="X144" s="72">
        <v>-6.9999999999999896E-2</v>
      </c>
      <c r="Y144" s="72">
        <v>0</v>
      </c>
      <c r="Z144" s="72">
        <v>0.11</v>
      </c>
      <c r="AA144" s="72">
        <v>0.11</v>
      </c>
      <c r="AB144" s="72">
        <v>0</v>
      </c>
      <c r="AC144" s="72">
        <v>0.13</v>
      </c>
      <c r="AD144" s="72">
        <v>0.13</v>
      </c>
      <c r="AE144" s="72">
        <v>0</v>
      </c>
      <c r="AF144" s="72">
        <v>0.24</v>
      </c>
      <c r="AG144" s="72">
        <v>0.24</v>
      </c>
      <c r="AH144" s="72">
        <v>0.23</v>
      </c>
      <c r="AI144" s="72">
        <v>0.04</v>
      </c>
      <c r="AJ144" s="72">
        <v>0.23</v>
      </c>
      <c r="AK144" s="72">
        <v>0.94000000000000006</v>
      </c>
      <c r="AL144" s="72">
        <v>0.17</v>
      </c>
      <c r="AM144" s="72">
        <v>-5.9999999999999942E-2</v>
      </c>
      <c r="AN144" s="72">
        <v>1.17</v>
      </c>
      <c r="AO144" s="72">
        <v>0.21</v>
      </c>
      <c r="AP144" s="72">
        <v>0.1700000000000001</v>
      </c>
      <c r="AQ144" s="72">
        <v>0</v>
      </c>
      <c r="AR144" s="72">
        <v>0</v>
      </c>
      <c r="AS144" s="72">
        <v>0</v>
      </c>
    </row>
    <row r="145" spans="1:45" x14ac:dyDescent="0.25">
      <c r="A145" s="68" t="s">
        <v>567</v>
      </c>
      <c r="B145" s="69" t="s">
        <v>116</v>
      </c>
      <c r="C145" s="69">
        <v>4.4000000000000004</v>
      </c>
      <c r="D145" s="69" t="s">
        <v>68</v>
      </c>
      <c r="E145" s="70">
        <v>1.2</v>
      </c>
      <c r="F145" s="69">
        <v>6</v>
      </c>
      <c r="G145" s="69">
        <v>8</v>
      </c>
      <c r="H145" s="69">
        <v>8</v>
      </c>
      <c r="I145" s="69">
        <v>16</v>
      </c>
      <c r="J145" s="69">
        <v>10</v>
      </c>
      <c r="K145" s="69">
        <v>10</v>
      </c>
      <c r="L145" s="69">
        <v>20</v>
      </c>
      <c r="M145" s="69">
        <v>2.27</v>
      </c>
      <c r="N145" s="69">
        <v>2.27</v>
      </c>
      <c r="O145" s="69">
        <v>4.55</v>
      </c>
      <c r="P145" s="69">
        <v>0</v>
      </c>
      <c r="Q145" s="69">
        <v>0.2</v>
      </c>
      <c r="R145" s="69">
        <v>0.2</v>
      </c>
      <c r="S145" s="69">
        <v>0</v>
      </c>
      <c r="T145" s="69">
        <v>0.3</v>
      </c>
      <c r="U145" s="69">
        <v>0.3</v>
      </c>
      <c r="V145" s="69">
        <v>0</v>
      </c>
      <c r="W145" s="69">
        <v>0.5</v>
      </c>
      <c r="X145" s="69">
        <v>0.5</v>
      </c>
      <c r="Y145" s="69">
        <v>0</v>
      </c>
      <c r="Z145" s="69">
        <v>0.22</v>
      </c>
      <c r="AA145" s="69">
        <v>0.22</v>
      </c>
      <c r="AB145" s="69">
        <v>0</v>
      </c>
      <c r="AC145" s="69">
        <v>0.13</v>
      </c>
      <c r="AD145" s="69">
        <v>0.13</v>
      </c>
      <c r="AE145" s="69">
        <v>0</v>
      </c>
      <c r="AF145" s="69">
        <v>0.35</v>
      </c>
      <c r="AG145" s="69">
        <v>0.35</v>
      </c>
      <c r="AH145" s="69">
        <v>0.42</v>
      </c>
      <c r="AI145" s="69">
        <v>0.1</v>
      </c>
      <c r="AJ145" s="69">
        <v>0.42</v>
      </c>
      <c r="AK145" s="69">
        <v>0.43</v>
      </c>
      <c r="AL145" s="69">
        <v>0.1</v>
      </c>
      <c r="AM145" s="69">
        <v>0.43</v>
      </c>
      <c r="AN145" s="69">
        <v>0.85000000000000009</v>
      </c>
      <c r="AO145" s="69">
        <v>0.2</v>
      </c>
      <c r="AP145" s="69">
        <v>0.85000000000000009</v>
      </c>
      <c r="AQ145" s="69">
        <v>0</v>
      </c>
      <c r="AR145" s="69">
        <v>0</v>
      </c>
      <c r="AS145" s="69">
        <v>0</v>
      </c>
    </row>
    <row r="146" spans="1:45" x14ac:dyDescent="0.25">
      <c r="A146" s="71" t="s">
        <v>561</v>
      </c>
      <c r="B146" s="72" t="s">
        <v>119</v>
      </c>
      <c r="C146" s="72">
        <v>5.0999999999999996</v>
      </c>
      <c r="D146" s="72" t="s">
        <v>68</v>
      </c>
      <c r="E146" s="73">
        <v>1.4</v>
      </c>
      <c r="F146" s="72">
        <v>6</v>
      </c>
      <c r="G146" s="72">
        <v>5</v>
      </c>
      <c r="H146" s="72">
        <v>10</v>
      </c>
      <c r="I146" s="72">
        <v>15</v>
      </c>
      <c r="J146" s="72">
        <v>6</v>
      </c>
      <c r="K146" s="72">
        <v>20</v>
      </c>
      <c r="L146" s="72">
        <v>26</v>
      </c>
      <c r="M146" s="72">
        <v>1.18</v>
      </c>
      <c r="N146" s="72">
        <v>3.92</v>
      </c>
      <c r="O146" s="72">
        <v>5.0999999999999996</v>
      </c>
      <c r="P146" s="72">
        <v>0</v>
      </c>
      <c r="Q146" s="72">
        <v>0.06</v>
      </c>
      <c r="R146" s="72">
        <v>0.06</v>
      </c>
      <c r="S146" s="72">
        <v>1</v>
      </c>
      <c r="T146" s="72">
        <v>0.31</v>
      </c>
      <c r="U146" s="72">
        <v>-0.69</v>
      </c>
      <c r="V146" s="72">
        <v>1</v>
      </c>
      <c r="W146" s="72">
        <v>0.37</v>
      </c>
      <c r="X146" s="72">
        <v>-0.62999999999999989</v>
      </c>
      <c r="Y146" s="72">
        <v>0</v>
      </c>
      <c r="Z146" s="72">
        <v>0.38</v>
      </c>
      <c r="AA146" s="72">
        <v>0.38</v>
      </c>
      <c r="AB146" s="72">
        <v>0</v>
      </c>
      <c r="AC146" s="72">
        <v>0.26</v>
      </c>
      <c r="AD146" s="72">
        <v>0.26</v>
      </c>
      <c r="AE146" s="72">
        <v>0</v>
      </c>
      <c r="AF146" s="72">
        <v>0.64</v>
      </c>
      <c r="AG146" s="72">
        <v>0.64</v>
      </c>
      <c r="AH146" s="72">
        <v>0.44</v>
      </c>
      <c r="AI146" s="72">
        <v>0.08</v>
      </c>
      <c r="AJ146" s="72">
        <v>0.44</v>
      </c>
      <c r="AK146" s="72">
        <v>0.57000000000000006</v>
      </c>
      <c r="AL146" s="72">
        <v>0.11</v>
      </c>
      <c r="AM146" s="72">
        <v>-0.42999999999999988</v>
      </c>
      <c r="AN146" s="72">
        <v>1.01</v>
      </c>
      <c r="AO146" s="72">
        <v>0.19</v>
      </c>
      <c r="AP146" s="72">
        <v>1.0000000000000059E-2</v>
      </c>
      <c r="AQ146" s="72">
        <v>0</v>
      </c>
      <c r="AR146" s="72">
        <v>0</v>
      </c>
      <c r="AS146" s="72">
        <v>0</v>
      </c>
    </row>
    <row r="147" spans="1:45" x14ac:dyDescent="0.25">
      <c r="A147" s="71" t="s">
        <v>576</v>
      </c>
      <c r="B147" s="72" t="s">
        <v>113</v>
      </c>
      <c r="C147" s="72">
        <v>4.9000000000000004</v>
      </c>
      <c r="D147" s="72" t="s">
        <v>68</v>
      </c>
      <c r="E147" s="73">
        <v>1.6</v>
      </c>
      <c r="F147" s="72">
        <v>7</v>
      </c>
      <c r="G147" s="72">
        <v>6</v>
      </c>
      <c r="H147" s="72">
        <v>5</v>
      </c>
      <c r="I147" s="72">
        <v>11</v>
      </c>
      <c r="J147" s="72">
        <v>6</v>
      </c>
      <c r="K147" s="72">
        <v>14</v>
      </c>
      <c r="L147" s="72">
        <v>20</v>
      </c>
      <c r="M147" s="72">
        <v>1.22</v>
      </c>
      <c r="N147" s="72">
        <v>2.86</v>
      </c>
      <c r="O147" s="72">
        <v>4.08</v>
      </c>
      <c r="P147" s="72">
        <v>0</v>
      </c>
      <c r="Q147" s="72">
        <v>0.65</v>
      </c>
      <c r="R147" s="72">
        <v>0.65</v>
      </c>
      <c r="S147" s="72">
        <v>0</v>
      </c>
      <c r="T147" s="72">
        <v>0.14000000000000001</v>
      </c>
      <c r="U147" s="72">
        <v>0.14000000000000001</v>
      </c>
      <c r="V147" s="72">
        <v>0</v>
      </c>
      <c r="W147" s="72">
        <v>0.79</v>
      </c>
      <c r="X147" s="72">
        <v>0.79</v>
      </c>
      <c r="Y147" s="72">
        <v>0</v>
      </c>
      <c r="Z147" s="72">
        <v>8.9999999999999983E-2</v>
      </c>
      <c r="AA147" s="72">
        <v>8.9999999999999983E-2</v>
      </c>
      <c r="AB147" s="72">
        <v>1</v>
      </c>
      <c r="AC147" s="72">
        <v>0.08</v>
      </c>
      <c r="AD147" s="72">
        <v>-0.92</v>
      </c>
      <c r="AE147" s="72">
        <v>1</v>
      </c>
      <c r="AF147" s="72">
        <v>0.17</v>
      </c>
      <c r="AG147" s="72">
        <v>-0.83000000000000007</v>
      </c>
      <c r="AH147" s="72">
        <v>0.7400000000000001</v>
      </c>
      <c r="AI147" s="72">
        <v>0.15</v>
      </c>
      <c r="AJ147" s="72">
        <v>0.7400000000000001</v>
      </c>
      <c r="AK147" s="72">
        <v>0.22</v>
      </c>
      <c r="AL147" s="72">
        <v>0.04</v>
      </c>
      <c r="AM147" s="72">
        <v>-0.78</v>
      </c>
      <c r="AN147" s="72">
        <v>0.96000000000000008</v>
      </c>
      <c r="AO147" s="72">
        <v>0.19</v>
      </c>
      <c r="AP147" s="72">
        <v>-3.9999999999999918E-2</v>
      </c>
      <c r="AQ147" s="72">
        <v>0</v>
      </c>
      <c r="AR147" s="72">
        <v>1</v>
      </c>
      <c r="AS147" s="72">
        <v>1</v>
      </c>
    </row>
    <row r="148" spans="1:45" x14ac:dyDescent="0.25">
      <c r="A148" s="71" t="s">
        <v>194</v>
      </c>
      <c r="B148" s="72" t="s">
        <v>72</v>
      </c>
      <c r="C148" s="72">
        <v>4.5</v>
      </c>
      <c r="D148" s="72" t="s">
        <v>68</v>
      </c>
      <c r="E148" s="73">
        <v>0.6</v>
      </c>
      <c r="F148" s="72">
        <v>1</v>
      </c>
      <c r="G148" s="72">
        <v>2</v>
      </c>
      <c r="H148" s="72">
        <v>2</v>
      </c>
      <c r="I148" s="72">
        <v>4</v>
      </c>
      <c r="J148" s="72">
        <v>4</v>
      </c>
      <c r="K148" s="72">
        <v>2</v>
      </c>
      <c r="L148" s="72">
        <v>6</v>
      </c>
      <c r="M148" s="72">
        <v>0.89</v>
      </c>
      <c r="N148" s="72">
        <v>0.44</v>
      </c>
      <c r="O148" s="72">
        <v>1.33</v>
      </c>
      <c r="P148" s="72">
        <v>0</v>
      </c>
      <c r="Q148" s="72">
        <v>0</v>
      </c>
      <c r="R148" s="72">
        <v>0</v>
      </c>
      <c r="S148" s="72">
        <v>0</v>
      </c>
      <c r="T148" s="72">
        <v>0.2</v>
      </c>
      <c r="U148" s="72">
        <v>0.2</v>
      </c>
      <c r="V148" s="72">
        <v>0</v>
      </c>
      <c r="W148" s="72">
        <v>0.2</v>
      </c>
      <c r="X148" s="72">
        <v>0.2</v>
      </c>
      <c r="Y148" s="72">
        <v>0</v>
      </c>
      <c r="Z148" s="72">
        <v>0.06</v>
      </c>
      <c r="AA148" s="72">
        <v>0.06</v>
      </c>
      <c r="AB148" s="72">
        <v>0</v>
      </c>
      <c r="AC148" s="72">
        <v>0.59</v>
      </c>
      <c r="AD148" s="72">
        <v>0.59</v>
      </c>
      <c r="AE148" s="72">
        <v>0</v>
      </c>
      <c r="AF148" s="72">
        <v>0.64999999999999991</v>
      </c>
      <c r="AG148" s="72">
        <v>0.64999999999999991</v>
      </c>
      <c r="AH148" s="72">
        <v>0.06</v>
      </c>
      <c r="AI148" s="72">
        <v>0.01</v>
      </c>
      <c r="AJ148" s="72">
        <v>0.06</v>
      </c>
      <c r="AK148" s="72">
        <v>0.79</v>
      </c>
      <c r="AL148" s="72">
        <v>0.18</v>
      </c>
      <c r="AM148" s="72">
        <v>0.79</v>
      </c>
      <c r="AN148" s="72">
        <v>0.85000000000000009</v>
      </c>
      <c r="AO148" s="72">
        <v>0.19</v>
      </c>
      <c r="AP148" s="72">
        <v>0.85000000000000009</v>
      </c>
      <c r="AQ148" s="72">
        <v>0</v>
      </c>
      <c r="AR148" s="72">
        <v>0</v>
      </c>
      <c r="AS148" s="72">
        <v>0</v>
      </c>
    </row>
    <row r="149" spans="1:45" x14ac:dyDescent="0.25">
      <c r="A149" s="68" t="s">
        <v>548</v>
      </c>
      <c r="B149" s="69" t="s">
        <v>84</v>
      </c>
      <c r="C149" s="69">
        <v>4.5999999999999996</v>
      </c>
      <c r="D149" s="69" t="s">
        <v>68</v>
      </c>
      <c r="E149" s="70">
        <v>0.2</v>
      </c>
      <c r="F149" s="69">
        <v>8</v>
      </c>
      <c r="G149" s="69">
        <v>8</v>
      </c>
      <c r="H149" s="69">
        <v>9</v>
      </c>
      <c r="I149" s="69">
        <v>17</v>
      </c>
      <c r="J149" s="69">
        <v>12</v>
      </c>
      <c r="K149" s="69">
        <v>14</v>
      </c>
      <c r="L149" s="69">
        <v>26</v>
      </c>
      <c r="M149" s="69">
        <v>2.61</v>
      </c>
      <c r="N149" s="69">
        <v>3.04</v>
      </c>
      <c r="O149" s="69">
        <v>5.65</v>
      </c>
      <c r="P149" s="69">
        <v>0</v>
      </c>
      <c r="Q149" s="69">
        <v>0.31</v>
      </c>
      <c r="R149" s="69">
        <v>0.31</v>
      </c>
      <c r="S149" s="69">
        <v>0</v>
      </c>
      <c r="T149" s="69">
        <v>0.28999999999999998</v>
      </c>
      <c r="U149" s="69">
        <v>0.28999999999999998</v>
      </c>
      <c r="V149" s="69">
        <v>0</v>
      </c>
      <c r="W149" s="69">
        <v>0.6</v>
      </c>
      <c r="X149" s="69">
        <v>0.6</v>
      </c>
      <c r="Y149" s="69">
        <v>0</v>
      </c>
      <c r="Z149" s="69">
        <v>0.04</v>
      </c>
      <c r="AA149" s="69">
        <v>0.04</v>
      </c>
      <c r="AB149" s="69">
        <v>1</v>
      </c>
      <c r="AC149" s="69">
        <v>0.18</v>
      </c>
      <c r="AD149" s="69">
        <v>-0.82000000000000006</v>
      </c>
      <c r="AE149" s="69">
        <v>1</v>
      </c>
      <c r="AF149" s="69">
        <v>0.22</v>
      </c>
      <c r="AG149" s="69">
        <v>-0.78</v>
      </c>
      <c r="AH149" s="69">
        <v>0.35</v>
      </c>
      <c r="AI149" s="69">
        <v>0.08</v>
      </c>
      <c r="AJ149" s="69">
        <v>0.35</v>
      </c>
      <c r="AK149" s="69">
        <v>0.47</v>
      </c>
      <c r="AL149" s="69">
        <v>0.1</v>
      </c>
      <c r="AM149" s="69">
        <v>-0.53</v>
      </c>
      <c r="AN149" s="69">
        <v>0.82</v>
      </c>
      <c r="AO149" s="69">
        <v>0.18</v>
      </c>
      <c r="AP149" s="69">
        <v>-0.18</v>
      </c>
      <c r="AQ149" s="69">
        <v>0</v>
      </c>
      <c r="AR149" s="69">
        <v>0</v>
      </c>
      <c r="AS149" s="69">
        <v>0</v>
      </c>
    </row>
    <row r="150" spans="1:45" x14ac:dyDescent="0.25">
      <c r="A150" s="68" t="s">
        <v>566</v>
      </c>
      <c r="B150" s="69" t="s">
        <v>119</v>
      </c>
      <c r="C150" s="69">
        <v>6.1</v>
      </c>
      <c r="D150" s="69" t="s">
        <v>68</v>
      </c>
      <c r="E150" s="70">
        <v>3.2</v>
      </c>
      <c r="F150" s="69">
        <v>5</v>
      </c>
      <c r="G150" s="69">
        <v>7</v>
      </c>
      <c r="H150" s="69">
        <v>8</v>
      </c>
      <c r="I150" s="69">
        <v>15</v>
      </c>
      <c r="J150" s="69">
        <v>13</v>
      </c>
      <c r="K150" s="69">
        <v>15</v>
      </c>
      <c r="L150" s="69">
        <v>28</v>
      </c>
      <c r="M150" s="69">
        <v>2.13</v>
      </c>
      <c r="N150" s="69">
        <v>2.46</v>
      </c>
      <c r="O150" s="69">
        <v>4.59</v>
      </c>
      <c r="P150" s="69">
        <v>1</v>
      </c>
      <c r="Q150" s="69">
        <v>0.71000000000000008</v>
      </c>
      <c r="R150" s="69">
        <v>-0.28999999999999992</v>
      </c>
      <c r="S150" s="69">
        <v>1</v>
      </c>
      <c r="T150" s="69">
        <v>0.06</v>
      </c>
      <c r="U150" s="69">
        <v>-0.94</v>
      </c>
      <c r="V150" s="69">
        <v>2</v>
      </c>
      <c r="W150" s="69">
        <v>0.77</v>
      </c>
      <c r="X150" s="69">
        <v>-1.23</v>
      </c>
      <c r="Y150" s="69">
        <v>0</v>
      </c>
      <c r="Z150" s="69">
        <v>0.16</v>
      </c>
      <c r="AA150" s="69">
        <v>0.16</v>
      </c>
      <c r="AB150" s="69">
        <v>0</v>
      </c>
      <c r="AC150" s="69">
        <v>0.17</v>
      </c>
      <c r="AD150" s="69">
        <v>0.17</v>
      </c>
      <c r="AE150" s="69">
        <v>0</v>
      </c>
      <c r="AF150" s="69">
        <v>0.33</v>
      </c>
      <c r="AG150" s="69">
        <v>0.33</v>
      </c>
      <c r="AH150" s="69">
        <v>0.87000000000000011</v>
      </c>
      <c r="AI150" s="69">
        <v>0.14000000000000001</v>
      </c>
      <c r="AJ150" s="69">
        <v>-0.12999999999999989</v>
      </c>
      <c r="AK150" s="69">
        <v>0.23</v>
      </c>
      <c r="AL150" s="69">
        <v>0.04</v>
      </c>
      <c r="AM150" s="69">
        <v>-0.77</v>
      </c>
      <c r="AN150" s="69">
        <v>1.1000000000000001</v>
      </c>
      <c r="AO150" s="69">
        <v>0.18</v>
      </c>
      <c r="AP150" s="69">
        <v>-0.89999999999999991</v>
      </c>
      <c r="AQ150" s="69">
        <v>0</v>
      </c>
      <c r="AR150" s="69">
        <v>0</v>
      </c>
      <c r="AS150" s="69">
        <v>0</v>
      </c>
    </row>
    <row r="151" spans="1:45" x14ac:dyDescent="0.25">
      <c r="A151" s="68" t="s">
        <v>591</v>
      </c>
      <c r="B151" s="69" t="s">
        <v>77</v>
      </c>
      <c r="C151" s="69">
        <v>4.7</v>
      </c>
      <c r="D151" s="69" t="s">
        <v>68</v>
      </c>
      <c r="E151" s="70">
        <v>0</v>
      </c>
      <c r="F151" s="69">
        <v>8</v>
      </c>
      <c r="G151" s="69">
        <v>5</v>
      </c>
      <c r="H151" s="69">
        <v>3</v>
      </c>
      <c r="I151" s="69">
        <v>8</v>
      </c>
      <c r="J151" s="69">
        <v>9</v>
      </c>
      <c r="K151" s="69">
        <v>6</v>
      </c>
      <c r="L151" s="69">
        <v>15</v>
      </c>
      <c r="M151" s="69">
        <v>1.91</v>
      </c>
      <c r="N151" s="69">
        <v>1.28</v>
      </c>
      <c r="O151" s="69">
        <v>3.19</v>
      </c>
      <c r="P151" s="69">
        <v>0</v>
      </c>
      <c r="Q151" s="69">
        <v>0.08</v>
      </c>
      <c r="R151" s="69">
        <v>0.08</v>
      </c>
      <c r="S151" s="69">
        <v>0</v>
      </c>
      <c r="T151" s="69">
        <v>0.14000000000000001</v>
      </c>
      <c r="U151" s="69">
        <v>0.14000000000000001</v>
      </c>
      <c r="V151" s="69">
        <v>0</v>
      </c>
      <c r="W151" s="69">
        <v>0.22</v>
      </c>
      <c r="X151" s="69">
        <v>0.22</v>
      </c>
      <c r="Y151" s="69">
        <v>0</v>
      </c>
      <c r="Z151" s="69">
        <v>0.32</v>
      </c>
      <c r="AA151" s="69">
        <v>0.32</v>
      </c>
      <c r="AB151" s="69">
        <v>0</v>
      </c>
      <c r="AC151" s="69">
        <v>0.28000000000000003</v>
      </c>
      <c r="AD151" s="69">
        <v>0.28000000000000003</v>
      </c>
      <c r="AE151" s="69">
        <v>0</v>
      </c>
      <c r="AF151" s="69">
        <v>0.60000000000000009</v>
      </c>
      <c r="AG151" s="69">
        <v>0.60000000000000009</v>
      </c>
      <c r="AH151" s="69">
        <v>0.4</v>
      </c>
      <c r="AI151" s="69">
        <v>0.09</v>
      </c>
      <c r="AJ151" s="69">
        <v>0.4</v>
      </c>
      <c r="AK151" s="69">
        <v>0.42</v>
      </c>
      <c r="AL151" s="69">
        <v>0.09</v>
      </c>
      <c r="AM151" s="69">
        <v>0.42</v>
      </c>
      <c r="AN151" s="69">
        <v>0.82000000000000006</v>
      </c>
      <c r="AO151" s="69">
        <v>0.18</v>
      </c>
      <c r="AP151" s="69">
        <v>0.82000000000000006</v>
      </c>
      <c r="AQ151" s="69">
        <v>0</v>
      </c>
      <c r="AR151" s="69">
        <v>0</v>
      </c>
      <c r="AS151" s="69">
        <v>0</v>
      </c>
    </row>
    <row r="152" spans="1:45" x14ac:dyDescent="0.25">
      <c r="A152" s="68" t="s">
        <v>578</v>
      </c>
      <c r="B152" s="69" t="s">
        <v>77</v>
      </c>
      <c r="C152" s="69">
        <v>4.5</v>
      </c>
      <c r="D152" s="69"/>
      <c r="E152" s="69">
        <v>0.6</v>
      </c>
      <c r="F152" s="69">
        <v>2</v>
      </c>
      <c r="G152" s="69">
        <v>4</v>
      </c>
      <c r="H152" s="69">
        <v>6</v>
      </c>
      <c r="I152" s="69">
        <v>10</v>
      </c>
      <c r="J152" s="69">
        <v>5</v>
      </c>
      <c r="K152" s="69">
        <v>13</v>
      </c>
      <c r="L152" s="69">
        <v>18</v>
      </c>
      <c r="M152" s="69">
        <v>1.1100000000000001</v>
      </c>
      <c r="N152" s="69">
        <v>2.89</v>
      </c>
      <c r="O152" s="69">
        <v>4</v>
      </c>
      <c r="P152" s="69">
        <v>0</v>
      </c>
      <c r="Q152" s="69">
        <v>0.18</v>
      </c>
      <c r="R152" s="69">
        <v>0.18</v>
      </c>
      <c r="S152" s="69">
        <v>1</v>
      </c>
      <c r="T152" s="69">
        <v>0.28000000000000003</v>
      </c>
      <c r="U152" s="69">
        <v>-0.72</v>
      </c>
      <c r="V152" s="69">
        <v>1</v>
      </c>
      <c r="W152" s="69">
        <v>0.46</v>
      </c>
      <c r="X152" s="69">
        <v>-0.54</v>
      </c>
      <c r="Y152" s="69">
        <v>0</v>
      </c>
      <c r="Z152" s="69">
        <v>0.3</v>
      </c>
      <c r="AA152" s="69">
        <v>0.3</v>
      </c>
      <c r="AB152" s="69">
        <v>0</v>
      </c>
      <c r="AC152" s="69">
        <v>0.01</v>
      </c>
      <c r="AD152" s="69">
        <v>0.01</v>
      </c>
      <c r="AE152" s="69">
        <v>0</v>
      </c>
      <c r="AF152" s="69">
        <v>0.31</v>
      </c>
      <c r="AG152" s="69">
        <v>0.31</v>
      </c>
      <c r="AH152" s="69">
        <v>0.48</v>
      </c>
      <c r="AI152" s="69">
        <v>0.11</v>
      </c>
      <c r="AJ152" s="69">
        <v>0.48</v>
      </c>
      <c r="AK152" s="69">
        <v>0.28999999999999998</v>
      </c>
      <c r="AL152" s="69">
        <v>0.06</v>
      </c>
      <c r="AM152" s="69">
        <v>-0.71</v>
      </c>
      <c r="AN152" s="69">
        <v>0.77</v>
      </c>
      <c r="AO152" s="69">
        <v>0.17</v>
      </c>
      <c r="AP152" s="69">
        <v>-0.23</v>
      </c>
      <c r="AQ152" s="69">
        <v>0</v>
      </c>
      <c r="AR152" s="69">
        <v>1</v>
      </c>
      <c r="AS152" s="69">
        <v>1</v>
      </c>
    </row>
    <row r="153" spans="1:45" x14ac:dyDescent="0.25">
      <c r="A153" s="68" t="s">
        <v>604</v>
      </c>
      <c r="B153" s="69" t="s">
        <v>88</v>
      </c>
      <c r="C153" s="69">
        <v>4.5999999999999996</v>
      </c>
      <c r="D153" s="69" t="s">
        <v>68</v>
      </c>
      <c r="E153" s="70">
        <v>1.8</v>
      </c>
      <c r="F153" s="69">
        <v>0</v>
      </c>
      <c r="G153" s="69">
        <v>2</v>
      </c>
      <c r="H153" s="69">
        <v>2</v>
      </c>
      <c r="I153" s="69">
        <v>4</v>
      </c>
      <c r="J153" s="69">
        <v>2</v>
      </c>
      <c r="K153" s="69">
        <v>7</v>
      </c>
      <c r="L153" s="69">
        <v>9</v>
      </c>
      <c r="M153" s="69">
        <v>0.43</v>
      </c>
      <c r="N153" s="69">
        <v>1.52</v>
      </c>
      <c r="O153" s="69">
        <v>1.96</v>
      </c>
      <c r="P153" s="69">
        <v>0</v>
      </c>
      <c r="Q153" s="69">
        <v>0</v>
      </c>
      <c r="R153" s="69">
        <v>0</v>
      </c>
      <c r="S153" s="69">
        <v>1</v>
      </c>
      <c r="T153" s="69">
        <v>0.76</v>
      </c>
      <c r="U153" s="69">
        <v>-0.24</v>
      </c>
      <c r="V153" s="69">
        <v>1</v>
      </c>
      <c r="W153" s="69">
        <v>0.76</v>
      </c>
      <c r="X153" s="69">
        <v>-0.24</v>
      </c>
      <c r="Y153" s="69">
        <v>0</v>
      </c>
      <c r="Z153" s="69">
        <v>0.02</v>
      </c>
      <c r="AA153" s="69">
        <v>0.02</v>
      </c>
      <c r="AB153" s="69">
        <v>0</v>
      </c>
      <c r="AC153" s="69">
        <v>0.01</v>
      </c>
      <c r="AD153" s="69">
        <v>0.01</v>
      </c>
      <c r="AE153" s="69">
        <v>0</v>
      </c>
      <c r="AF153" s="69">
        <v>0.03</v>
      </c>
      <c r="AG153" s="69">
        <v>0.03</v>
      </c>
      <c r="AH153" s="69">
        <v>0.02</v>
      </c>
      <c r="AI153" s="69">
        <v>0</v>
      </c>
      <c r="AJ153" s="69">
        <v>0.02</v>
      </c>
      <c r="AK153" s="69">
        <v>0.77</v>
      </c>
      <c r="AL153" s="69">
        <v>0.17</v>
      </c>
      <c r="AM153" s="69">
        <v>-0.23</v>
      </c>
      <c r="AN153" s="69">
        <v>0.79</v>
      </c>
      <c r="AO153" s="69">
        <v>0.17</v>
      </c>
      <c r="AP153" s="69">
        <v>-0.21</v>
      </c>
      <c r="AQ153" s="69">
        <v>0</v>
      </c>
      <c r="AR153" s="69">
        <v>0</v>
      </c>
      <c r="AS153" s="69">
        <v>0</v>
      </c>
    </row>
    <row r="154" spans="1:45" x14ac:dyDescent="0.25">
      <c r="A154" s="71" t="s">
        <v>612</v>
      </c>
      <c r="B154" s="72" t="s">
        <v>118</v>
      </c>
      <c r="C154" s="72">
        <v>5</v>
      </c>
      <c r="D154" s="72" t="s">
        <v>68</v>
      </c>
      <c r="E154" s="73">
        <v>0.4</v>
      </c>
      <c r="F154" s="72">
        <v>3</v>
      </c>
      <c r="G154" s="72">
        <v>2</v>
      </c>
      <c r="H154" s="72">
        <v>4</v>
      </c>
      <c r="I154" s="72">
        <v>6</v>
      </c>
      <c r="J154" s="72">
        <v>3</v>
      </c>
      <c r="K154" s="72">
        <v>5</v>
      </c>
      <c r="L154" s="72">
        <v>8</v>
      </c>
      <c r="M154" s="72">
        <v>0.6</v>
      </c>
      <c r="N154" s="72">
        <v>1</v>
      </c>
      <c r="O154" s="72">
        <v>1.6</v>
      </c>
      <c r="P154" s="72">
        <v>0</v>
      </c>
      <c r="Q154" s="72">
        <v>0</v>
      </c>
      <c r="R154" s="72">
        <v>0</v>
      </c>
      <c r="S154" s="72">
        <v>0</v>
      </c>
      <c r="T154" s="72">
        <v>0.31</v>
      </c>
      <c r="U154" s="72">
        <v>0.31</v>
      </c>
      <c r="V154" s="72">
        <v>0</v>
      </c>
      <c r="W154" s="72">
        <v>0.31</v>
      </c>
      <c r="X154" s="72">
        <v>0.31</v>
      </c>
      <c r="Y154" s="72">
        <v>0</v>
      </c>
      <c r="Z154" s="72">
        <v>0.01</v>
      </c>
      <c r="AA154" s="72">
        <v>0.01</v>
      </c>
      <c r="AB154" s="72">
        <v>0</v>
      </c>
      <c r="AC154" s="72">
        <v>0.53</v>
      </c>
      <c r="AD154" s="72">
        <v>0.53</v>
      </c>
      <c r="AE154" s="72">
        <v>0</v>
      </c>
      <c r="AF154" s="72">
        <v>0.54</v>
      </c>
      <c r="AG154" s="72">
        <v>0.54</v>
      </c>
      <c r="AH154" s="72">
        <v>0.01</v>
      </c>
      <c r="AI154" s="72">
        <v>0</v>
      </c>
      <c r="AJ154" s="72">
        <v>0.01</v>
      </c>
      <c r="AK154" s="72">
        <v>0.84000000000000008</v>
      </c>
      <c r="AL154" s="72">
        <v>0.17</v>
      </c>
      <c r="AM154" s="72">
        <v>0.84000000000000008</v>
      </c>
      <c r="AN154" s="72">
        <v>0.85000000000000009</v>
      </c>
      <c r="AO154" s="72">
        <v>0.17</v>
      </c>
      <c r="AP154" s="72">
        <v>0.85000000000000009</v>
      </c>
      <c r="AQ154" s="72">
        <v>0</v>
      </c>
      <c r="AR154" s="72">
        <v>0</v>
      </c>
      <c r="AS154" s="72">
        <v>0</v>
      </c>
    </row>
    <row r="155" spans="1:45" x14ac:dyDescent="0.25">
      <c r="A155" s="71" t="s">
        <v>518</v>
      </c>
      <c r="B155" s="72" t="s">
        <v>115</v>
      </c>
      <c r="C155" s="72">
        <v>4.9000000000000004</v>
      </c>
      <c r="D155" s="72" t="s">
        <v>68</v>
      </c>
      <c r="E155" s="73">
        <v>1</v>
      </c>
      <c r="F155" s="72">
        <v>11</v>
      </c>
      <c r="G155" s="72">
        <v>10</v>
      </c>
      <c r="H155" s="72">
        <v>7</v>
      </c>
      <c r="I155" s="72">
        <v>17</v>
      </c>
      <c r="J155" s="72">
        <v>29</v>
      </c>
      <c r="K155" s="72">
        <v>9</v>
      </c>
      <c r="L155" s="72">
        <v>38</v>
      </c>
      <c r="M155" s="72">
        <v>5.92</v>
      </c>
      <c r="N155" s="72">
        <v>1.84</v>
      </c>
      <c r="O155" s="72">
        <v>7.76</v>
      </c>
      <c r="P155" s="72">
        <v>2</v>
      </c>
      <c r="Q155" s="72">
        <v>0.31</v>
      </c>
      <c r="R155" s="72">
        <v>-1.69</v>
      </c>
      <c r="S155" s="72">
        <v>0</v>
      </c>
      <c r="T155" s="72">
        <v>0.06</v>
      </c>
      <c r="U155" s="72">
        <v>0.06</v>
      </c>
      <c r="V155" s="72">
        <v>2</v>
      </c>
      <c r="W155" s="72">
        <v>0.37</v>
      </c>
      <c r="X155" s="72">
        <v>-1.63</v>
      </c>
      <c r="Y155" s="72">
        <v>0</v>
      </c>
      <c r="Z155" s="72">
        <v>0.16</v>
      </c>
      <c r="AA155" s="72">
        <v>0.16</v>
      </c>
      <c r="AB155" s="72">
        <v>0</v>
      </c>
      <c r="AC155" s="72">
        <v>0.22</v>
      </c>
      <c r="AD155" s="72">
        <v>0.22</v>
      </c>
      <c r="AE155" s="72">
        <v>0</v>
      </c>
      <c r="AF155" s="72">
        <v>0.38</v>
      </c>
      <c r="AG155" s="72">
        <v>0.38</v>
      </c>
      <c r="AH155" s="72">
        <v>0.47</v>
      </c>
      <c r="AI155" s="72">
        <v>0.1</v>
      </c>
      <c r="AJ155" s="72">
        <v>-1.53</v>
      </c>
      <c r="AK155" s="72">
        <v>0.28000000000000003</v>
      </c>
      <c r="AL155" s="72">
        <v>0.06</v>
      </c>
      <c r="AM155" s="72">
        <v>0.28000000000000003</v>
      </c>
      <c r="AN155" s="72">
        <v>0.75</v>
      </c>
      <c r="AO155" s="72">
        <v>0.16</v>
      </c>
      <c r="AP155" s="72">
        <v>-1.25</v>
      </c>
      <c r="AQ155" s="72">
        <v>4</v>
      </c>
      <c r="AR155" s="72">
        <v>0</v>
      </c>
      <c r="AS155" s="72">
        <v>4</v>
      </c>
    </row>
    <row r="156" spans="1:45" x14ac:dyDescent="0.25">
      <c r="A156" s="71" t="s">
        <v>552</v>
      </c>
      <c r="B156" s="72" t="s">
        <v>117</v>
      </c>
      <c r="C156" s="72">
        <v>5.2</v>
      </c>
      <c r="D156" s="72" t="s">
        <v>68</v>
      </c>
      <c r="E156" s="73">
        <v>0.4</v>
      </c>
      <c r="F156" s="72">
        <v>2</v>
      </c>
      <c r="G156" s="72">
        <v>7</v>
      </c>
      <c r="H156" s="72">
        <v>7</v>
      </c>
      <c r="I156" s="72">
        <v>14</v>
      </c>
      <c r="J156" s="72">
        <v>21</v>
      </c>
      <c r="K156" s="72">
        <v>8</v>
      </c>
      <c r="L156" s="72">
        <v>29</v>
      </c>
      <c r="M156" s="72">
        <v>4.04</v>
      </c>
      <c r="N156" s="72">
        <v>1.54</v>
      </c>
      <c r="O156" s="72">
        <v>5.58</v>
      </c>
      <c r="P156" s="72">
        <v>1</v>
      </c>
      <c r="Q156" s="72">
        <v>0.67999999999999994</v>
      </c>
      <c r="R156" s="72">
        <v>-0.32000000000000012</v>
      </c>
      <c r="S156" s="72">
        <v>0</v>
      </c>
      <c r="T156" s="72">
        <v>0.04</v>
      </c>
      <c r="U156" s="72">
        <v>0.04</v>
      </c>
      <c r="V156" s="72">
        <v>1</v>
      </c>
      <c r="W156" s="72">
        <v>0.72</v>
      </c>
      <c r="X156" s="72">
        <v>-0.28000000000000008</v>
      </c>
      <c r="Y156" s="72">
        <v>2</v>
      </c>
      <c r="Z156" s="72">
        <v>0.03</v>
      </c>
      <c r="AA156" s="72">
        <v>-1.97</v>
      </c>
      <c r="AB156" s="72">
        <v>0</v>
      </c>
      <c r="AC156" s="72">
        <v>0.05</v>
      </c>
      <c r="AD156" s="72">
        <v>0.05</v>
      </c>
      <c r="AE156" s="72">
        <v>2</v>
      </c>
      <c r="AF156" s="72">
        <v>0.08</v>
      </c>
      <c r="AG156" s="72">
        <v>-1.92</v>
      </c>
      <c r="AH156" s="72">
        <v>0.71</v>
      </c>
      <c r="AI156" s="72">
        <v>0.14000000000000001</v>
      </c>
      <c r="AJ156" s="72">
        <v>-2.29</v>
      </c>
      <c r="AK156" s="72">
        <v>0.09</v>
      </c>
      <c r="AL156" s="72">
        <v>0.02</v>
      </c>
      <c r="AM156" s="72">
        <v>0.09</v>
      </c>
      <c r="AN156" s="72">
        <v>0.79999999999999993</v>
      </c>
      <c r="AO156" s="72">
        <v>0.16</v>
      </c>
      <c r="AP156" s="72">
        <v>-2.2000000000000002</v>
      </c>
      <c r="AQ156" s="72">
        <v>2</v>
      </c>
      <c r="AR156" s="72">
        <v>0</v>
      </c>
      <c r="AS156" s="72">
        <v>2</v>
      </c>
    </row>
    <row r="157" spans="1:45" x14ac:dyDescent="0.25">
      <c r="A157" s="71" t="s">
        <v>573</v>
      </c>
      <c r="B157" s="72" t="s">
        <v>119</v>
      </c>
      <c r="C157" s="72">
        <v>4.8</v>
      </c>
      <c r="D157" s="72" t="s">
        <v>68</v>
      </c>
      <c r="E157" s="73">
        <v>0.6</v>
      </c>
      <c r="F157" s="72">
        <v>3</v>
      </c>
      <c r="G157" s="72">
        <v>8</v>
      </c>
      <c r="H157" s="72">
        <v>8</v>
      </c>
      <c r="I157" s="72">
        <v>16</v>
      </c>
      <c r="J157" s="72">
        <v>8</v>
      </c>
      <c r="K157" s="72">
        <v>12</v>
      </c>
      <c r="L157" s="72">
        <v>20</v>
      </c>
      <c r="M157" s="72">
        <v>1.67</v>
      </c>
      <c r="N157" s="72">
        <v>2.5</v>
      </c>
      <c r="O157" s="72">
        <v>4.17</v>
      </c>
      <c r="P157" s="72">
        <v>0</v>
      </c>
      <c r="Q157" s="72">
        <v>0.08</v>
      </c>
      <c r="R157" s="72">
        <v>0.08</v>
      </c>
      <c r="S157" s="72">
        <v>0</v>
      </c>
      <c r="T157" s="72">
        <v>0.36</v>
      </c>
      <c r="U157" s="72">
        <v>0.36</v>
      </c>
      <c r="V157" s="72">
        <v>0</v>
      </c>
      <c r="W157" s="72">
        <v>0.44</v>
      </c>
      <c r="X157" s="72">
        <v>0.44</v>
      </c>
      <c r="Y157" s="72">
        <v>0</v>
      </c>
      <c r="Z157" s="72">
        <v>0.15</v>
      </c>
      <c r="AA157" s="72">
        <v>0.15</v>
      </c>
      <c r="AB157" s="72">
        <v>1</v>
      </c>
      <c r="AC157" s="72">
        <v>0.17</v>
      </c>
      <c r="AD157" s="72">
        <v>-0.83</v>
      </c>
      <c r="AE157" s="72">
        <v>1</v>
      </c>
      <c r="AF157" s="72">
        <v>0.32</v>
      </c>
      <c r="AG157" s="72">
        <v>-0.67999999999999994</v>
      </c>
      <c r="AH157" s="72">
        <v>0.23</v>
      </c>
      <c r="AI157" s="72">
        <v>0.05</v>
      </c>
      <c r="AJ157" s="72">
        <v>0.23</v>
      </c>
      <c r="AK157" s="72">
        <v>0.53</v>
      </c>
      <c r="AL157" s="72">
        <v>0.11</v>
      </c>
      <c r="AM157" s="72">
        <v>-0.47</v>
      </c>
      <c r="AN157" s="72">
        <v>0.76</v>
      </c>
      <c r="AO157" s="72">
        <v>0.16</v>
      </c>
      <c r="AP157" s="72">
        <v>-0.24</v>
      </c>
      <c r="AQ157" s="72">
        <v>0</v>
      </c>
      <c r="AR157" s="72">
        <v>0</v>
      </c>
      <c r="AS157" s="72">
        <v>0</v>
      </c>
    </row>
    <row r="158" spans="1:45" x14ac:dyDescent="0.25">
      <c r="A158" s="68" t="s">
        <v>575</v>
      </c>
      <c r="B158" s="69" t="s">
        <v>117</v>
      </c>
      <c r="C158" s="69">
        <v>4.4000000000000004</v>
      </c>
      <c r="D158" s="69" t="s">
        <v>68</v>
      </c>
      <c r="E158" s="69">
        <v>1.6</v>
      </c>
      <c r="F158" s="69">
        <v>11</v>
      </c>
      <c r="G158" s="69">
        <v>8</v>
      </c>
      <c r="H158" s="69">
        <v>5</v>
      </c>
      <c r="I158" s="69">
        <v>13</v>
      </c>
      <c r="J158" s="69">
        <v>10</v>
      </c>
      <c r="K158" s="69">
        <v>8</v>
      </c>
      <c r="L158" s="69">
        <v>18</v>
      </c>
      <c r="M158" s="69">
        <v>2.27</v>
      </c>
      <c r="N158" s="69">
        <v>1.82</v>
      </c>
      <c r="O158" s="69">
        <v>4.09</v>
      </c>
      <c r="P158" s="69">
        <v>0</v>
      </c>
      <c r="Q158" s="69">
        <v>0.14000000000000001</v>
      </c>
      <c r="R158" s="69">
        <v>0.14000000000000001</v>
      </c>
      <c r="S158" s="69">
        <v>0</v>
      </c>
      <c r="T158" s="69">
        <v>0.05</v>
      </c>
      <c r="U158" s="69">
        <v>0.05</v>
      </c>
      <c r="V158" s="69">
        <v>0</v>
      </c>
      <c r="W158" s="69">
        <v>0.19</v>
      </c>
      <c r="X158" s="69">
        <v>0.19</v>
      </c>
      <c r="Y158" s="69">
        <v>0</v>
      </c>
      <c r="Z158" s="69">
        <v>0.23</v>
      </c>
      <c r="AA158" s="69">
        <v>0.23</v>
      </c>
      <c r="AB158" s="69">
        <v>0</v>
      </c>
      <c r="AC158" s="69">
        <v>0.28000000000000003</v>
      </c>
      <c r="AD158" s="69">
        <v>0.28000000000000003</v>
      </c>
      <c r="AE158" s="69">
        <v>0</v>
      </c>
      <c r="AF158" s="69">
        <v>0.51</v>
      </c>
      <c r="AG158" s="69">
        <v>0.51</v>
      </c>
      <c r="AH158" s="69">
        <v>0.37</v>
      </c>
      <c r="AI158" s="69">
        <v>0.08</v>
      </c>
      <c r="AJ158" s="69">
        <v>0.37</v>
      </c>
      <c r="AK158" s="69">
        <v>0.33</v>
      </c>
      <c r="AL158" s="69">
        <v>0.08</v>
      </c>
      <c r="AM158" s="69">
        <v>0.33</v>
      </c>
      <c r="AN158" s="69">
        <v>0.7</v>
      </c>
      <c r="AO158" s="69">
        <v>0.16</v>
      </c>
      <c r="AP158" s="69">
        <v>0.7</v>
      </c>
      <c r="AQ158" s="69">
        <v>0</v>
      </c>
      <c r="AR158" s="69">
        <v>0</v>
      </c>
      <c r="AS158" s="69">
        <v>0</v>
      </c>
    </row>
    <row r="159" spans="1:45" x14ac:dyDescent="0.25">
      <c r="A159" s="71" t="s">
        <v>589</v>
      </c>
      <c r="B159" s="72" t="s">
        <v>117</v>
      </c>
      <c r="C159" s="72">
        <v>4.7</v>
      </c>
      <c r="D159" s="72" t="s">
        <v>68</v>
      </c>
      <c r="E159" s="73">
        <v>0.2</v>
      </c>
      <c r="F159" s="72">
        <v>4</v>
      </c>
      <c r="G159" s="72">
        <v>6</v>
      </c>
      <c r="H159" s="72">
        <v>3</v>
      </c>
      <c r="I159" s="72">
        <v>9</v>
      </c>
      <c r="J159" s="72">
        <v>12</v>
      </c>
      <c r="K159" s="72">
        <v>4</v>
      </c>
      <c r="L159" s="72">
        <v>16</v>
      </c>
      <c r="M159" s="72">
        <v>2.5499999999999998</v>
      </c>
      <c r="N159" s="72">
        <v>0.85</v>
      </c>
      <c r="O159" s="72">
        <v>3.4</v>
      </c>
      <c r="P159" s="72">
        <v>0</v>
      </c>
      <c r="Q159" s="72">
        <v>0.48</v>
      </c>
      <c r="R159" s="72">
        <v>0.48</v>
      </c>
      <c r="S159" s="72">
        <v>0</v>
      </c>
      <c r="T159" s="72">
        <v>0.05</v>
      </c>
      <c r="U159" s="72">
        <v>0.05</v>
      </c>
      <c r="V159" s="72">
        <v>0</v>
      </c>
      <c r="W159" s="72">
        <v>0.53</v>
      </c>
      <c r="X159" s="72">
        <v>0.53</v>
      </c>
      <c r="Y159" s="72">
        <v>1</v>
      </c>
      <c r="Z159" s="72">
        <v>0.18</v>
      </c>
      <c r="AA159" s="72">
        <v>-0.82</v>
      </c>
      <c r="AB159" s="72">
        <v>0</v>
      </c>
      <c r="AC159" s="72">
        <v>0.03</v>
      </c>
      <c r="AD159" s="72">
        <v>0.03</v>
      </c>
      <c r="AE159" s="72">
        <v>1</v>
      </c>
      <c r="AF159" s="72">
        <v>0.21</v>
      </c>
      <c r="AG159" s="72">
        <v>-0.78999999999999992</v>
      </c>
      <c r="AH159" s="72">
        <v>0.66</v>
      </c>
      <c r="AI159" s="72">
        <v>0.14000000000000001</v>
      </c>
      <c r="AJ159" s="72">
        <v>-0.34</v>
      </c>
      <c r="AK159" s="72">
        <v>0.08</v>
      </c>
      <c r="AL159" s="72">
        <v>0.02</v>
      </c>
      <c r="AM159" s="72">
        <v>0.08</v>
      </c>
      <c r="AN159" s="72">
        <v>0.74</v>
      </c>
      <c r="AO159" s="72">
        <v>0.16</v>
      </c>
      <c r="AP159" s="72">
        <v>-0.26</v>
      </c>
      <c r="AQ159" s="72">
        <v>0</v>
      </c>
      <c r="AR159" s="72">
        <v>0</v>
      </c>
      <c r="AS159" s="72">
        <v>0</v>
      </c>
    </row>
    <row r="160" spans="1:45" x14ac:dyDescent="0.25">
      <c r="A160" s="68" t="s">
        <v>571</v>
      </c>
      <c r="B160" s="69" t="s">
        <v>92</v>
      </c>
      <c r="C160" s="69">
        <v>5</v>
      </c>
      <c r="D160" s="69" t="s">
        <v>68</v>
      </c>
      <c r="E160" s="70">
        <v>1.4</v>
      </c>
      <c r="F160" s="69">
        <v>13</v>
      </c>
      <c r="G160" s="69">
        <v>10</v>
      </c>
      <c r="H160" s="69">
        <v>8</v>
      </c>
      <c r="I160" s="69">
        <v>18</v>
      </c>
      <c r="J160" s="69">
        <v>14</v>
      </c>
      <c r="K160" s="69">
        <v>7</v>
      </c>
      <c r="L160" s="69">
        <v>21</v>
      </c>
      <c r="M160" s="69">
        <v>2.8</v>
      </c>
      <c r="N160" s="69">
        <v>1.4</v>
      </c>
      <c r="O160" s="69">
        <v>4.2</v>
      </c>
      <c r="P160" s="69">
        <v>0</v>
      </c>
      <c r="Q160" s="69">
        <v>0.11</v>
      </c>
      <c r="R160" s="69">
        <v>0.11</v>
      </c>
      <c r="S160" s="69">
        <v>0</v>
      </c>
      <c r="T160" s="69">
        <v>0.1</v>
      </c>
      <c r="U160" s="69">
        <v>0.1</v>
      </c>
      <c r="V160" s="69">
        <v>0</v>
      </c>
      <c r="W160" s="69">
        <v>0.21</v>
      </c>
      <c r="X160" s="69">
        <v>0.21</v>
      </c>
      <c r="Y160" s="69">
        <v>0</v>
      </c>
      <c r="Z160" s="69">
        <v>7.9999999999999988E-2</v>
      </c>
      <c r="AA160" s="69">
        <v>7.9999999999999988E-2</v>
      </c>
      <c r="AB160" s="69">
        <v>0</v>
      </c>
      <c r="AC160" s="69">
        <v>0.43999999999999989</v>
      </c>
      <c r="AD160" s="69">
        <v>0.43999999999999989</v>
      </c>
      <c r="AE160" s="69">
        <v>0</v>
      </c>
      <c r="AF160" s="69">
        <v>0.51999999999999991</v>
      </c>
      <c r="AG160" s="69">
        <v>0.51999999999999991</v>
      </c>
      <c r="AH160" s="69">
        <v>0.19</v>
      </c>
      <c r="AI160" s="69">
        <v>0.04</v>
      </c>
      <c r="AJ160" s="69">
        <v>0.19</v>
      </c>
      <c r="AK160" s="69">
        <v>0.54</v>
      </c>
      <c r="AL160" s="69">
        <v>0.11</v>
      </c>
      <c r="AM160" s="69">
        <v>0.54</v>
      </c>
      <c r="AN160" s="69">
        <v>0.73</v>
      </c>
      <c r="AO160" s="69">
        <v>0.15</v>
      </c>
      <c r="AP160" s="69">
        <v>0.73</v>
      </c>
      <c r="AQ160" s="69">
        <v>0</v>
      </c>
      <c r="AR160" s="69">
        <v>0</v>
      </c>
      <c r="AS160" s="69">
        <v>0</v>
      </c>
    </row>
    <row r="161" spans="1:45" x14ac:dyDescent="0.25">
      <c r="A161" s="71" t="s">
        <v>587</v>
      </c>
      <c r="B161" s="72" t="s">
        <v>67</v>
      </c>
      <c r="C161" s="72">
        <v>4.9000000000000004</v>
      </c>
      <c r="D161" s="72" t="s">
        <v>68</v>
      </c>
      <c r="E161" s="73">
        <v>0.6</v>
      </c>
      <c r="F161" s="72">
        <v>11</v>
      </c>
      <c r="G161" s="72">
        <v>9</v>
      </c>
      <c r="H161" s="72">
        <v>6</v>
      </c>
      <c r="I161" s="72">
        <v>15</v>
      </c>
      <c r="J161" s="72">
        <v>9</v>
      </c>
      <c r="K161" s="72">
        <v>8</v>
      </c>
      <c r="L161" s="72">
        <v>17</v>
      </c>
      <c r="M161" s="72">
        <v>1.84</v>
      </c>
      <c r="N161" s="72">
        <v>1.63</v>
      </c>
      <c r="O161" s="72">
        <v>3.47</v>
      </c>
      <c r="P161" s="72">
        <v>0</v>
      </c>
      <c r="Q161" s="72">
        <v>0.24</v>
      </c>
      <c r="R161" s="72">
        <v>0.24</v>
      </c>
      <c r="S161" s="72">
        <v>0</v>
      </c>
      <c r="T161" s="72">
        <v>7.0000000000000007E-2</v>
      </c>
      <c r="U161" s="72">
        <v>7.0000000000000007E-2</v>
      </c>
      <c r="V161" s="72">
        <v>0</v>
      </c>
      <c r="W161" s="72">
        <v>0.31</v>
      </c>
      <c r="X161" s="72">
        <v>0.31</v>
      </c>
      <c r="Y161" s="72">
        <v>0</v>
      </c>
      <c r="Z161" s="72">
        <v>0.39</v>
      </c>
      <c r="AA161" s="72">
        <v>0.39</v>
      </c>
      <c r="AB161" s="72">
        <v>0</v>
      </c>
      <c r="AC161" s="72">
        <v>0.04</v>
      </c>
      <c r="AD161" s="72">
        <v>0.04</v>
      </c>
      <c r="AE161" s="72">
        <v>0</v>
      </c>
      <c r="AF161" s="72">
        <v>0.43</v>
      </c>
      <c r="AG161" s="72">
        <v>0.43</v>
      </c>
      <c r="AH161" s="72">
        <v>0.63</v>
      </c>
      <c r="AI161" s="72">
        <v>0.13</v>
      </c>
      <c r="AJ161" s="72">
        <v>0.63</v>
      </c>
      <c r="AK161" s="72">
        <v>0.11</v>
      </c>
      <c r="AL161" s="72">
        <v>0.02</v>
      </c>
      <c r="AM161" s="72">
        <v>0.11</v>
      </c>
      <c r="AN161" s="72">
        <v>0.74</v>
      </c>
      <c r="AO161" s="72">
        <v>0.15</v>
      </c>
      <c r="AP161" s="72">
        <v>0.74</v>
      </c>
      <c r="AQ161" s="72">
        <v>0</v>
      </c>
      <c r="AR161" s="72">
        <v>0</v>
      </c>
      <c r="AS161" s="72">
        <v>0</v>
      </c>
    </row>
    <row r="162" spans="1:45" x14ac:dyDescent="0.25">
      <c r="A162" s="71" t="s">
        <v>617</v>
      </c>
      <c r="B162" s="72" t="s">
        <v>81</v>
      </c>
      <c r="C162" s="72">
        <v>6.7</v>
      </c>
      <c r="D162" s="72" t="s">
        <v>68</v>
      </c>
      <c r="E162" s="73">
        <v>0.4</v>
      </c>
      <c r="F162" s="72">
        <v>3</v>
      </c>
      <c r="G162" s="72">
        <v>4</v>
      </c>
      <c r="H162" s="72">
        <v>2</v>
      </c>
      <c r="I162" s="72">
        <v>6</v>
      </c>
      <c r="J162" s="72">
        <v>7</v>
      </c>
      <c r="K162" s="72">
        <v>2</v>
      </c>
      <c r="L162" s="72">
        <v>9</v>
      </c>
      <c r="M162" s="72">
        <v>1.04</v>
      </c>
      <c r="N162" s="72">
        <v>0.3</v>
      </c>
      <c r="O162" s="72">
        <v>1.34</v>
      </c>
      <c r="P162" s="72">
        <v>0</v>
      </c>
      <c r="Q162" s="72">
        <v>0.7</v>
      </c>
      <c r="R162" s="72">
        <v>0.7</v>
      </c>
      <c r="S162" s="72">
        <v>0</v>
      </c>
      <c r="T162" s="72">
        <v>0.18</v>
      </c>
      <c r="U162" s="72">
        <v>0.18</v>
      </c>
      <c r="V162" s="72">
        <v>0</v>
      </c>
      <c r="W162" s="72">
        <v>0.87999999999999989</v>
      </c>
      <c r="X162" s="72">
        <v>0.87999999999999989</v>
      </c>
      <c r="Y162" s="72">
        <v>1</v>
      </c>
      <c r="Z162" s="72">
        <v>0.1</v>
      </c>
      <c r="AA162" s="72">
        <v>-0.9</v>
      </c>
      <c r="AB162" s="72">
        <v>0</v>
      </c>
      <c r="AC162" s="72">
        <v>0.01</v>
      </c>
      <c r="AD162" s="72">
        <v>0.01</v>
      </c>
      <c r="AE162" s="72">
        <v>1</v>
      </c>
      <c r="AF162" s="72">
        <v>0.11</v>
      </c>
      <c r="AG162" s="72">
        <v>-0.89</v>
      </c>
      <c r="AH162" s="72">
        <v>0.8</v>
      </c>
      <c r="AI162" s="72">
        <v>0.12</v>
      </c>
      <c r="AJ162" s="72">
        <v>-0.2</v>
      </c>
      <c r="AK162" s="72">
        <v>0.19</v>
      </c>
      <c r="AL162" s="72">
        <v>0.03</v>
      </c>
      <c r="AM162" s="72">
        <v>0.19</v>
      </c>
      <c r="AN162" s="72">
        <v>0.99</v>
      </c>
      <c r="AO162" s="72">
        <v>0.15</v>
      </c>
      <c r="AP162" s="72">
        <v>-9.9999999999999534E-3</v>
      </c>
      <c r="AQ162" s="72">
        <v>0</v>
      </c>
      <c r="AR162" s="72">
        <v>0</v>
      </c>
      <c r="AS162" s="72">
        <v>0</v>
      </c>
    </row>
    <row r="163" spans="1:45" x14ac:dyDescent="0.25">
      <c r="A163" s="71" t="s">
        <v>541</v>
      </c>
      <c r="B163" s="72" t="s">
        <v>86</v>
      </c>
      <c r="C163" s="72">
        <v>4.7</v>
      </c>
      <c r="D163" s="72" t="s">
        <v>68</v>
      </c>
      <c r="E163" s="72">
        <v>0</v>
      </c>
      <c r="F163" s="72">
        <v>4</v>
      </c>
      <c r="G163" s="72">
        <v>5</v>
      </c>
      <c r="H163" s="72">
        <v>8</v>
      </c>
      <c r="I163" s="72">
        <v>13</v>
      </c>
      <c r="J163" s="72">
        <v>4</v>
      </c>
      <c r="K163" s="72">
        <v>24</v>
      </c>
      <c r="L163" s="72">
        <v>28</v>
      </c>
      <c r="M163" s="72">
        <v>0.85</v>
      </c>
      <c r="N163" s="72">
        <v>5.1100000000000003</v>
      </c>
      <c r="O163" s="72">
        <v>5.96</v>
      </c>
      <c r="P163" s="72">
        <v>0</v>
      </c>
      <c r="Q163" s="72">
        <v>0.08</v>
      </c>
      <c r="R163" s="72">
        <v>0.08</v>
      </c>
      <c r="S163" s="72">
        <v>1</v>
      </c>
      <c r="T163" s="72">
        <v>0.42</v>
      </c>
      <c r="U163" s="72">
        <v>-0.58000000000000007</v>
      </c>
      <c r="V163" s="72">
        <v>1</v>
      </c>
      <c r="W163" s="72">
        <v>0.5</v>
      </c>
      <c r="X163" s="72">
        <v>-0.50000000000000011</v>
      </c>
      <c r="Y163" s="72">
        <v>0</v>
      </c>
      <c r="Z163" s="72">
        <v>0.03</v>
      </c>
      <c r="AA163" s="72">
        <v>0.03</v>
      </c>
      <c r="AB163" s="72">
        <v>2</v>
      </c>
      <c r="AC163" s="72">
        <v>0.15</v>
      </c>
      <c r="AD163" s="72">
        <v>-1.85</v>
      </c>
      <c r="AE163" s="72">
        <v>2</v>
      </c>
      <c r="AF163" s="72">
        <v>0.18</v>
      </c>
      <c r="AG163" s="72">
        <v>-1.82</v>
      </c>
      <c r="AH163" s="72">
        <v>0.11</v>
      </c>
      <c r="AI163" s="72">
        <v>0.02</v>
      </c>
      <c r="AJ163" s="72">
        <v>0.11</v>
      </c>
      <c r="AK163" s="72">
        <v>0.56999999999999995</v>
      </c>
      <c r="AL163" s="72">
        <v>0.12</v>
      </c>
      <c r="AM163" s="72">
        <v>-2.4300000000000002</v>
      </c>
      <c r="AN163" s="72">
        <v>0.67999999999999994</v>
      </c>
      <c r="AO163" s="72">
        <v>0.14000000000000001</v>
      </c>
      <c r="AP163" s="72">
        <v>-2.3199999999999998</v>
      </c>
      <c r="AQ163" s="72">
        <v>0</v>
      </c>
      <c r="AR163" s="72">
        <v>3</v>
      </c>
      <c r="AS163" s="72">
        <v>3</v>
      </c>
    </row>
    <row r="164" spans="1:45" x14ac:dyDescent="0.25">
      <c r="A164" s="71" t="s">
        <v>596</v>
      </c>
      <c r="B164" s="72" t="s">
        <v>64</v>
      </c>
      <c r="C164" s="72">
        <v>6.1</v>
      </c>
      <c r="D164" s="72" t="s">
        <v>68</v>
      </c>
      <c r="E164" s="73">
        <v>1.2</v>
      </c>
      <c r="F164" s="72">
        <v>5</v>
      </c>
      <c r="G164" s="72">
        <v>4</v>
      </c>
      <c r="H164" s="72">
        <v>6</v>
      </c>
      <c r="I164" s="72">
        <v>10</v>
      </c>
      <c r="J164" s="72">
        <v>5</v>
      </c>
      <c r="K164" s="72">
        <v>10</v>
      </c>
      <c r="L164" s="72">
        <v>15</v>
      </c>
      <c r="M164" s="72">
        <v>0.82</v>
      </c>
      <c r="N164" s="72">
        <v>1.64</v>
      </c>
      <c r="O164" s="72">
        <v>2.46</v>
      </c>
      <c r="P164" s="72">
        <v>0</v>
      </c>
      <c r="Q164" s="72">
        <v>0.02</v>
      </c>
      <c r="R164" s="72">
        <v>0.02</v>
      </c>
      <c r="S164" s="72">
        <v>0</v>
      </c>
      <c r="T164" s="72">
        <v>0.04</v>
      </c>
      <c r="U164" s="72">
        <v>0.04</v>
      </c>
      <c r="V164" s="72">
        <v>0</v>
      </c>
      <c r="W164" s="72">
        <v>0.06</v>
      </c>
      <c r="X164" s="72">
        <v>0.06</v>
      </c>
      <c r="Y164" s="72">
        <v>0</v>
      </c>
      <c r="Z164" s="72">
        <v>0.1</v>
      </c>
      <c r="AA164" s="72">
        <v>0.1</v>
      </c>
      <c r="AB164" s="72">
        <v>1</v>
      </c>
      <c r="AC164" s="72">
        <v>0.69</v>
      </c>
      <c r="AD164" s="72">
        <v>-0.31000000000000011</v>
      </c>
      <c r="AE164" s="72">
        <v>1</v>
      </c>
      <c r="AF164" s="72">
        <v>0.78999999999999992</v>
      </c>
      <c r="AG164" s="72">
        <v>-0.2100000000000001</v>
      </c>
      <c r="AH164" s="72">
        <v>0.12</v>
      </c>
      <c r="AI164" s="72">
        <v>0.02</v>
      </c>
      <c r="AJ164" s="72">
        <v>0.12</v>
      </c>
      <c r="AK164" s="72">
        <v>0.73</v>
      </c>
      <c r="AL164" s="72">
        <v>0.12</v>
      </c>
      <c r="AM164" s="72">
        <v>-0.27</v>
      </c>
      <c r="AN164" s="72">
        <v>0.85</v>
      </c>
      <c r="AO164" s="72">
        <v>0.14000000000000001</v>
      </c>
      <c r="AP164" s="72">
        <v>-0.15</v>
      </c>
      <c r="AQ164" s="72">
        <v>0</v>
      </c>
      <c r="AR164" s="72">
        <v>0</v>
      </c>
      <c r="AS164" s="72">
        <v>0</v>
      </c>
    </row>
    <row r="165" spans="1:45" x14ac:dyDescent="0.25">
      <c r="A165" s="71" t="s">
        <v>600</v>
      </c>
      <c r="B165" s="72" t="s">
        <v>86</v>
      </c>
      <c r="C165" s="72">
        <v>5.4</v>
      </c>
      <c r="D165" s="72" t="s">
        <v>68</v>
      </c>
      <c r="E165" s="73">
        <v>1</v>
      </c>
      <c r="F165" s="72">
        <v>4</v>
      </c>
      <c r="G165" s="72">
        <v>4</v>
      </c>
      <c r="H165" s="72">
        <v>4</v>
      </c>
      <c r="I165" s="72">
        <v>8</v>
      </c>
      <c r="J165" s="72">
        <v>6</v>
      </c>
      <c r="K165" s="72">
        <v>5</v>
      </c>
      <c r="L165" s="72">
        <v>11</v>
      </c>
      <c r="M165" s="72">
        <v>1.1100000000000001</v>
      </c>
      <c r="N165" s="72">
        <v>0.93</v>
      </c>
      <c r="O165" s="72">
        <v>2.04</v>
      </c>
      <c r="P165" s="72">
        <v>0</v>
      </c>
      <c r="Q165" s="72">
        <v>0.27</v>
      </c>
      <c r="R165" s="72">
        <v>0.27</v>
      </c>
      <c r="S165" s="72">
        <v>0</v>
      </c>
      <c r="T165" s="72">
        <v>0</v>
      </c>
      <c r="U165" s="72">
        <v>0</v>
      </c>
      <c r="V165" s="72">
        <v>0</v>
      </c>
      <c r="W165" s="72">
        <v>0.27</v>
      </c>
      <c r="X165" s="72">
        <v>0.27</v>
      </c>
      <c r="Y165" s="72">
        <v>0</v>
      </c>
      <c r="Z165" s="72">
        <v>0.35</v>
      </c>
      <c r="AA165" s="72">
        <v>0.35</v>
      </c>
      <c r="AB165" s="72">
        <v>0</v>
      </c>
      <c r="AC165" s="72">
        <v>0.14000000000000001</v>
      </c>
      <c r="AD165" s="72">
        <v>0.14000000000000001</v>
      </c>
      <c r="AE165" s="72">
        <v>0</v>
      </c>
      <c r="AF165" s="72">
        <v>0.49</v>
      </c>
      <c r="AG165" s="72">
        <v>0.49</v>
      </c>
      <c r="AH165" s="72">
        <v>0.62</v>
      </c>
      <c r="AI165" s="72">
        <v>0.11</v>
      </c>
      <c r="AJ165" s="72">
        <v>0.62</v>
      </c>
      <c r="AK165" s="72">
        <v>0.14000000000000001</v>
      </c>
      <c r="AL165" s="72">
        <v>0.03</v>
      </c>
      <c r="AM165" s="72">
        <v>0.14000000000000001</v>
      </c>
      <c r="AN165" s="72">
        <v>0.76</v>
      </c>
      <c r="AO165" s="72">
        <v>0.14000000000000001</v>
      </c>
      <c r="AP165" s="72">
        <v>0.76</v>
      </c>
      <c r="AQ165" s="72">
        <v>0</v>
      </c>
      <c r="AR165" s="72">
        <v>0</v>
      </c>
      <c r="AS165" s="72">
        <v>0</v>
      </c>
    </row>
    <row r="166" spans="1:45" x14ac:dyDescent="0.25">
      <c r="A166" s="68" t="s">
        <v>623</v>
      </c>
      <c r="B166" s="69" t="s">
        <v>79</v>
      </c>
      <c r="C166" s="69">
        <v>6.2</v>
      </c>
      <c r="D166" s="69" t="s">
        <v>68</v>
      </c>
      <c r="E166" s="70">
        <v>0</v>
      </c>
      <c r="F166" s="69">
        <v>1</v>
      </c>
      <c r="G166" s="69">
        <v>5</v>
      </c>
      <c r="H166" s="69">
        <v>2</v>
      </c>
      <c r="I166" s="69">
        <v>7</v>
      </c>
      <c r="J166" s="69">
        <v>5</v>
      </c>
      <c r="K166" s="69">
        <v>2</v>
      </c>
      <c r="L166" s="69">
        <v>7</v>
      </c>
      <c r="M166" s="69">
        <v>0.81</v>
      </c>
      <c r="N166" s="69">
        <v>0.32</v>
      </c>
      <c r="O166" s="69">
        <v>1.1299999999999999</v>
      </c>
      <c r="P166" s="69">
        <v>0</v>
      </c>
      <c r="Q166" s="69">
        <v>0.24</v>
      </c>
      <c r="R166" s="69">
        <v>0.24</v>
      </c>
      <c r="S166" s="69">
        <v>0</v>
      </c>
      <c r="T166" s="69">
        <v>0</v>
      </c>
      <c r="U166" s="69">
        <v>0</v>
      </c>
      <c r="V166" s="69">
        <v>0</v>
      </c>
      <c r="W166" s="69">
        <v>0.24</v>
      </c>
      <c r="X166" s="69">
        <v>0.24</v>
      </c>
      <c r="Y166" s="69">
        <v>0</v>
      </c>
      <c r="Z166" s="69">
        <v>0.63</v>
      </c>
      <c r="AA166" s="69">
        <v>0.63</v>
      </c>
      <c r="AB166" s="69">
        <v>0</v>
      </c>
      <c r="AC166" s="69">
        <v>0.03</v>
      </c>
      <c r="AD166" s="69">
        <v>0.03</v>
      </c>
      <c r="AE166" s="69">
        <v>0</v>
      </c>
      <c r="AF166" s="69">
        <v>0.66</v>
      </c>
      <c r="AG166" s="69">
        <v>0.66</v>
      </c>
      <c r="AH166" s="69">
        <v>0.87</v>
      </c>
      <c r="AI166" s="69">
        <v>0.14000000000000001</v>
      </c>
      <c r="AJ166" s="69">
        <v>0.87</v>
      </c>
      <c r="AK166" s="69">
        <v>0.03</v>
      </c>
      <c r="AL166" s="69">
        <v>0</v>
      </c>
      <c r="AM166" s="69">
        <v>0.03</v>
      </c>
      <c r="AN166" s="69">
        <v>0.9</v>
      </c>
      <c r="AO166" s="69">
        <v>0.14000000000000001</v>
      </c>
      <c r="AP166" s="69">
        <v>0.9</v>
      </c>
      <c r="AQ166" s="69">
        <v>0</v>
      </c>
      <c r="AR166" s="69">
        <v>0</v>
      </c>
      <c r="AS166" s="69">
        <v>0</v>
      </c>
    </row>
    <row r="167" spans="1:45" x14ac:dyDescent="0.25">
      <c r="A167" s="71" t="s">
        <v>584</v>
      </c>
      <c r="B167" s="72" t="s">
        <v>115</v>
      </c>
      <c r="C167" s="72">
        <v>4.4000000000000004</v>
      </c>
      <c r="D167" s="72" t="s">
        <v>68</v>
      </c>
      <c r="E167" s="73">
        <v>1.2</v>
      </c>
      <c r="F167" s="72">
        <v>4</v>
      </c>
      <c r="G167" s="72">
        <v>6</v>
      </c>
      <c r="H167" s="72">
        <v>8</v>
      </c>
      <c r="I167" s="72">
        <v>14</v>
      </c>
      <c r="J167" s="72">
        <v>6</v>
      </c>
      <c r="K167" s="72">
        <v>10</v>
      </c>
      <c r="L167" s="72">
        <v>16</v>
      </c>
      <c r="M167" s="72">
        <v>1.36</v>
      </c>
      <c r="N167" s="72">
        <v>2.27</v>
      </c>
      <c r="O167" s="72">
        <v>3.64</v>
      </c>
      <c r="P167" s="72">
        <v>0</v>
      </c>
      <c r="Q167" s="72">
        <v>0</v>
      </c>
      <c r="R167" s="72">
        <v>0</v>
      </c>
      <c r="S167" s="72">
        <v>0</v>
      </c>
      <c r="T167" s="72">
        <v>0.12</v>
      </c>
      <c r="U167" s="72">
        <v>0.12</v>
      </c>
      <c r="V167" s="72">
        <v>0</v>
      </c>
      <c r="W167" s="72">
        <v>0.12</v>
      </c>
      <c r="X167" s="72">
        <v>0.12</v>
      </c>
      <c r="Y167" s="72">
        <v>0</v>
      </c>
      <c r="Z167" s="72">
        <v>0.12</v>
      </c>
      <c r="AA167" s="72">
        <v>0.12</v>
      </c>
      <c r="AB167" s="72">
        <v>0</v>
      </c>
      <c r="AC167" s="72">
        <v>0.33</v>
      </c>
      <c r="AD167" s="72">
        <v>0.33</v>
      </c>
      <c r="AE167" s="72">
        <v>0</v>
      </c>
      <c r="AF167" s="72">
        <v>0.45</v>
      </c>
      <c r="AG167" s="72">
        <v>0.45</v>
      </c>
      <c r="AH167" s="72">
        <v>0.12</v>
      </c>
      <c r="AI167" s="72">
        <v>0.03</v>
      </c>
      <c r="AJ167" s="72">
        <v>0.12</v>
      </c>
      <c r="AK167" s="72">
        <v>0.45</v>
      </c>
      <c r="AL167" s="72">
        <v>0.1</v>
      </c>
      <c r="AM167" s="72">
        <v>0.45</v>
      </c>
      <c r="AN167" s="72">
        <v>0.57000000000000006</v>
      </c>
      <c r="AO167" s="72">
        <v>0.13</v>
      </c>
      <c r="AP167" s="72">
        <v>0.57000000000000006</v>
      </c>
      <c r="AQ167" s="72">
        <v>0</v>
      </c>
      <c r="AR167" s="72">
        <v>0</v>
      </c>
      <c r="AS167" s="72">
        <v>0</v>
      </c>
    </row>
    <row r="168" spans="1:45" x14ac:dyDescent="0.25">
      <c r="A168" s="71" t="s">
        <v>570</v>
      </c>
      <c r="B168" s="72" t="s">
        <v>81</v>
      </c>
      <c r="C168" s="72">
        <v>4.5</v>
      </c>
      <c r="D168" s="72" t="s">
        <v>68</v>
      </c>
      <c r="E168" s="73">
        <v>1.6</v>
      </c>
      <c r="F168" s="72">
        <v>2</v>
      </c>
      <c r="G168" s="72">
        <v>2</v>
      </c>
      <c r="H168" s="72">
        <v>6</v>
      </c>
      <c r="I168" s="72">
        <v>8</v>
      </c>
      <c r="J168" s="72">
        <v>7</v>
      </c>
      <c r="K168" s="72">
        <v>12</v>
      </c>
      <c r="L168" s="72">
        <v>19</v>
      </c>
      <c r="M168" s="72">
        <v>1.56</v>
      </c>
      <c r="N168" s="72">
        <v>2.67</v>
      </c>
      <c r="O168" s="72">
        <v>4.22</v>
      </c>
      <c r="P168" s="72">
        <v>1</v>
      </c>
      <c r="Q168" s="72">
        <v>0.1</v>
      </c>
      <c r="R168" s="72">
        <v>-0.9</v>
      </c>
      <c r="S168" s="72">
        <v>1</v>
      </c>
      <c r="T168" s="72">
        <v>0.18</v>
      </c>
      <c r="U168" s="72">
        <v>-0.82000000000000006</v>
      </c>
      <c r="V168" s="72">
        <v>2</v>
      </c>
      <c r="W168" s="72">
        <v>0.28000000000000003</v>
      </c>
      <c r="X168" s="72">
        <v>-1.72</v>
      </c>
      <c r="Y168" s="72">
        <v>0</v>
      </c>
      <c r="Z168" s="72">
        <v>0.03</v>
      </c>
      <c r="AA168" s="72">
        <v>0.03</v>
      </c>
      <c r="AB168" s="72">
        <v>0</v>
      </c>
      <c r="AC168" s="72">
        <v>0.22</v>
      </c>
      <c r="AD168" s="72">
        <v>0.22</v>
      </c>
      <c r="AE168" s="72">
        <v>0</v>
      </c>
      <c r="AF168" s="72">
        <v>0.25</v>
      </c>
      <c r="AG168" s="72">
        <v>0.25</v>
      </c>
      <c r="AH168" s="72">
        <v>0.13</v>
      </c>
      <c r="AI168" s="72">
        <v>0.03</v>
      </c>
      <c r="AJ168" s="72">
        <v>-0.87</v>
      </c>
      <c r="AK168" s="72">
        <v>0.4</v>
      </c>
      <c r="AL168" s="72">
        <v>0.09</v>
      </c>
      <c r="AM168" s="72">
        <v>-0.6</v>
      </c>
      <c r="AN168" s="72">
        <v>0.53</v>
      </c>
      <c r="AO168" s="72">
        <v>0.12</v>
      </c>
      <c r="AP168" s="72">
        <v>-1.47</v>
      </c>
      <c r="AQ168" s="72">
        <v>0</v>
      </c>
      <c r="AR168" s="72">
        <v>1</v>
      </c>
      <c r="AS168" s="72">
        <v>1</v>
      </c>
    </row>
    <row r="169" spans="1:45" x14ac:dyDescent="0.25">
      <c r="A169" s="68" t="s">
        <v>583</v>
      </c>
      <c r="B169" s="69" t="s">
        <v>94</v>
      </c>
      <c r="C169" s="69">
        <v>4.8</v>
      </c>
      <c r="D169" s="69" t="s">
        <v>68</v>
      </c>
      <c r="E169" s="70">
        <v>1.2</v>
      </c>
      <c r="F169" s="69">
        <v>9</v>
      </c>
      <c r="G169" s="69">
        <v>7</v>
      </c>
      <c r="H169" s="69">
        <v>5</v>
      </c>
      <c r="I169" s="69">
        <v>12</v>
      </c>
      <c r="J169" s="69">
        <v>9</v>
      </c>
      <c r="K169" s="69">
        <v>9</v>
      </c>
      <c r="L169" s="69">
        <v>18</v>
      </c>
      <c r="M169" s="69">
        <v>1.88</v>
      </c>
      <c r="N169" s="69">
        <v>1.88</v>
      </c>
      <c r="O169" s="69">
        <v>3.75</v>
      </c>
      <c r="P169" s="69">
        <v>0</v>
      </c>
      <c r="Q169" s="69">
        <v>0.28000000000000003</v>
      </c>
      <c r="R169" s="69">
        <v>0.28000000000000003</v>
      </c>
      <c r="S169" s="69">
        <v>0</v>
      </c>
      <c r="T169" s="69">
        <v>0.05</v>
      </c>
      <c r="U169" s="69">
        <v>0.05</v>
      </c>
      <c r="V169" s="69">
        <v>0</v>
      </c>
      <c r="W169" s="69">
        <v>0.33</v>
      </c>
      <c r="X169" s="69">
        <v>0.33</v>
      </c>
      <c r="Y169" s="69">
        <v>0</v>
      </c>
      <c r="Z169" s="69">
        <v>0.17</v>
      </c>
      <c r="AA169" s="69">
        <v>0.17</v>
      </c>
      <c r="AB169" s="69">
        <v>0</v>
      </c>
      <c r="AC169" s="69">
        <v>0.08</v>
      </c>
      <c r="AD169" s="69">
        <v>0.08</v>
      </c>
      <c r="AE169" s="69">
        <v>0</v>
      </c>
      <c r="AF169" s="69">
        <v>0.25</v>
      </c>
      <c r="AG169" s="69">
        <v>0.25</v>
      </c>
      <c r="AH169" s="69">
        <v>0.45</v>
      </c>
      <c r="AI169" s="69">
        <v>0.09</v>
      </c>
      <c r="AJ169" s="69">
        <v>0.45</v>
      </c>
      <c r="AK169" s="69">
        <v>0.13</v>
      </c>
      <c r="AL169" s="69">
        <v>0.03</v>
      </c>
      <c r="AM169" s="69">
        <v>0.13</v>
      </c>
      <c r="AN169" s="69">
        <v>0.58000000000000007</v>
      </c>
      <c r="AO169" s="69">
        <v>0.12</v>
      </c>
      <c r="AP169" s="69">
        <v>0.58000000000000007</v>
      </c>
      <c r="AQ169" s="69">
        <v>0</v>
      </c>
      <c r="AR169" s="69">
        <v>0</v>
      </c>
      <c r="AS169" s="69">
        <v>0</v>
      </c>
    </row>
    <row r="170" spans="1:45" x14ac:dyDescent="0.25">
      <c r="A170" s="71" t="s">
        <v>601</v>
      </c>
      <c r="B170" s="72" t="s">
        <v>115</v>
      </c>
      <c r="C170" s="72">
        <v>4.5</v>
      </c>
      <c r="D170" s="72" t="s">
        <v>68</v>
      </c>
      <c r="E170" s="73">
        <v>1.4</v>
      </c>
      <c r="F170" s="72">
        <v>1</v>
      </c>
      <c r="G170" s="72">
        <v>0</v>
      </c>
      <c r="H170" s="72">
        <v>2</v>
      </c>
      <c r="I170" s="72">
        <v>2</v>
      </c>
      <c r="J170" s="72">
        <v>0</v>
      </c>
      <c r="K170" s="72">
        <v>9</v>
      </c>
      <c r="L170" s="72">
        <v>9</v>
      </c>
      <c r="M170" s="72">
        <v>0</v>
      </c>
      <c r="N170" s="72">
        <v>2</v>
      </c>
      <c r="O170" s="72">
        <v>2</v>
      </c>
      <c r="P170" s="72">
        <v>0</v>
      </c>
      <c r="Q170" s="72">
        <v>0</v>
      </c>
      <c r="R170" s="72">
        <v>0</v>
      </c>
      <c r="S170" s="72">
        <v>0</v>
      </c>
      <c r="T170" s="72">
        <v>0.12</v>
      </c>
      <c r="U170" s="72">
        <v>0.12</v>
      </c>
      <c r="V170" s="72">
        <v>0</v>
      </c>
      <c r="W170" s="72">
        <v>0.12</v>
      </c>
      <c r="X170" s="72">
        <v>0.12</v>
      </c>
      <c r="Y170" s="72">
        <v>0</v>
      </c>
      <c r="Z170" s="72">
        <v>0</v>
      </c>
      <c r="AA170" s="72">
        <v>0</v>
      </c>
      <c r="AB170" s="72">
        <v>2</v>
      </c>
      <c r="AC170" s="72">
        <v>0.43</v>
      </c>
      <c r="AD170" s="72">
        <v>-1.57</v>
      </c>
      <c r="AE170" s="72">
        <v>2</v>
      </c>
      <c r="AF170" s="72">
        <v>0.43</v>
      </c>
      <c r="AG170" s="72">
        <v>-1.57</v>
      </c>
      <c r="AH170" s="72">
        <v>0</v>
      </c>
      <c r="AI170" s="72">
        <v>0</v>
      </c>
      <c r="AJ170" s="72">
        <v>0</v>
      </c>
      <c r="AK170" s="72">
        <v>0.55000000000000004</v>
      </c>
      <c r="AL170" s="72">
        <v>0.12</v>
      </c>
      <c r="AM170" s="72">
        <v>-1.45</v>
      </c>
      <c r="AN170" s="72">
        <v>0.55000000000000004</v>
      </c>
      <c r="AO170" s="72">
        <v>0.12</v>
      </c>
      <c r="AP170" s="72">
        <v>-1.45</v>
      </c>
      <c r="AQ170" s="72">
        <v>0</v>
      </c>
      <c r="AR170" s="72">
        <v>0</v>
      </c>
      <c r="AS170" s="72">
        <v>0</v>
      </c>
    </row>
    <row r="171" spans="1:45" x14ac:dyDescent="0.25">
      <c r="A171" s="71" t="s">
        <v>611</v>
      </c>
      <c r="B171" s="72" t="s">
        <v>70</v>
      </c>
      <c r="C171" s="72">
        <v>5.3</v>
      </c>
      <c r="D171" s="72" t="s">
        <v>68</v>
      </c>
      <c r="E171" s="73">
        <v>0.2</v>
      </c>
      <c r="F171" s="72">
        <v>2</v>
      </c>
      <c r="G171" s="72">
        <v>5</v>
      </c>
      <c r="H171" s="72">
        <v>6</v>
      </c>
      <c r="I171" s="72">
        <v>11</v>
      </c>
      <c r="J171" s="72">
        <v>7</v>
      </c>
      <c r="K171" s="72">
        <v>2</v>
      </c>
      <c r="L171" s="72">
        <v>9</v>
      </c>
      <c r="M171" s="72">
        <v>1.32</v>
      </c>
      <c r="N171" s="72">
        <v>0.38</v>
      </c>
      <c r="O171" s="72">
        <v>1.7</v>
      </c>
      <c r="P171" s="72">
        <v>0</v>
      </c>
      <c r="Q171" s="72">
        <v>0.16</v>
      </c>
      <c r="R171" s="72">
        <v>0.16</v>
      </c>
      <c r="S171" s="72">
        <v>0</v>
      </c>
      <c r="T171" s="72">
        <v>0.3</v>
      </c>
      <c r="U171" s="72">
        <v>0.3</v>
      </c>
      <c r="V171" s="72">
        <v>0</v>
      </c>
      <c r="W171" s="72">
        <v>0.46</v>
      </c>
      <c r="X171" s="72">
        <v>0.46</v>
      </c>
      <c r="Y171" s="72">
        <v>0</v>
      </c>
      <c r="Z171" s="72">
        <v>0.12</v>
      </c>
      <c r="AA171" s="72">
        <v>0.12</v>
      </c>
      <c r="AB171" s="72">
        <v>0</v>
      </c>
      <c r="AC171" s="72">
        <v>0.06</v>
      </c>
      <c r="AD171" s="72">
        <v>0.06</v>
      </c>
      <c r="AE171" s="72">
        <v>0</v>
      </c>
      <c r="AF171" s="72">
        <v>0.18</v>
      </c>
      <c r="AG171" s="72">
        <v>0.18</v>
      </c>
      <c r="AH171" s="72">
        <v>0.28000000000000003</v>
      </c>
      <c r="AI171" s="72">
        <v>0.05</v>
      </c>
      <c r="AJ171" s="72">
        <v>0.28000000000000003</v>
      </c>
      <c r="AK171" s="72">
        <v>0.36</v>
      </c>
      <c r="AL171" s="72">
        <v>7.0000000000000007E-2</v>
      </c>
      <c r="AM171" s="72">
        <v>0.36</v>
      </c>
      <c r="AN171" s="72">
        <v>0.64</v>
      </c>
      <c r="AO171" s="72">
        <v>0.12</v>
      </c>
      <c r="AP171" s="72">
        <v>0.64</v>
      </c>
      <c r="AQ171" s="72">
        <v>0</v>
      </c>
      <c r="AR171" s="72">
        <v>0</v>
      </c>
      <c r="AS171" s="72">
        <v>0</v>
      </c>
    </row>
    <row r="172" spans="1:45" x14ac:dyDescent="0.25">
      <c r="A172" s="68" t="s">
        <v>621</v>
      </c>
      <c r="B172" s="69" t="s">
        <v>67</v>
      </c>
      <c r="C172" s="69">
        <v>5.7</v>
      </c>
      <c r="D172" s="69" t="s">
        <v>68</v>
      </c>
      <c r="E172" s="70">
        <v>0.8</v>
      </c>
      <c r="F172" s="69">
        <v>0</v>
      </c>
      <c r="G172" s="69">
        <v>3</v>
      </c>
      <c r="H172" s="69">
        <v>4</v>
      </c>
      <c r="I172" s="69">
        <v>7</v>
      </c>
      <c r="J172" s="69">
        <v>3</v>
      </c>
      <c r="K172" s="69">
        <v>4</v>
      </c>
      <c r="L172" s="69">
        <v>7</v>
      </c>
      <c r="M172" s="69">
        <v>0.53</v>
      </c>
      <c r="N172" s="69">
        <v>0.7</v>
      </c>
      <c r="O172" s="69">
        <v>1.23</v>
      </c>
      <c r="P172" s="69">
        <v>0</v>
      </c>
      <c r="Q172" s="69">
        <v>0.34</v>
      </c>
      <c r="R172" s="69">
        <v>0.34</v>
      </c>
      <c r="S172" s="69">
        <v>0</v>
      </c>
      <c r="T172" s="69">
        <v>0.11</v>
      </c>
      <c r="U172" s="69">
        <v>0.11</v>
      </c>
      <c r="V172" s="69">
        <v>0</v>
      </c>
      <c r="W172" s="69">
        <v>0.45</v>
      </c>
      <c r="X172" s="69">
        <v>0.45</v>
      </c>
      <c r="Y172" s="69">
        <v>0</v>
      </c>
      <c r="Z172" s="69">
        <v>0.1</v>
      </c>
      <c r="AA172" s="69">
        <v>0.1</v>
      </c>
      <c r="AB172" s="69">
        <v>0</v>
      </c>
      <c r="AC172" s="69">
        <v>0.11</v>
      </c>
      <c r="AD172" s="69">
        <v>0.11</v>
      </c>
      <c r="AE172" s="69">
        <v>0</v>
      </c>
      <c r="AF172" s="69">
        <v>0.21</v>
      </c>
      <c r="AG172" s="69">
        <v>0.21</v>
      </c>
      <c r="AH172" s="69">
        <v>0.43999999999999989</v>
      </c>
      <c r="AI172" s="69">
        <v>0.08</v>
      </c>
      <c r="AJ172" s="69">
        <v>0.43999999999999989</v>
      </c>
      <c r="AK172" s="69">
        <v>0.22</v>
      </c>
      <c r="AL172" s="69">
        <v>0.04</v>
      </c>
      <c r="AM172" s="69">
        <v>0.22</v>
      </c>
      <c r="AN172" s="69">
        <v>0.65999999999999992</v>
      </c>
      <c r="AO172" s="69">
        <v>0.12</v>
      </c>
      <c r="AP172" s="69">
        <v>0.65999999999999992</v>
      </c>
      <c r="AQ172" s="69">
        <v>0</v>
      </c>
      <c r="AR172" s="69">
        <v>0</v>
      </c>
      <c r="AS172" s="69">
        <v>0</v>
      </c>
    </row>
    <row r="173" spans="1:45" x14ac:dyDescent="0.25">
      <c r="A173" s="71" t="s">
        <v>585</v>
      </c>
      <c r="B173" s="72" t="s">
        <v>118</v>
      </c>
      <c r="C173" s="72">
        <v>4.4000000000000004</v>
      </c>
      <c r="D173" s="72" t="s">
        <v>68</v>
      </c>
      <c r="E173" s="73">
        <v>2</v>
      </c>
      <c r="F173" s="72">
        <v>5</v>
      </c>
      <c r="G173" s="72">
        <v>6</v>
      </c>
      <c r="H173" s="72">
        <v>6</v>
      </c>
      <c r="I173" s="72">
        <v>12</v>
      </c>
      <c r="J173" s="72">
        <v>9</v>
      </c>
      <c r="K173" s="72">
        <v>7</v>
      </c>
      <c r="L173" s="72">
        <v>16</v>
      </c>
      <c r="M173" s="72">
        <v>2.0499999999999998</v>
      </c>
      <c r="N173" s="72">
        <v>1.59</v>
      </c>
      <c r="O173" s="72">
        <v>3.64</v>
      </c>
      <c r="P173" s="72">
        <v>0</v>
      </c>
      <c r="Q173" s="72">
        <v>0.28000000000000003</v>
      </c>
      <c r="R173" s="72">
        <v>0.28000000000000003</v>
      </c>
      <c r="S173" s="72">
        <v>0</v>
      </c>
      <c r="T173" s="72">
        <v>0.03</v>
      </c>
      <c r="U173" s="72">
        <v>0.03</v>
      </c>
      <c r="V173" s="72">
        <v>0</v>
      </c>
      <c r="W173" s="72">
        <v>0.31000000000000011</v>
      </c>
      <c r="X173" s="72">
        <v>0.31000000000000011</v>
      </c>
      <c r="Y173" s="72">
        <v>0</v>
      </c>
      <c r="Z173" s="72">
        <v>0.05</v>
      </c>
      <c r="AA173" s="72">
        <v>0.05</v>
      </c>
      <c r="AB173" s="72">
        <v>1</v>
      </c>
      <c r="AC173" s="72">
        <v>0.12</v>
      </c>
      <c r="AD173" s="72">
        <v>-0.88</v>
      </c>
      <c r="AE173" s="72">
        <v>1</v>
      </c>
      <c r="AF173" s="72">
        <v>0.17</v>
      </c>
      <c r="AG173" s="72">
        <v>-0.83</v>
      </c>
      <c r="AH173" s="72">
        <v>0.33</v>
      </c>
      <c r="AI173" s="72">
        <v>0.08</v>
      </c>
      <c r="AJ173" s="72">
        <v>0.33</v>
      </c>
      <c r="AK173" s="72">
        <v>0.15</v>
      </c>
      <c r="AL173" s="72">
        <v>0.03</v>
      </c>
      <c r="AM173" s="72">
        <v>-0.85</v>
      </c>
      <c r="AN173" s="72">
        <v>0.48</v>
      </c>
      <c r="AO173" s="72">
        <v>0.11</v>
      </c>
      <c r="AP173" s="72">
        <v>-0.52</v>
      </c>
      <c r="AQ173" s="72">
        <v>0</v>
      </c>
      <c r="AR173" s="72">
        <v>0</v>
      </c>
      <c r="AS173" s="72">
        <v>0</v>
      </c>
    </row>
    <row r="174" spans="1:45" x14ac:dyDescent="0.25">
      <c r="A174" s="68" t="s">
        <v>590</v>
      </c>
      <c r="B174" s="69" t="s">
        <v>79</v>
      </c>
      <c r="C174" s="69">
        <v>4.5</v>
      </c>
      <c r="D174" s="69" t="s">
        <v>68</v>
      </c>
      <c r="E174" s="70">
        <v>0</v>
      </c>
      <c r="F174" s="69">
        <v>8</v>
      </c>
      <c r="G174" s="69">
        <v>6</v>
      </c>
      <c r="H174" s="69">
        <v>4</v>
      </c>
      <c r="I174" s="69">
        <v>10</v>
      </c>
      <c r="J174" s="69">
        <v>12</v>
      </c>
      <c r="K174" s="69">
        <v>3</v>
      </c>
      <c r="L174" s="69">
        <v>15</v>
      </c>
      <c r="M174" s="69">
        <v>2.67</v>
      </c>
      <c r="N174" s="69">
        <v>0.67</v>
      </c>
      <c r="O174" s="69">
        <v>3.33</v>
      </c>
      <c r="P174" s="69">
        <v>0</v>
      </c>
      <c r="Q174" s="69">
        <v>0.18</v>
      </c>
      <c r="R174" s="69">
        <v>0.18</v>
      </c>
      <c r="S174" s="69">
        <v>0</v>
      </c>
      <c r="T174" s="69">
        <v>0</v>
      </c>
      <c r="U174" s="69">
        <v>0</v>
      </c>
      <c r="V174" s="69">
        <v>0</v>
      </c>
      <c r="W174" s="69">
        <v>0.18</v>
      </c>
      <c r="X174" s="69">
        <v>0.18</v>
      </c>
      <c r="Y174" s="69">
        <v>1</v>
      </c>
      <c r="Z174" s="69">
        <v>0.26</v>
      </c>
      <c r="AA174" s="69">
        <v>-0.74</v>
      </c>
      <c r="AB174" s="69">
        <v>0</v>
      </c>
      <c r="AC174" s="69">
        <v>0.04</v>
      </c>
      <c r="AD174" s="69">
        <v>0.04</v>
      </c>
      <c r="AE174" s="69">
        <v>1</v>
      </c>
      <c r="AF174" s="69">
        <v>0.3</v>
      </c>
      <c r="AG174" s="69">
        <v>-0.7</v>
      </c>
      <c r="AH174" s="69">
        <v>0.44</v>
      </c>
      <c r="AI174" s="69">
        <v>0.1</v>
      </c>
      <c r="AJ174" s="69">
        <v>-0.56000000000000005</v>
      </c>
      <c r="AK174" s="69">
        <v>0.04</v>
      </c>
      <c r="AL174" s="69">
        <v>0.01</v>
      </c>
      <c r="AM174" s="69">
        <v>0.04</v>
      </c>
      <c r="AN174" s="69">
        <v>0.48</v>
      </c>
      <c r="AO174" s="69">
        <v>0.11</v>
      </c>
      <c r="AP174" s="69">
        <v>-0.52</v>
      </c>
      <c r="AQ174" s="69">
        <v>0</v>
      </c>
      <c r="AR174" s="69">
        <v>0</v>
      </c>
      <c r="AS174" s="69">
        <v>0</v>
      </c>
    </row>
    <row r="175" spans="1:45" x14ac:dyDescent="0.25">
      <c r="A175" s="71" t="s">
        <v>594</v>
      </c>
      <c r="B175" s="72" t="s">
        <v>81</v>
      </c>
      <c r="C175" s="72">
        <v>4.7</v>
      </c>
      <c r="D175" s="72" t="s">
        <v>68</v>
      </c>
      <c r="E175" s="73">
        <v>0.6</v>
      </c>
      <c r="F175" s="72">
        <v>6</v>
      </c>
      <c r="G175" s="72">
        <v>4</v>
      </c>
      <c r="H175" s="72">
        <v>6</v>
      </c>
      <c r="I175" s="72">
        <v>10</v>
      </c>
      <c r="J175" s="72">
        <v>4</v>
      </c>
      <c r="K175" s="72">
        <v>9</v>
      </c>
      <c r="L175" s="72">
        <v>13</v>
      </c>
      <c r="M175" s="72">
        <v>0.85</v>
      </c>
      <c r="N175" s="72">
        <v>1.91</v>
      </c>
      <c r="O175" s="72">
        <v>2.77</v>
      </c>
      <c r="P175" s="72">
        <v>0</v>
      </c>
      <c r="Q175" s="72">
        <v>0.04</v>
      </c>
      <c r="R175" s="72">
        <v>0.04</v>
      </c>
      <c r="S175" s="72">
        <v>0</v>
      </c>
      <c r="T175" s="72">
        <v>0</v>
      </c>
      <c r="U175" s="72">
        <v>0</v>
      </c>
      <c r="V175" s="72">
        <v>0</v>
      </c>
      <c r="W175" s="72">
        <v>0.04</v>
      </c>
      <c r="X175" s="72">
        <v>0.04</v>
      </c>
      <c r="Y175" s="72">
        <v>0</v>
      </c>
      <c r="Z175" s="72">
        <v>0.25</v>
      </c>
      <c r="AA175" s="72">
        <v>0.25</v>
      </c>
      <c r="AB175" s="72">
        <v>0</v>
      </c>
      <c r="AC175" s="72">
        <v>0.22</v>
      </c>
      <c r="AD175" s="72">
        <v>0.22</v>
      </c>
      <c r="AE175" s="72">
        <v>0</v>
      </c>
      <c r="AF175" s="72">
        <v>0.47</v>
      </c>
      <c r="AG175" s="72">
        <v>0.47</v>
      </c>
      <c r="AH175" s="72">
        <v>0.28999999999999998</v>
      </c>
      <c r="AI175" s="72">
        <v>0.06</v>
      </c>
      <c r="AJ175" s="72">
        <v>0.28999999999999998</v>
      </c>
      <c r="AK175" s="72">
        <v>0.22</v>
      </c>
      <c r="AL175" s="72">
        <v>0.05</v>
      </c>
      <c r="AM175" s="72">
        <v>0.22</v>
      </c>
      <c r="AN175" s="72">
        <v>0.51</v>
      </c>
      <c r="AO175" s="72">
        <v>0.11</v>
      </c>
      <c r="AP175" s="72">
        <v>0.51</v>
      </c>
      <c r="AQ175" s="72">
        <v>0</v>
      </c>
      <c r="AR175" s="72">
        <v>0</v>
      </c>
      <c r="AS175" s="72">
        <v>0</v>
      </c>
    </row>
    <row r="176" spans="1:45" x14ac:dyDescent="0.25">
      <c r="A176" s="68" t="s">
        <v>622</v>
      </c>
      <c r="B176" s="69" t="s">
        <v>70</v>
      </c>
      <c r="C176" s="69">
        <v>5.0999999999999996</v>
      </c>
      <c r="D176" s="69" t="s">
        <v>68</v>
      </c>
      <c r="E176" s="70">
        <v>0.6</v>
      </c>
      <c r="F176" s="69">
        <v>0</v>
      </c>
      <c r="G176" s="69">
        <v>3</v>
      </c>
      <c r="H176" s="69">
        <v>3</v>
      </c>
      <c r="I176" s="69">
        <v>6</v>
      </c>
      <c r="J176" s="69">
        <v>3</v>
      </c>
      <c r="K176" s="69">
        <v>3</v>
      </c>
      <c r="L176" s="69">
        <v>6</v>
      </c>
      <c r="M176" s="69">
        <v>0.59</v>
      </c>
      <c r="N176" s="69">
        <v>0.59</v>
      </c>
      <c r="O176" s="69">
        <v>1.18</v>
      </c>
      <c r="P176" s="69">
        <v>0</v>
      </c>
      <c r="Q176" s="69">
        <v>0.54</v>
      </c>
      <c r="R176" s="69">
        <v>0.54</v>
      </c>
      <c r="S176" s="69">
        <v>0</v>
      </c>
      <c r="T176" s="69">
        <v>0</v>
      </c>
      <c r="U176" s="69">
        <v>0</v>
      </c>
      <c r="V176" s="69">
        <v>0</v>
      </c>
      <c r="W176" s="69">
        <v>0.54</v>
      </c>
      <c r="X176" s="69">
        <v>0.54</v>
      </c>
      <c r="Y176" s="69">
        <v>0</v>
      </c>
      <c r="Z176" s="69">
        <v>0.01</v>
      </c>
      <c r="AA176" s="69">
        <v>0.01</v>
      </c>
      <c r="AB176" s="69">
        <v>0</v>
      </c>
      <c r="AC176" s="69">
        <v>0</v>
      </c>
      <c r="AD176" s="69">
        <v>0</v>
      </c>
      <c r="AE176" s="69">
        <v>0</v>
      </c>
      <c r="AF176" s="69">
        <v>0.01</v>
      </c>
      <c r="AG176" s="69">
        <v>0.01</v>
      </c>
      <c r="AH176" s="69">
        <v>0.55000000000000004</v>
      </c>
      <c r="AI176" s="69">
        <v>0.11</v>
      </c>
      <c r="AJ176" s="69">
        <v>0.55000000000000004</v>
      </c>
      <c r="AK176" s="69">
        <v>0</v>
      </c>
      <c r="AL176" s="69">
        <v>0</v>
      </c>
      <c r="AM176" s="69">
        <v>0</v>
      </c>
      <c r="AN176" s="69">
        <v>0.55000000000000004</v>
      </c>
      <c r="AO176" s="69">
        <v>0.11</v>
      </c>
      <c r="AP176" s="69">
        <v>0.55000000000000004</v>
      </c>
      <c r="AQ176" s="69">
        <v>0</v>
      </c>
      <c r="AR176" s="69">
        <v>0</v>
      </c>
      <c r="AS176" s="69">
        <v>0</v>
      </c>
    </row>
    <row r="177" spans="1:45" x14ac:dyDescent="0.25">
      <c r="A177" s="68" t="s">
        <v>592</v>
      </c>
      <c r="B177" s="69" t="s">
        <v>77</v>
      </c>
      <c r="C177" s="69">
        <v>4.9000000000000004</v>
      </c>
      <c r="D177" s="69" t="s">
        <v>68</v>
      </c>
      <c r="E177" s="70">
        <v>1.4</v>
      </c>
      <c r="F177" s="69">
        <v>4</v>
      </c>
      <c r="G177" s="69">
        <v>5</v>
      </c>
      <c r="H177" s="69">
        <v>7</v>
      </c>
      <c r="I177" s="69">
        <v>12</v>
      </c>
      <c r="J177" s="69">
        <v>6</v>
      </c>
      <c r="K177" s="69">
        <v>9</v>
      </c>
      <c r="L177" s="69">
        <v>15</v>
      </c>
      <c r="M177" s="69">
        <v>1.22</v>
      </c>
      <c r="N177" s="69">
        <v>1.84</v>
      </c>
      <c r="O177" s="69">
        <v>3.06</v>
      </c>
      <c r="P177" s="69">
        <v>0</v>
      </c>
      <c r="Q177" s="69">
        <v>0.06</v>
      </c>
      <c r="R177" s="69">
        <v>0.06</v>
      </c>
      <c r="S177" s="69">
        <v>0</v>
      </c>
      <c r="T177" s="69">
        <v>0.32</v>
      </c>
      <c r="U177" s="69">
        <v>0.32</v>
      </c>
      <c r="V177" s="69">
        <v>0</v>
      </c>
      <c r="W177" s="69">
        <v>0.38</v>
      </c>
      <c r="X177" s="69">
        <v>0.38</v>
      </c>
      <c r="Y177" s="69">
        <v>0</v>
      </c>
      <c r="Z177" s="69">
        <v>0.03</v>
      </c>
      <c r="AA177" s="69">
        <v>0.03</v>
      </c>
      <c r="AB177" s="69">
        <v>0</v>
      </c>
      <c r="AC177" s="69">
        <v>0.08</v>
      </c>
      <c r="AD177" s="69">
        <v>0.08</v>
      </c>
      <c r="AE177" s="69">
        <v>0</v>
      </c>
      <c r="AF177" s="69">
        <v>0.11</v>
      </c>
      <c r="AG177" s="69">
        <v>0.11</v>
      </c>
      <c r="AH177" s="69">
        <v>0.09</v>
      </c>
      <c r="AI177" s="69">
        <v>0.02</v>
      </c>
      <c r="AJ177" s="69">
        <v>0.09</v>
      </c>
      <c r="AK177" s="69">
        <v>0.4</v>
      </c>
      <c r="AL177" s="69">
        <v>0.08</v>
      </c>
      <c r="AM177" s="69">
        <v>0.4</v>
      </c>
      <c r="AN177" s="69">
        <v>0.49</v>
      </c>
      <c r="AO177" s="69">
        <v>0.1</v>
      </c>
      <c r="AP177" s="69">
        <v>0.49</v>
      </c>
      <c r="AQ177" s="69">
        <v>0</v>
      </c>
      <c r="AR177" s="69">
        <v>0</v>
      </c>
      <c r="AS177" s="69">
        <v>0</v>
      </c>
    </row>
    <row r="178" spans="1:45" x14ac:dyDescent="0.25">
      <c r="A178" s="71" t="s">
        <v>602</v>
      </c>
      <c r="B178" s="72" t="s">
        <v>118</v>
      </c>
      <c r="C178" s="72">
        <v>5</v>
      </c>
      <c r="D178" s="72" t="s">
        <v>68</v>
      </c>
      <c r="E178" s="73">
        <v>0.6</v>
      </c>
      <c r="F178" s="72">
        <v>5</v>
      </c>
      <c r="G178" s="72">
        <v>6</v>
      </c>
      <c r="H178" s="72">
        <v>4</v>
      </c>
      <c r="I178" s="72">
        <v>10</v>
      </c>
      <c r="J178" s="72">
        <v>8</v>
      </c>
      <c r="K178" s="72">
        <v>2</v>
      </c>
      <c r="L178" s="72">
        <v>10</v>
      </c>
      <c r="M178" s="72">
        <v>1.6</v>
      </c>
      <c r="N178" s="72">
        <v>0.4</v>
      </c>
      <c r="O178" s="72">
        <v>2</v>
      </c>
      <c r="P178" s="72">
        <v>0</v>
      </c>
      <c r="Q178" s="72">
        <v>0.03</v>
      </c>
      <c r="R178" s="72">
        <v>0.03</v>
      </c>
      <c r="S178" s="72">
        <v>0</v>
      </c>
      <c r="T178" s="72">
        <v>0.05</v>
      </c>
      <c r="U178" s="72">
        <v>0.05</v>
      </c>
      <c r="V178" s="72">
        <v>0</v>
      </c>
      <c r="W178" s="72">
        <v>0.08</v>
      </c>
      <c r="X178" s="72">
        <v>0.08</v>
      </c>
      <c r="Y178" s="72">
        <v>1</v>
      </c>
      <c r="Z178" s="72">
        <v>0.14000000000000001</v>
      </c>
      <c r="AA178" s="72">
        <v>-0.86</v>
      </c>
      <c r="AB178" s="72">
        <v>0</v>
      </c>
      <c r="AC178" s="72">
        <v>0.28000000000000003</v>
      </c>
      <c r="AD178" s="72">
        <v>0.28000000000000003</v>
      </c>
      <c r="AE178" s="72">
        <v>1</v>
      </c>
      <c r="AF178" s="72">
        <v>0.42</v>
      </c>
      <c r="AG178" s="72">
        <v>-0.57999999999999996</v>
      </c>
      <c r="AH178" s="72">
        <v>0.17</v>
      </c>
      <c r="AI178" s="72">
        <v>0.03</v>
      </c>
      <c r="AJ178" s="72">
        <v>-0.83</v>
      </c>
      <c r="AK178" s="72">
        <v>0.33</v>
      </c>
      <c r="AL178" s="72">
        <v>7.0000000000000007E-2</v>
      </c>
      <c r="AM178" s="72">
        <v>0.33</v>
      </c>
      <c r="AN178" s="72">
        <v>0.5</v>
      </c>
      <c r="AO178" s="72">
        <v>0.1</v>
      </c>
      <c r="AP178" s="72">
        <v>-0.49999999999999989</v>
      </c>
      <c r="AQ178" s="72">
        <v>1</v>
      </c>
      <c r="AR178" s="72">
        <v>0</v>
      </c>
      <c r="AS178" s="72">
        <v>1</v>
      </c>
    </row>
    <row r="179" spans="1:45" x14ac:dyDescent="0.25">
      <c r="A179" s="71" t="s">
        <v>609</v>
      </c>
      <c r="B179" s="72" t="s">
        <v>118</v>
      </c>
      <c r="C179" s="72">
        <v>5</v>
      </c>
      <c r="D179" s="72" t="s">
        <v>68</v>
      </c>
      <c r="E179" s="73">
        <v>1.2</v>
      </c>
      <c r="F179" s="72">
        <v>3</v>
      </c>
      <c r="G179" s="72">
        <v>4</v>
      </c>
      <c r="H179" s="72">
        <v>4</v>
      </c>
      <c r="I179" s="72">
        <v>8</v>
      </c>
      <c r="J179" s="72">
        <v>4</v>
      </c>
      <c r="K179" s="72">
        <v>5</v>
      </c>
      <c r="L179" s="72">
        <v>9</v>
      </c>
      <c r="M179" s="72">
        <v>0.8</v>
      </c>
      <c r="N179" s="72">
        <v>1</v>
      </c>
      <c r="O179" s="72">
        <v>1.8</v>
      </c>
      <c r="P179" s="72">
        <v>0</v>
      </c>
      <c r="Q179" s="72">
        <v>0.01</v>
      </c>
      <c r="R179" s="72">
        <v>0.01</v>
      </c>
      <c r="S179" s="72">
        <v>0</v>
      </c>
      <c r="T179" s="72">
        <v>0.31</v>
      </c>
      <c r="U179" s="72">
        <v>0.31</v>
      </c>
      <c r="V179" s="72">
        <v>0</v>
      </c>
      <c r="W179" s="72">
        <v>0.32</v>
      </c>
      <c r="X179" s="72">
        <v>0.32</v>
      </c>
      <c r="Y179" s="72">
        <v>0</v>
      </c>
      <c r="Z179" s="72">
        <v>0.15</v>
      </c>
      <c r="AA179" s="72">
        <v>0.15</v>
      </c>
      <c r="AB179" s="72">
        <v>0</v>
      </c>
      <c r="AC179" s="72">
        <v>0.02</v>
      </c>
      <c r="AD179" s="72">
        <v>0.02</v>
      </c>
      <c r="AE179" s="72">
        <v>0</v>
      </c>
      <c r="AF179" s="72">
        <v>0.17</v>
      </c>
      <c r="AG179" s="72">
        <v>0.17</v>
      </c>
      <c r="AH179" s="72">
        <v>0.16</v>
      </c>
      <c r="AI179" s="72">
        <v>0.03</v>
      </c>
      <c r="AJ179" s="72">
        <v>0.16</v>
      </c>
      <c r="AK179" s="72">
        <v>0.33</v>
      </c>
      <c r="AL179" s="72">
        <v>7.0000000000000007E-2</v>
      </c>
      <c r="AM179" s="72">
        <v>0.33</v>
      </c>
      <c r="AN179" s="72">
        <v>0.49</v>
      </c>
      <c r="AO179" s="72">
        <v>0.1</v>
      </c>
      <c r="AP179" s="72">
        <v>0.49</v>
      </c>
      <c r="AQ179" s="72">
        <v>0</v>
      </c>
      <c r="AR179" s="72">
        <v>0</v>
      </c>
      <c r="AS179" s="72">
        <v>0</v>
      </c>
    </row>
    <row r="180" spans="1:45" x14ac:dyDescent="0.25">
      <c r="A180" s="71" t="s">
        <v>624</v>
      </c>
      <c r="B180" s="72" t="s">
        <v>115</v>
      </c>
      <c r="C180" s="72">
        <v>5.3</v>
      </c>
      <c r="D180" s="72" t="s">
        <v>68</v>
      </c>
      <c r="E180" s="72">
        <v>0</v>
      </c>
      <c r="F180" s="72">
        <v>2</v>
      </c>
      <c r="G180" s="72">
        <v>2</v>
      </c>
      <c r="H180" s="72">
        <v>1</v>
      </c>
      <c r="I180" s="72">
        <v>3</v>
      </c>
      <c r="J180" s="72">
        <v>4</v>
      </c>
      <c r="K180" s="72">
        <v>2</v>
      </c>
      <c r="L180" s="72">
        <v>6</v>
      </c>
      <c r="M180" s="72">
        <v>0.75</v>
      </c>
      <c r="N180" s="72">
        <v>0.38</v>
      </c>
      <c r="O180" s="72">
        <v>1.1299999999999999</v>
      </c>
      <c r="P180" s="72">
        <v>0</v>
      </c>
      <c r="Q180" s="72">
        <v>7.0000000000000007E-2</v>
      </c>
      <c r="R180" s="72">
        <v>7.0000000000000007E-2</v>
      </c>
      <c r="S180" s="72">
        <v>0</v>
      </c>
      <c r="T180" s="72">
        <v>0.35</v>
      </c>
      <c r="U180" s="72">
        <v>0.35</v>
      </c>
      <c r="V180" s="72">
        <v>0</v>
      </c>
      <c r="W180" s="72">
        <v>0.42</v>
      </c>
      <c r="X180" s="72">
        <v>0.42</v>
      </c>
      <c r="Y180" s="72">
        <v>0</v>
      </c>
      <c r="Z180" s="72">
        <v>0.05</v>
      </c>
      <c r="AA180" s="72">
        <v>0.05</v>
      </c>
      <c r="AB180" s="72">
        <v>0</v>
      </c>
      <c r="AC180" s="72">
        <v>0.03</v>
      </c>
      <c r="AD180" s="72">
        <v>0.03</v>
      </c>
      <c r="AE180" s="72">
        <v>0</v>
      </c>
      <c r="AF180" s="72">
        <v>0.08</v>
      </c>
      <c r="AG180" s="72">
        <v>0.08</v>
      </c>
      <c r="AH180" s="72">
        <v>0.12</v>
      </c>
      <c r="AI180" s="72">
        <v>0.02</v>
      </c>
      <c r="AJ180" s="72">
        <v>0.12</v>
      </c>
      <c r="AK180" s="72">
        <v>0.38</v>
      </c>
      <c r="AL180" s="72">
        <v>7.0000000000000007E-2</v>
      </c>
      <c r="AM180" s="72">
        <v>0.38</v>
      </c>
      <c r="AN180" s="72">
        <v>0.5</v>
      </c>
      <c r="AO180" s="72">
        <v>9.0000000000000011E-2</v>
      </c>
      <c r="AP180" s="72">
        <v>0.5</v>
      </c>
      <c r="AQ180" s="72">
        <v>0</v>
      </c>
      <c r="AR180" s="72">
        <v>0</v>
      </c>
      <c r="AS180" s="72">
        <v>0</v>
      </c>
    </row>
    <row r="181" spans="1:45" x14ac:dyDescent="0.25">
      <c r="A181" s="71" t="s">
        <v>540</v>
      </c>
      <c r="B181" s="72" t="s">
        <v>94</v>
      </c>
      <c r="C181" s="72">
        <v>4.5</v>
      </c>
      <c r="D181" s="72" t="s">
        <v>68</v>
      </c>
      <c r="E181" s="73">
        <v>2.2000000000000002</v>
      </c>
      <c r="F181" s="72">
        <v>13</v>
      </c>
      <c r="G181" s="72">
        <v>8</v>
      </c>
      <c r="H181" s="72">
        <v>7</v>
      </c>
      <c r="I181" s="72">
        <v>15</v>
      </c>
      <c r="J181" s="72">
        <v>14</v>
      </c>
      <c r="K181" s="72">
        <v>13</v>
      </c>
      <c r="L181" s="72">
        <v>27</v>
      </c>
      <c r="M181" s="72">
        <v>3.11</v>
      </c>
      <c r="N181" s="72">
        <v>2.89</v>
      </c>
      <c r="O181" s="72">
        <v>6</v>
      </c>
      <c r="P181" s="72">
        <v>0</v>
      </c>
      <c r="Q181" s="72">
        <v>0.11</v>
      </c>
      <c r="R181" s="72">
        <v>0.11</v>
      </c>
      <c r="S181" s="72">
        <v>0</v>
      </c>
      <c r="T181" s="72">
        <v>0.02</v>
      </c>
      <c r="U181" s="72">
        <v>0.02</v>
      </c>
      <c r="V181" s="72">
        <v>0</v>
      </c>
      <c r="W181" s="72">
        <v>0.13</v>
      </c>
      <c r="X181" s="72">
        <v>0.13</v>
      </c>
      <c r="Y181" s="72">
        <v>0</v>
      </c>
      <c r="Z181" s="72">
        <v>0.08</v>
      </c>
      <c r="AA181" s="72">
        <v>0.08</v>
      </c>
      <c r="AB181" s="72">
        <v>0</v>
      </c>
      <c r="AC181" s="72">
        <v>0.19</v>
      </c>
      <c r="AD181" s="72">
        <v>0.19</v>
      </c>
      <c r="AE181" s="72">
        <v>0</v>
      </c>
      <c r="AF181" s="72">
        <v>0.27</v>
      </c>
      <c r="AG181" s="72">
        <v>0.27</v>
      </c>
      <c r="AH181" s="72">
        <v>0.19</v>
      </c>
      <c r="AI181" s="72">
        <v>0.04</v>
      </c>
      <c r="AJ181" s="72">
        <v>0.19</v>
      </c>
      <c r="AK181" s="72">
        <v>0.21</v>
      </c>
      <c r="AL181" s="72">
        <v>0.05</v>
      </c>
      <c r="AM181" s="72">
        <v>0.21</v>
      </c>
      <c r="AN181" s="72">
        <v>0.4</v>
      </c>
      <c r="AO181" s="72">
        <v>0.09</v>
      </c>
      <c r="AP181" s="72">
        <v>0.4</v>
      </c>
      <c r="AQ181" s="72">
        <v>0</v>
      </c>
      <c r="AR181" s="72">
        <v>0</v>
      </c>
      <c r="AS181" s="72">
        <v>0</v>
      </c>
    </row>
    <row r="182" spans="1:45" x14ac:dyDescent="0.25">
      <c r="A182" s="68" t="s">
        <v>586</v>
      </c>
      <c r="B182" s="69" t="s">
        <v>117</v>
      </c>
      <c r="C182" s="69">
        <v>4.7</v>
      </c>
      <c r="D182" s="69" t="s">
        <v>68</v>
      </c>
      <c r="E182" s="70">
        <v>0.6</v>
      </c>
      <c r="F182" s="69">
        <v>7</v>
      </c>
      <c r="G182" s="69">
        <v>7</v>
      </c>
      <c r="H182" s="69">
        <v>7</v>
      </c>
      <c r="I182" s="69">
        <v>14</v>
      </c>
      <c r="J182" s="69">
        <v>9</v>
      </c>
      <c r="K182" s="69">
        <v>8</v>
      </c>
      <c r="L182" s="69">
        <v>17</v>
      </c>
      <c r="M182" s="69">
        <v>1.91</v>
      </c>
      <c r="N182" s="69">
        <v>1.7</v>
      </c>
      <c r="O182" s="69">
        <v>3.62</v>
      </c>
      <c r="P182" s="69">
        <v>0</v>
      </c>
      <c r="Q182" s="69">
        <v>0.11</v>
      </c>
      <c r="R182" s="69">
        <v>0.11</v>
      </c>
      <c r="S182" s="69">
        <v>0</v>
      </c>
      <c r="T182" s="69">
        <v>0.02</v>
      </c>
      <c r="U182" s="69">
        <v>0.02</v>
      </c>
      <c r="V182" s="69">
        <v>0</v>
      </c>
      <c r="W182" s="69">
        <v>0.13</v>
      </c>
      <c r="X182" s="69">
        <v>0.13</v>
      </c>
      <c r="Y182" s="69">
        <v>0</v>
      </c>
      <c r="Z182" s="69">
        <v>6.9999999999999993E-2</v>
      </c>
      <c r="AA182" s="69">
        <v>6.9999999999999993E-2</v>
      </c>
      <c r="AB182" s="69">
        <v>0</v>
      </c>
      <c r="AC182" s="69">
        <v>0.21</v>
      </c>
      <c r="AD182" s="69">
        <v>0.21</v>
      </c>
      <c r="AE182" s="69">
        <v>0</v>
      </c>
      <c r="AF182" s="69">
        <v>0.28000000000000003</v>
      </c>
      <c r="AG182" s="69">
        <v>0.28000000000000003</v>
      </c>
      <c r="AH182" s="69">
        <v>0.18</v>
      </c>
      <c r="AI182" s="69">
        <v>0.04</v>
      </c>
      <c r="AJ182" s="69">
        <v>0.18</v>
      </c>
      <c r="AK182" s="69">
        <v>0.23</v>
      </c>
      <c r="AL182" s="69">
        <v>0.05</v>
      </c>
      <c r="AM182" s="69">
        <v>0.23</v>
      </c>
      <c r="AN182" s="69">
        <v>0.41</v>
      </c>
      <c r="AO182" s="69">
        <v>0.09</v>
      </c>
      <c r="AP182" s="69">
        <v>0.41</v>
      </c>
      <c r="AQ182" s="69">
        <v>0</v>
      </c>
      <c r="AR182" s="69">
        <v>0</v>
      </c>
      <c r="AS182" s="69">
        <v>0</v>
      </c>
    </row>
    <row r="183" spans="1:45" x14ac:dyDescent="0.25">
      <c r="A183" s="68" t="s">
        <v>550</v>
      </c>
      <c r="B183" s="69" t="s">
        <v>72</v>
      </c>
      <c r="C183" s="69">
        <v>5</v>
      </c>
      <c r="D183" s="69" t="s">
        <v>68</v>
      </c>
      <c r="E183" s="70">
        <v>0.6</v>
      </c>
      <c r="F183" s="69">
        <v>11</v>
      </c>
      <c r="G183" s="69">
        <v>7</v>
      </c>
      <c r="H183" s="69">
        <v>7</v>
      </c>
      <c r="I183" s="69">
        <v>14</v>
      </c>
      <c r="J183" s="69">
        <v>14</v>
      </c>
      <c r="K183" s="69">
        <v>14</v>
      </c>
      <c r="L183" s="69">
        <v>28</v>
      </c>
      <c r="M183" s="69">
        <v>2.8</v>
      </c>
      <c r="N183" s="69">
        <v>2.8</v>
      </c>
      <c r="O183" s="69">
        <v>5.6</v>
      </c>
      <c r="P183" s="69">
        <v>0</v>
      </c>
      <c r="Q183" s="69">
        <v>0</v>
      </c>
      <c r="R183" s="69">
        <v>0</v>
      </c>
      <c r="S183" s="69">
        <v>0</v>
      </c>
      <c r="T183" s="69">
        <v>0.08</v>
      </c>
      <c r="U183" s="69">
        <v>0.08</v>
      </c>
      <c r="V183" s="69">
        <v>0</v>
      </c>
      <c r="W183" s="69">
        <v>0.08</v>
      </c>
      <c r="X183" s="69">
        <v>0.08</v>
      </c>
      <c r="Y183" s="69">
        <v>0</v>
      </c>
      <c r="Z183" s="69">
        <v>9.0000000000000011E-2</v>
      </c>
      <c r="AA183" s="69">
        <v>9.0000000000000011E-2</v>
      </c>
      <c r="AB183" s="69">
        <v>0</v>
      </c>
      <c r="AC183" s="69">
        <v>0.22</v>
      </c>
      <c r="AD183" s="69">
        <v>0.22</v>
      </c>
      <c r="AE183" s="69">
        <v>0</v>
      </c>
      <c r="AF183" s="69">
        <v>0.31</v>
      </c>
      <c r="AG183" s="69">
        <v>0.31</v>
      </c>
      <c r="AH183" s="69">
        <v>9.0000000000000011E-2</v>
      </c>
      <c r="AI183" s="69">
        <v>0.02</v>
      </c>
      <c r="AJ183" s="69">
        <v>9.0000000000000011E-2</v>
      </c>
      <c r="AK183" s="69">
        <v>0.3</v>
      </c>
      <c r="AL183" s="69">
        <v>0.06</v>
      </c>
      <c r="AM183" s="69">
        <v>0.3</v>
      </c>
      <c r="AN183" s="69">
        <v>0.39000000000000012</v>
      </c>
      <c r="AO183" s="69">
        <v>0.08</v>
      </c>
      <c r="AP183" s="69">
        <v>0.39000000000000012</v>
      </c>
      <c r="AQ183" s="69">
        <v>2</v>
      </c>
      <c r="AR183" s="69">
        <v>0</v>
      </c>
      <c r="AS183" s="69">
        <v>2</v>
      </c>
    </row>
    <row r="184" spans="1:45" x14ac:dyDescent="0.25">
      <c r="A184" s="71" t="s">
        <v>603</v>
      </c>
      <c r="B184" s="72" t="s">
        <v>79</v>
      </c>
      <c r="C184" s="72">
        <v>5.5</v>
      </c>
      <c r="D184" s="72" t="s">
        <v>68</v>
      </c>
      <c r="E184" s="72">
        <v>1.2</v>
      </c>
      <c r="F184" s="72">
        <v>1</v>
      </c>
      <c r="G184" s="72">
        <v>2</v>
      </c>
      <c r="H184" s="72">
        <v>4</v>
      </c>
      <c r="I184" s="72">
        <v>6</v>
      </c>
      <c r="J184" s="72">
        <v>7</v>
      </c>
      <c r="K184" s="72">
        <v>4</v>
      </c>
      <c r="L184" s="72">
        <v>11</v>
      </c>
      <c r="M184" s="72">
        <v>1.27</v>
      </c>
      <c r="N184" s="72">
        <v>0.73</v>
      </c>
      <c r="O184" s="72">
        <v>2</v>
      </c>
      <c r="P184" s="72">
        <v>0</v>
      </c>
      <c r="Q184" s="72">
        <v>0.22</v>
      </c>
      <c r="R184" s="72">
        <v>0.22</v>
      </c>
      <c r="S184" s="72">
        <v>0</v>
      </c>
      <c r="T184" s="72">
        <v>0</v>
      </c>
      <c r="U184" s="72">
        <v>0</v>
      </c>
      <c r="V184" s="72">
        <v>0</v>
      </c>
      <c r="W184" s="72">
        <v>0.22</v>
      </c>
      <c r="X184" s="72">
        <v>0.22</v>
      </c>
      <c r="Y184" s="72">
        <v>1</v>
      </c>
      <c r="Z184" s="72">
        <v>0.15</v>
      </c>
      <c r="AA184" s="72">
        <v>-0.85</v>
      </c>
      <c r="AB184" s="72">
        <v>0</v>
      </c>
      <c r="AC184" s="72">
        <v>0.04</v>
      </c>
      <c r="AD184" s="72">
        <v>0.04</v>
      </c>
      <c r="AE184" s="72">
        <v>1</v>
      </c>
      <c r="AF184" s="72">
        <v>0.19</v>
      </c>
      <c r="AG184" s="72">
        <v>-0.80999999999999994</v>
      </c>
      <c r="AH184" s="72">
        <v>0.37</v>
      </c>
      <c r="AI184" s="72">
        <v>7.0000000000000007E-2</v>
      </c>
      <c r="AJ184" s="72">
        <v>-0.63</v>
      </c>
      <c r="AK184" s="72">
        <v>0.04</v>
      </c>
      <c r="AL184" s="72">
        <v>0.01</v>
      </c>
      <c r="AM184" s="72">
        <v>0.04</v>
      </c>
      <c r="AN184" s="72">
        <v>0.41</v>
      </c>
      <c r="AO184" s="72">
        <v>0.08</v>
      </c>
      <c r="AP184" s="72">
        <v>-0.59</v>
      </c>
      <c r="AQ184" s="72">
        <v>1</v>
      </c>
      <c r="AR184" s="72">
        <v>0</v>
      </c>
      <c r="AS184" s="72">
        <v>1</v>
      </c>
    </row>
    <row r="185" spans="1:45" x14ac:dyDescent="0.25">
      <c r="A185" s="68" t="s">
        <v>619</v>
      </c>
      <c r="B185" s="69" t="s">
        <v>67</v>
      </c>
      <c r="C185" s="69">
        <v>6.3</v>
      </c>
      <c r="D185" s="69" t="s">
        <v>68</v>
      </c>
      <c r="E185" s="70">
        <v>0</v>
      </c>
      <c r="F185" s="69">
        <v>4</v>
      </c>
      <c r="G185" s="69">
        <v>4</v>
      </c>
      <c r="H185" s="69">
        <v>4</v>
      </c>
      <c r="I185" s="69">
        <v>8</v>
      </c>
      <c r="J185" s="69">
        <v>4</v>
      </c>
      <c r="K185" s="69">
        <v>4</v>
      </c>
      <c r="L185" s="69">
        <v>8</v>
      </c>
      <c r="M185" s="69">
        <v>0.63</v>
      </c>
      <c r="N185" s="69">
        <v>0.63</v>
      </c>
      <c r="O185" s="69">
        <v>1.27</v>
      </c>
      <c r="P185" s="69">
        <v>0</v>
      </c>
      <c r="Q185" s="69">
        <v>0.3</v>
      </c>
      <c r="R185" s="69">
        <v>0.3</v>
      </c>
      <c r="S185" s="69">
        <v>0</v>
      </c>
      <c r="T185" s="69">
        <v>9.9999999999999992E-2</v>
      </c>
      <c r="U185" s="69">
        <v>9.9999999999999992E-2</v>
      </c>
      <c r="V185" s="69">
        <v>0</v>
      </c>
      <c r="W185" s="69">
        <v>0.4</v>
      </c>
      <c r="X185" s="69">
        <v>0.4</v>
      </c>
      <c r="Y185" s="69">
        <v>0</v>
      </c>
      <c r="Z185" s="69">
        <v>7.0000000000000007E-2</v>
      </c>
      <c r="AA185" s="69">
        <v>7.0000000000000007E-2</v>
      </c>
      <c r="AB185" s="69">
        <v>0</v>
      </c>
      <c r="AC185" s="69">
        <v>0.01</v>
      </c>
      <c r="AD185" s="69">
        <v>0.01</v>
      </c>
      <c r="AE185" s="69">
        <v>0</v>
      </c>
      <c r="AF185" s="69">
        <v>0.08</v>
      </c>
      <c r="AG185" s="69">
        <v>0.08</v>
      </c>
      <c r="AH185" s="69">
        <v>0.37</v>
      </c>
      <c r="AI185" s="69">
        <v>0.06</v>
      </c>
      <c r="AJ185" s="69">
        <v>0.37</v>
      </c>
      <c r="AK185" s="69">
        <v>0.11</v>
      </c>
      <c r="AL185" s="69">
        <v>0.02</v>
      </c>
      <c r="AM185" s="69">
        <v>0.11</v>
      </c>
      <c r="AN185" s="69">
        <v>0.48</v>
      </c>
      <c r="AO185" s="69">
        <v>0.08</v>
      </c>
      <c r="AP185" s="69">
        <v>0.48</v>
      </c>
      <c r="AQ185" s="69">
        <v>0</v>
      </c>
      <c r="AR185" s="69">
        <v>0</v>
      </c>
      <c r="AS185" s="69">
        <v>0</v>
      </c>
    </row>
    <row r="186" spans="1:45" x14ac:dyDescent="0.25">
      <c r="A186" s="71" t="s">
        <v>633</v>
      </c>
      <c r="B186" s="72" t="s">
        <v>114</v>
      </c>
      <c r="C186" s="72">
        <v>4.4000000000000004</v>
      </c>
      <c r="D186" s="72" t="s">
        <v>68</v>
      </c>
      <c r="E186" s="73">
        <v>0.2</v>
      </c>
      <c r="F186" s="72">
        <v>0</v>
      </c>
      <c r="G186" s="72">
        <v>0</v>
      </c>
      <c r="H186" s="72">
        <v>2</v>
      </c>
      <c r="I186" s="72">
        <v>2</v>
      </c>
      <c r="J186" s="72">
        <v>0</v>
      </c>
      <c r="K186" s="72">
        <v>2</v>
      </c>
      <c r="L186" s="72">
        <v>2</v>
      </c>
      <c r="M186" s="72">
        <v>0</v>
      </c>
      <c r="N186" s="72">
        <v>0.45</v>
      </c>
      <c r="O186" s="72">
        <v>0.45</v>
      </c>
      <c r="P186" s="72">
        <v>0</v>
      </c>
      <c r="Q186" s="72">
        <v>0</v>
      </c>
      <c r="R186" s="72">
        <v>0</v>
      </c>
      <c r="S186" s="72">
        <v>0</v>
      </c>
      <c r="T186" s="72">
        <v>0.37</v>
      </c>
      <c r="U186" s="72">
        <v>0.37</v>
      </c>
      <c r="V186" s="72">
        <v>0</v>
      </c>
      <c r="W186" s="72">
        <v>0.37</v>
      </c>
      <c r="X186" s="72">
        <v>0.37</v>
      </c>
      <c r="Y186" s="72">
        <v>0</v>
      </c>
      <c r="Z186" s="72">
        <v>0</v>
      </c>
      <c r="AA186" s="72">
        <v>0</v>
      </c>
      <c r="AB186" s="72">
        <v>0</v>
      </c>
      <c r="AC186" s="72">
        <v>0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0.37</v>
      </c>
      <c r="AL186" s="72">
        <v>0.08</v>
      </c>
      <c r="AM186" s="72">
        <v>0.37</v>
      </c>
      <c r="AN186" s="72">
        <v>0.37</v>
      </c>
      <c r="AO186" s="72">
        <v>0.08</v>
      </c>
      <c r="AP186" s="72">
        <v>0.37</v>
      </c>
      <c r="AQ186" s="72">
        <v>0</v>
      </c>
      <c r="AR186" s="72">
        <v>0</v>
      </c>
      <c r="AS186" s="72">
        <v>0</v>
      </c>
    </row>
    <row r="187" spans="1:45" x14ac:dyDescent="0.25">
      <c r="A187" s="71" t="s">
        <v>549</v>
      </c>
      <c r="B187" s="72" t="s">
        <v>92</v>
      </c>
      <c r="C187" s="72">
        <v>4.8</v>
      </c>
      <c r="D187" s="72" t="s">
        <v>68</v>
      </c>
      <c r="E187" s="73">
        <v>1</v>
      </c>
      <c r="F187" s="72">
        <v>14</v>
      </c>
      <c r="G187" s="72">
        <v>11</v>
      </c>
      <c r="H187" s="72">
        <v>7</v>
      </c>
      <c r="I187" s="72">
        <v>18</v>
      </c>
      <c r="J187" s="72">
        <v>16</v>
      </c>
      <c r="K187" s="72">
        <v>11</v>
      </c>
      <c r="L187" s="72">
        <v>27</v>
      </c>
      <c r="M187" s="72">
        <v>3.33</v>
      </c>
      <c r="N187" s="72">
        <v>2.29</v>
      </c>
      <c r="O187" s="72">
        <v>5.62</v>
      </c>
      <c r="P187" s="72">
        <v>0</v>
      </c>
      <c r="Q187" s="72">
        <v>0.11</v>
      </c>
      <c r="R187" s="72">
        <v>0.11</v>
      </c>
      <c r="S187" s="72">
        <v>0</v>
      </c>
      <c r="T187" s="72">
        <v>0.11</v>
      </c>
      <c r="U187" s="72">
        <v>0.11</v>
      </c>
      <c r="V187" s="72">
        <v>0</v>
      </c>
      <c r="W187" s="72">
        <v>0.22</v>
      </c>
      <c r="X187" s="72">
        <v>0.22</v>
      </c>
      <c r="Y187" s="72">
        <v>0</v>
      </c>
      <c r="Z187" s="72">
        <v>7.9999999999999988E-2</v>
      </c>
      <c r="AA187" s="72">
        <v>7.9999999999999988E-2</v>
      </c>
      <c r="AB187" s="72">
        <v>0</v>
      </c>
      <c r="AC187" s="72">
        <v>0.04</v>
      </c>
      <c r="AD187" s="72">
        <v>0.04</v>
      </c>
      <c r="AE187" s="72">
        <v>0</v>
      </c>
      <c r="AF187" s="72">
        <v>0.12</v>
      </c>
      <c r="AG187" s="72">
        <v>0.12</v>
      </c>
      <c r="AH187" s="72">
        <v>0.19</v>
      </c>
      <c r="AI187" s="72">
        <v>0.04</v>
      </c>
      <c r="AJ187" s="72">
        <v>0.19</v>
      </c>
      <c r="AK187" s="72">
        <v>0.15</v>
      </c>
      <c r="AL187" s="72">
        <v>0.03</v>
      </c>
      <c r="AM187" s="72">
        <v>0.15</v>
      </c>
      <c r="AN187" s="72">
        <v>0.34</v>
      </c>
      <c r="AO187" s="72">
        <v>7.0000000000000007E-2</v>
      </c>
      <c r="AP187" s="72">
        <v>0.34</v>
      </c>
      <c r="AQ187" s="72">
        <v>0</v>
      </c>
      <c r="AR187" s="72">
        <v>0</v>
      </c>
      <c r="AS187" s="72">
        <v>0</v>
      </c>
    </row>
    <row r="188" spans="1:45" x14ac:dyDescent="0.25">
      <c r="A188" s="71" t="s">
        <v>572</v>
      </c>
      <c r="B188" s="72" t="s">
        <v>70</v>
      </c>
      <c r="C188" s="72">
        <v>5</v>
      </c>
      <c r="D188" s="72" t="s">
        <v>68</v>
      </c>
      <c r="E188" s="73">
        <v>2</v>
      </c>
      <c r="F188" s="72">
        <v>10</v>
      </c>
      <c r="G188" s="72">
        <v>5</v>
      </c>
      <c r="H188" s="72">
        <v>6</v>
      </c>
      <c r="I188" s="72">
        <v>11</v>
      </c>
      <c r="J188" s="72">
        <v>11</v>
      </c>
      <c r="K188" s="72">
        <v>10</v>
      </c>
      <c r="L188" s="72">
        <v>21</v>
      </c>
      <c r="M188" s="72">
        <v>2.2000000000000002</v>
      </c>
      <c r="N188" s="72">
        <v>2</v>
      </c>
      <c r="O188" s="72">
        <v>4.2</v>
      </c>
      <c r="P188" s="72">
        <v>0</v>
      </c>
      <c r="Q188" s="72">
        <v>0.03</v>
      </c>
      <c r="R188" s="72">
        <v>0.03</v>
      </c>
      <c r="S188" s="72">
        <v>0</v>
      </c>
      <c r="T188" s="72">
        <v>0.1</v>
      </c>
      <c r="U188" s="72">
        <v>0.1</v>
      </c>
      <c r="V188" s="72">
        <v>0</v>
      </c>
      <c r="W188" s="72">
        <v>0.13</v>
      </c>
      <c r="X188" s="72">
        <v>0.13</v>
      </c>
      <c r="Y188" s="72">
        <v>0</v>
      </c>
      <c r="Z188" s="72">
        <v>0.16</v>
      </c>
      <c r="AA188" s="72">
        <v>0.16</v>
      </c>
      <c r="AB188" s="72">
        <v>0</v>
      </c>
      <c r="AC188" s="72">
        <v>7.0000000000000007E-2</v>
      </c>
      <c r="AD188" s="72">
        <v>7.0000000000000007E-2</v>
      </c>
      <c r="AE188" s="72">
        <v>0</v>
      </c>
      <c r="AF188" s="72">
        <v>0.23</v>
      </c>
      <c r="AG188" s="72">
        <v>0.23</v>
      </c>
      <c r="AH188" s="72">
        <v>0.19</v>
      </c>
      <c r="AI188" s="72">
        <v>0.04</v>
      </c>
      <c r="AJ188" s="72">
        <v>0.19</v>
      </c>
      <c r="AK188" s="72">
        <v>0.17</v>
      </c>
      <c r="AL188" s="72">
        <v>0.03</v>
      </c>
      <c r="AM188" s="72">
        <v>0.17</v>
      </c>
      <c r="AN188" s="72">
        <v>0.36</v>
      </c>
      <c r="AO188" s="72">
        <v>7.0000000000000007E-2</v>
      </c>
      <c r="AP188" s="72">
        <v>0.36</v>
      </c>
      <c r="AQ188" s="72">
        <v>0</v>
      </c>
      <c r="AR188" s="72">
        <v>0</v>
      </c>
      <c r="AS188" s="72">
        <v>0</v>
      </c>
    </row>
    <row r="189" spans="1:45" x14ac:dyDescent="0.25">
      <c r="A189" s="68" t="s">
        <v>606</v>
      </c>
      <c r="B189" s="69" t="s">
        <v>114</v>
      </c>
      <c r="C189" s="69">
        <v>4.3</v>
      </c>
      <c r="D189" s="69" t="s">
        <v>68</v>
      </c>
      <c r="E189" s="70">
        <v>0</v>
      </c>
      <c r="F189" s="69">
        <v>4</v>
      </c>
      <c r="G189" s="69">
        <v>3</v>
      </c>
      <c r="H189" s="69">
        <v>3</v>
      </c>
      <c r="I189" s="69">
        <v>6</v>
      </c>
      <c r="J189" s="69">
        <v>4</v>
      </c>
      <c r="K189" s="69">
        <v>4</v>
      </c>
      <c r="L189" s="69">
        <v>8</v>
      </c>
      <c r="M189" s="69">
        <v>0.93</v>
      </c>
      <c r="N189" s="69">
        <v>0.93</v>
      </c>
      <c r="O189" s="69">
        <v>1.86</v>
      </c>
      <c r="P189" s="69">
        <v>0</v>
      </c>
      <c r="Q189" s="69">
        <v>0.21</v>
      </c>
      <c r="R189" s="69">
        <v>0.21</v>
      </c>
      <c r="S189" s="69">
        <v>0</v>
      </c>
      <c r="T189" s="69">
        <v>0</v>
      </c>
      <c r="U189" s="69">
        <v>0</v>
      </c>
      <c r="V189" s="69">
        <v>0</v>
      </c>
      <c r="W189" s="69">
        <v>0.21</v>
      </c>
      <c r="X189" s="69">
        <v>0.21</v>
      </c>
      <c r="Y189" s="69">
        <v>0</v>
      </c>
      <c r="Z189" s="69">
        <v>6.9999999999999993E-2</v>
      </c>
      <c r="AA189" s="69">
        <v>6.9999999999999993E-2</v>
      </c>
      <c r="AB189" s="69">
        <v>0</v>
      </c>
      <c r="AC189" s="69">
        <v>0.01</v>
      </c>
      <c r="AD189" s="69">
        <v>0.01</v>
      </c>
      <c r="AE189" s="69">
        <v>0</v>
      </c>
      <c r="AF189" s="69">
        <v>7.9999999999999988E-2</v>
      </c>
      <c r="AG189" s="69">
        <v>7.9999999999999988E-2</v>
      </c>
      <c r="AH189" s="69">
        <v>0.28000000000000003</v>
      </c>
      <c r="AI189" s="69">
        <v>7.0000000000000007E-2</v>
      </c>
      <c r="AJ189" s="69">
        <v>0.28000000000000003</v>
      </c>
      <c r="AK189" s="69">
        <v>0.01</v>
      </c>
      <c r="AL189" s="69">
        <v>0</v>
      </c>
      <c r="AM189" s="69">
        <v>0.01</v>
      </c>
      <c r="AN189" s="69">
        <v>0.28999999999999998</v>
      </c>
      <c r="AO189" s="69">
        <v>7.0000000000000007E-2</v>
      </c>
      <c r="AP189" s="69">
        <v>0.28999999999999998</v>
      </c>
      <c r="AQ189" s="69">
        <v>0</v>
      </c>
      <c r="AR189" s="69">
        <v>0</v>
      </c>
      <c r="AS189" s="69">
        <v>0</v>
      </c>
    </row>
    <row r="190" spans="1:45" x14ac:dyDescent="0.25">
      <c r="A190" s="68" t="s">
        <v>613</v>
      </c>
      <c r="B190" s="69" t="s">
        <v>79</v>
      </c>
      <c r="C190" s="69">
        <v>4.4000000000000004</v>
      </c>
      <c r="D190" s="69" t="s">
        <v>68</v>
      </c>
      <c r="E190" s="69">
        <v>0</v>
      </c>
      <c r="F190" s="69">
        <v>1</v>
      </c>
      <c r="G190" s="69">
        <v>2</v>
      </c>
      <c r="H190" s="69">
        <v>5</v>
      </c>
      <c r="I190" s="69">
        <v>7</v>
      </c>
      <c r="J190" s="69">
        <v>2</v>
      </c>
      <c r="K190" s="69">
        <v>5</v>
      </c>
      <c r="L190" s="69">
        <v>7</v>
      </c>
      <c r="M190" s="69">
        <v>0.45</v>
      </c>
      <c r="N190" s="69">
        <v>1.1399999999999999</v>
      </c>
      <c r="O190" s="69">
        <v>1.59</v>
      </c>
      <c r="P190" s="69">
        <v>0</v>
      </c>
      <c r="Q190" s="69">
        <v>0</v>
      </c>
      <c r="R190" s="69">
        <v>0</v>
      </c>
      <c r="S190" s="69">
        <v>0</v>
      </c>
      <c r="T190" s="69">
        <v>0.16</v>
      </c>
      <c r="U190" s="69">
        <v>0.16</v>
      </c>
      <c r="V190" s="69">
        <v>0</v>
      </c>
      <c r="W190" s="69">
        <v>0.16</v>
      </c>
      <c r="X190" s="69">
        <v>0.16</v>
      </c>
      <c r="Y190" s="69">
        <v>0</v>
      </c>
      <c r="Z190" s="69">
        <v>0</v>
      </c>
      <c r="AA190" s="69">
        <v>0</v>
      </c>
      <c r="AB190" s="69">
        <v>0</v>
      </c>
      <c r="AC190" s="69">
        <v>0.15</v>
      </c>
      <c r="AD190" s="69">
        <v>0.15</v>
      </c>
      <c r="AE190" s="69">
        <v>0</v>
      </c>
      <c r="AF190" s="69">
        <v>0.15</v>
      </c>
      <c r="AG190" s="69">
        <v>0.15</v>
      </c>
      <c r="AH190" s="69">
        <v>0</v>
      </c>
      <c r="AI190" s="69">
        <v>0</v>
      </c>
      <c r="AJ190" s="69">
        <v>0</v>
      </c>
      <c r="AK190" s="69">
        <v>0.31</v>
      </c>
      <c r="AL190" s="69">
        <v>7.0000000000000007E-2</v>
      </c>
      <c r="AM190" s="69">
        <v>0.31</v>
      </c>
      <c r="AN190" s="69">
        <v>0.31</v>
      </c>
      <c r="AO190" s="69">
        <v>7.0000000000000007E-2</v>
      </c>
      <c r="AP190" s="69">
        <v>0.31</v>
      </c>
      <c r="AQ190" s="69">
        <v>0</v>
      </c>
      <c r="AR190" s="69">
        <v>0</v>
      </c>
      <c r="AS190" s="69">
        <v>0</v>
      </c>
    </row>
    <row r="191" spans="1:45" x14ac:dyDescent="0.25">
      <c r="A191" s="71" t="s">
        <v>599</v>
      </c>
      <c r="B191" s="72" t="s">
        <v>113</v>
      </c>
      <c r="C191" s="72">
        <v>4.7</v>
      </c>
      <c r="D191" s="72" t="s">
        <v>68</v>
      </c>
      <c r="E191" s="73">
        <v>0</v>
      </c>
      <c r="F191" s="72">
        <v>2</v>
      </c>
      <c r="G191" s="72">
        <v>4</v>
      </c>
      <c r="H191" s="72">
        <v>4</v>
      </c>
      <c r="I191" s="72">
        <v>8</v>
      </c>
      <c r="J191" s="72">
        <v>6</v>
      </c>
      <c r="K191" s="72">
        <v>5</v>
      </c>
      <c r="L191" s="72">
        <v>11</v>
      </c>
      <c r="M191" s="72">
        <v>1.28</v>
      </c>
      <c r="N191" s="72">
        <v>1.06</v>
      </c>
      <c r="O191" s="72">
        <v>2.34</v>
      </c>
      <c r="P191" s="72">
        <v>0</v>
      </c>
      <c r="Q191" s="72">
        <v>0.02</v>
      </c>
      <c r="R191" s="72">
        <v>0.02</v>
      </c>
      <c r="S191" s="72">
        <v>0</v>
      </c>
      <c r="T191" s="72">
        <v>0.1</v>
      </c>
      <c r="U191" s="72">
        <v>0.1</v>
      </c>
      <c r="V191" s="72">
        <v>0</v>
      </c>
      <c r="W191" s="72">
        <v>0.12</v>
      </c>
      <c r="X191" s="72">
        <v>0.12</v>
      </c>
      <c r="Y191" s="72">
        <v>0</v>
      </c>
      <c r="Z191" s="72">
        <v>0.09</v>
      </c>
      <c r="AA191" s="72">
        <v>0.09</v>
      </c>
      <c r="AB191" s="72">
        <v>0</v>
      </c>
      <c r="AC191" s="72">
        <v>0.08</v>
      </c>
      <c r="AD191" s="72">
        <v>0.08</v>
      </c>
      <c r="AE191" s="72">
        <v>0</v>
      </c>
      <c r="AF191" s="72">
        <v>0.17</v>
      </c>
      <c r="AG191" s="72">
        <v>0.17</v>
      </c>
      <c r="AH191" s="72">
        <v>0.11</v>
      </c>
      <c r="AI191" s="72">
        <v>0.02</v>
      </c>
      <c r="AJ191" s="72">
        <v>0.11</v>
      </c>
      <c r="AK191" s="72">
        <v>0.18</v>
      </c>
      <c r="AL191" s="72">
        <v>0.04</v>
      </c>
      <c r="AM191" s="72">
        <v>0.18</v>
      </c>
      <c r="AN191" s="72">
        <v>0.28999999999999998</v>
      </c>
      <c r="AO191" s="72">
        <v>0.06</v>
      </c>
      <c r="AP191" s="72">
        <v>0.28999999999999998</v>
      </c>
      <c r="AQ191" s="72">
        <v>0</v>
      </c>
      <c r="AR191" s="72">
        <v>0</v>
      </c>
      <c r="AS191" s="72">
        <v>0</v>
      </c>
    </row>
    <row r="192" spans="1:45" x14ac:dyDescent="0.25">
      <c r="A192" s="71" t="s">
        <v>618</v>
      </c>
      <c r="B192" s="72" t="s">
        <v>84</v>
      </c>
      <c r="C192" s="72">
        <v>5.4</v>
      </c>
      <c r="D192" s="72" t="s">
        <v>68</v>
      </c>
      <c r="E192" s="73">
        <v>0.2</v>
      </c>
      <c r="F192" s="72">
        <v>1</v>
      </c>
      <c r="G192" s="72">
        <v>2</v>
      </c>
      <c r="H192" s="72">
        <v>4</v>
      </c>
      <c r="I192" s="72">
        <v>6</v>
      </c>
      <c r="J192" s="72">
        <v>2</v>
      </c>
      <c r="K192" s="72">
        <v>5</v>
      </c>
      <c r="L192" s="72">
        <v>7</v>
      </c>
      <c r="M192" s="72">
        <v>0.37</v>
      </c>
      <c r="N192" s="72">
        <v>0.93</v>
      </c>
      <c r="O192" s="72">
        <v>1.3</v>
      </c>
      <c r="P192" s="72">
        <v>0</v>
      </c>
      <c r="Q192" s="72">
        <v>0</v>
      </c>
      <c r="R192" s="72">
        <v>0</v>
      </c>
      <c r="S192" s="72">
        <v>0</v>
      </c>
      <c r="T192" s="72">
        <v>0.28000000000000003</v>
      </c>
      <c r="U192" s="72">
        <v>0.28000000000000003</v>
      </c>
      <c r="V192" s="72">
        <v>0</v>
      </c>
      <c r="W192" s="72">
        <v>0.28000000000000003</v>
      </c>
      <c r="X192" s="72">
        <v>0.28000000000000003</v>
      </c>
      <c r="Y192" s="72">
        <v>0</v>
      </c>
      <c r="Z192" s="72">
        <v>0.01</v>
      </c>
      <c r="AA192" s="72">
        <v>0.01</v>
      </c>
      <c r="AB192" s="72">
        <v>0</v>
      </c>
      <c r="AC192" s="72">
        <v>0.03</v>
      </c>
      <c r="AD192" s="72">
        <v>0.03</v>
      </c>
      <c r="AE192" s="72">
        <v>0</v>
      </c>
      <c r="AF192" s="72">
        <v>0.04</v>
      </c>
      <c r="AG192" s="72">
        <v>0.04</v>
      </c>
      <c r="AH192" s="72">
        <v>0.01</v>
      </c>
      <c r="AI192" s="72">
        <v>0</v>
      </c>
      <c r="AJ192" s="72">
        <v>0.01</v>
      </c>
      <c r="AK192" s="72">
        <v>0.31</v>
      </c>
      <c r="AL192" s="72">
        <v>0.06</v>
      </c>
      <c r="AM192" s="72">
        <v>0.31</v>
      </c>
      <c r="AN192" s="72">
        <v>0.32</v>
      </c>
      <c r="AO192" s="72">
        <v>0.06</v>
      </c>
      <c r="AP192" s="72">
        <v>0.32</v>
      </c>
      <c r="AQ192" s="72">
        <v>0</v>
      </c>
      <c r="AR192" s="72">
        <v>0</v>
      </c>
      <c r="AS192" s="72">
        <v>0</v>
      </c>
    </row>
    <row r="193" spans="1:45" x14ac:dyDescent="0.25">
      <c r="A193" s="68" t="s">
        <v>626</v>
      </c>
      <c r="B193" s="69" t="s">
        <v>86</v>
      </c>
      <c r="C193" s="69">
        <v>5</v>
      </c>
      <c r="D193" s="69" t="s">
        <v>68</v>
      </c>
      <c r="E193" s="70">
        <v>0</v>
      </c>
      <c r="F193" s="69">
        <v>3</v>
      </c>
      <c r="G193" s="69">
        <v>1</v>
      </c>
      <c r="H193" s="69">
        <v>2</v>
      </c>
      <c r="I193" s="69">
        <v>3</v>
      </c>
      <c r="J193" s="69">
        <v>2</v>
      </c>
      <c r="K193" s="69">
        <v>3</v>
      </c>
      <c r="L193" s="69">
        <v>5</v>
      </c>
      <c r="M193" s="69">
        <v>0.4</v>
      </c>
      <c r="N193" s="69">
        <v>0.6</v>
      </c>
      <c r="O193" s="69">
        <v>1</v>
      </c>
      <c r="P193" s="69">
        <v>0</v>
      </c>
      <c r="Q193" s="69">
        <v>0.16</v>
      </c>
      <c r="R193" s="69">
        <v>0.16</v>
      </c>
      <c r="S193" s="69">
        <v>0</v>
      </c>
      <c r="T193" s="69">
        <v>0</v>
      </c>
      <c r="U193" s="69">
        <v>0</v>
      </c>
      <c r="V193" s="69">
        <v>0</v>
      </c>
      <c r="W193" s="69">
        <v>0.16</v>
      </c>
      <c r="X193" s="69">
        <v>0.16</v>
      </c>
      <c r="Y193" s="69">
        <v>0</v>
      </c>
      <c r="Z193" s="69">
        <v>0.04</v>
      </c>
      <c r="AA193" s="69">
        <v>0.04</v>
      </c>
      <c r="AB193" s="69">
        <v>0</v>
      </c>
      <c r="AC193" s="69">
        <v>0.11</v>
      </c>
      <c r="AD193" s="69">
        <v>0.11</v>
      </c>
      <c r="AE193" s="69">
        <v>0</v>
      </c>
      <c r="AF193" s="69">
        <v>0.15</v>
      </c>
      <c r="AG193" s="69">
        <v>0.15</v>
      </c>
      <c r="AH193" s="69">
        <v>0.2</v>
      </c>
      <c r="AI193" s="69">
        <v>0.04</v>
      </c>
      <c r="AJ193" s="69">
        <v>0.2</v>
      </c>
      <c r="AK193" s="69">
        <v>0.11</v>
      </c>
      <c r="AL193" s="69">
        <v>0.02</v>
      </c>
      <c r="AM193" s="69">
        <v>0.11</v>
      </c>
      <c r="AN193" s="69">
        <v>0.31</v>
      </c>
      <c r="AO193" s="69">
        <v>0.06</v>
      </c>
      <c r="AP193" s="69">
        <v>0.31</v>
      </c>
      <c r="AQ193" s="69">
        <v>0</v>
      </c>
      <c r="AR193" s="69">
        <v>0</v>
      </c>
      <c r="AS193" s="69">
        <v>0</v>
      </c>
    </row>
    <row r="194" spans="1:45" x14ac:dyDescent="0.25">
      <c r="A194" s="68" t="s">
        <v>556</v>
      </c>
      <c r="B194" s="69" t="s">
        <v>119</v>
      </c>
      <c r="C194" s="69">
        <v>5</v>
      </c>
      <c r="D194" s="69" t="s">
        <v>68</v>
      </c>
      <c r="E194" s="70">
        <v>1.6</v>
      </c>
      <c r="F194" s="70">
        <v>15</v>
      </c>
      <c r="G194" s="70">
        <v>6</v>
      </c>
      <c r="H194" s="70">
        <v>10</v>
      </c>
      <c r="I194" s="70">
        <v>16</v>
      </c>
      <c r="J194" s="70">
        <v>9</v>
      </c>
      <c r="K194" s="70">
        <v>18</v>
      </c>
      <c r="L194" s="70">
        <v>27</v>
      </c>
      <c r="M194" s="70">
        <v>1.8</v>
      </c>
      <c r="N194" s="70">
        <v>3.6</v>
      </c>
      <c r="O194" s="70">
        <v>5.4</v>
      </c>
      <c r="P194" s="70">
        <v>0</v>
      </c>
      <c r="Q194" s="70">
        <v>0</v>
      </c>
      <c r="R194" s="70">
        <v>0</v>
      </c>
      <c r="S194" s="70">
        <v>0</v>
      </c>
      <c r="T194" s="70">
        <v>6.9999999999999993E-2</v>
      </c>
      <c r="U194" s="70">
        <v>6.9999999999999993E-2</v>
      </c>
      <c r="V194" s="70">
        <v>0</v>
      </c>
      <c r="W194" s="70">
        <v>6.9999999999999993E-2</v>
      </c>
      <c r="X194" s="70">
        <v>6.9999999999999993E-2</v>
      </c>
      <c r="Y194" s="70">
        <v>0</v>
      </c>
      <c r="Z194" s="70">
        <v>7.0000000000000007E-2</v>
      </c>
      <c r="AA194" s="70">
        <v>7.0000000000000007E-2</v>
      </c>
      <c r="AB194" s="70">
        <v>0</v>
      </c>
      <c r="AC194" s="70">
        <v>0.14000000000000001</v>
      </c>
      <c r="AD194" s="70">
        <v>0.14000000000000001</v>
      </c>
      <c r="AE194" s="70">
        <v>0</v>
      </c>
      <c r="AF194" s="70">
        <v>0.21</v>
      </c>
      <c r="AG194" s="70">
        <v>0.21</v>
      </c>
      <c r="AH194" s="70">
        <v>7.0000000000000007E-2</v>
      </c>
      <c r="AI194" s="70">
        <v>0.01</v>
      </c>
      <c r="AJ194" s="70">
        <v>7.0000000000000007E-2</v>
      </c>
      <c r="AK194" s="70">
        <v>0.21</v>
      </c>
      <c r="AL194" s="70">
        <v>0.04</v>
      </c>
      <c r="AM194" s="70">
        <v>0.21</v>
      </c>
      <c r="AN194" s="70">
        <v>0.28000000000000003</v>
      </c>
      <c r="AO194" s="70">
        <v>0.05</v>
      </c>
      <c r="AP194" s="70">
        <v>0.28000000000000003</v>
      </c>
      <c r="AQ194" s="70">
        <v>0</v>
      </c>
      <c r="AR194" s="70">
        <v>0</v>
      </c>
      <c r="AS194" s="70">
        <v>0</v>
      </c>
    </row>
    <row r="195" spans="1:45" x14ac:dyDescent="0.25">
      <c r="A195" s="68" t="s">
        <v>610</v>
      </c>
      <c r="B195" s="69" t="s">
        <v>77</v>
      </c>
      <c r="C195" s="69">
        <v>4.5999999999999996</v>
      </c>
      <c r="D195" s="69" t="s">
        <v>68</v>
      </c>
      <c r="E195" s="70">
        <v>0.2</v>
      </c>
      <c r="F195" s="69">
        <v>0</v>
      </c>
      <c r="G195" s="69">
        <v>4</v>
      </c>
      <c r="H195" s="69">
        <v>4</v>
      </c>
      <c r="I195" s="69">
        <v>8</v>
      </c>
      <c r="J195" s="69">
        <v>4</v>
      </c>
      <c r="K195" s="69">
        <v>4</v>
      </c>
      <c r="L195" s="69">
        <v>8</v>
      </c>
      <c r="M195" s="69">
        <v>0.87</v>
      </c>
      <c r="N195" s="69">
        <v>0.87</v>
      </c>
      <c r="O195" s="69">
        <v>1.74</v>
      </c>
      <c r="P195" s="69">
        <v>0</v>
      </c>
      <c r="Q195" s="69">
        <v>0.04</v>
      </c>
      <c r="R195" s="69">
        <v>0.04</v>
      </c>
      <c r="S195" s="69">
        <v>0</v>
      </c>
      <c r="T195" s="69">
        <v>0.08</v>
      </c>
      <c r="U195" s="69">
        <v>0.08</v>
      </c>
      <c r="V195" s="69">
        <v>0</v>
      </c>
      <c r="W195" s="69">
        <v>0.12</v>
      </c>
      <c r="X195" s="69">
        <v>0.12</v>
      </c>
      <c r="Y195" s="69">
        <v>0</v>
      </c>
      <c r="Z195" s="69">
        <v>0.01</v>
      </c>
      <c r="AA195" s="69">
        <v>0.01</v>
      </c>
      <c r="AB195" s="69">
        <v>0</v>
      </c>
      <c r="AC195" s="69">
        <v>6.9999999999999993E-2</v>
      </c>
      <c r="AD195" s="69">
        <v>6.9999999999999993E-2</v>
      </c>
      <c r="AE195" s="69">
        <v>0</v>
      </c>
      <c r="AF195" s="69">
        <v>7.9999999999999988E-2</v>
      </c>
      <c r="AG195" s="69">
        <v>7.9999999999999988E-2</v>
      </c>
      <c r="AH195" s="69">
        <v>0.05</v>
      </c>
      <c r="AI195" s="69">
        <v>0.01</v>
      </c>
      <c r="AJ195" s="69">
        <v>0.05</v>
      </c>
      <c r="AK195" s="69">
        <v>0.15</v>
      </c>
      <c r="AL195" s="69">
        <v>0.03</v>
      </c>
      <c r="AM195" s="69">
        <v>0.15</v>
      </c>
      <c r="AN195" s="69">
        <v>0.2</v>
      </c>
      <c r="AO195" s="69">
        <v>0.04</v>
      </c>
      <c r="AP195" s="69">
        <v>0.2</v>
      </c>
      <c r="AQ195" s="69">
        <v>0</v>
      </c>
      <c r="AR195" s="69">
        <v>0</v>
      </c>
      <c r="AS195" s="69">
        <v>0</v>
      </c>
    </row>
    <row r="196" spans="1:45" x14ac:dyDescent="0.25">
      <c r="A196" s="71" t="s">
        <v>620</v>
      </c>
      <c r="B196" s="72" t="s">
        <v>119</v>
      </c>
      <c r="C196" s="72">
        <v>5.5</v>
      </c>
      <c r="D196" s="72" t="s">
        <v>68</v>
      </c>
      <c r="E196" s="73">
        <v>0.4</v>
      </c>
      <c r="F196" s="72">
        <v>1</v>
      </c>
      <c r="G196" s="72">
        <v>4</v>
      </c>
      <c r="H196" s="72">
        <v>4</v>
      </c>
      <c r="I196" s="72">
        <v>8</v>
      </c>
      <c r="J196" s="72">
        <v>3</v>
      </c>
      <c r="K196" s="72">
        <v>4</v>
      </c>
      <c r="L196" s="72">
        <v>7</v>
      </c>
      <c r="M196" s="72">
        <v>0.55000000000000004</v>
      </c>
      <c r="N196" s="72">
        <v>0.73</v>
      </c>
      <c r="O196" s="72">
        <v>1.27</v>
      </c>
      <c r="P196" s="72">
        <v>0</v>
      </c>
      <c r="Q196" s="72">
        <v>0.11</v>
      </c>
      <c r="R196" s="72">
        <v>0.11</v>
      </c>
      <c r="S196" s="72">
        <v>0</v>
      </c>
      <c r="T196" s="72">
        <v>0.04</v>
      </c>
      <c r="U196" s="72">
        <v>0.04</v>
      </c>
      <c r="V196" s="72">
        <v>0</v>
      </c>
      <c r="W196" s="72">
        <v>0.15</v>
      </c>
      <c r="X196" s="72">
        <v>0.15</v>
      </c>
      <c r="Y196" s="72">
        <v>0</v>
      </c>
      <c r="Z196" s="72">
        <v>0.01</v>
      </c>
      <c r="AA196" s="72">
        <v>0.01</v>
      </c>
      <c r="AB196" s="72">
        <v>0</v>
      </c>
      <c r="AC196" s="72">
        <v>0.09</v>
      </c>
      <c r="AD196" s="72">
        <v>0.09</v>
      </c>
      <c r="AE196" s="72">
        <v>0</v>
      </c>
      <c r="AF196" s="72">
        <v>9.9999999999999992E-2</v>
      </c>
      <c r="AG196" s="72">
        <v>9.9999999999999992E-2</v>
      </c>
      <c r="AH196" s="72">
        <v>0.12</v>
      </c>
      <c r="AI196" s="72">
        <v>0.02</v>
      </c>
      <c r="AJ196" s="72">
        <v>0.12</v>
      </c>
      <c r="AK196" s="72">
        <v>0.13</v>
      </c>
      <c r="AL196" s="72">
        <v>0.02</v>
      </c>
      <c r="AM196" s="72">
        <v>0.13</v>
      </c>
      <c r="AN196" s="72">
        <v>0.25</v>
      </c>
      <c r="AO196" s="72">
        <v>0.04</v>
      </c>
      <c r="AP196" s="72">
        <v>0.25</v>
      </c>
      <c r="AQ196" s="72">
        <v>0</v>
      </c>
      <c r="AR196" s="72">
        <v>0</v>
      </c>
      <c r="AS196" s="72">
        <v>0</v>
      </c>
    </row>
    <row r="197" spans="1:45" x14ac:dyDescent="0.25">
      <c r="A197" s="68" t="s">
        <v>630</v>
      </c>
      <c r="B197" s="69" t="s">
        <v>117</v>
      </c>
      <c r="C197" s="69">
        <v>4.3</v>
      </c>
      <c r="D197" s="69" t="s">
        <v>68</v>
      </c>
      <c r="E197" s="69">
        <v>0.2</v>
      </c>
      <c r="F197" s="69">
        <v>1</v>
      </c>
      <c r="G197" s="69">
        <v>2</v>
      </c>
      <c r="H197" s="69">
        <v>1</v>
      </c>
      <c r="I197" s="69">
        <v>3</v>
      </c>
      <c r="J197" s="69">
        <v>2</v>
      </c>
      <c r="K197" s="69">
        <v>1</v>
      </c>
      <c r="L197" s="69">
        <v>3</v>
      </c>
      <c r="M197" s="69">
        <v>0.47</v>
      </c>
      <c r="N197" s="69">
        <v>0.23</v>
      </c>
      <c r="O197" s="69">
        <v>0.7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0.17</v>
      </c>
      <c r="AA197" s="69">
        <v>0.17</v>
      </c>
      <c r="AB197" s="69">
        <v>0</v>
      </c>
      <c r="AC197" s="69">
        <v>0.02</v>
      </c>
      <c r="AD197" s="69">
        <v>0.02</v>
      </c>
      <c r="AE197" s="69">
        <v>0</v>
      </c>
      <c r="AF197" s="69">
        <v>0.19</v>
      </c>
      <c r="AG197" s="69">
        <v>0.19</v>
      </c>
      <c r="AH197" s="69">
        <v>0.17</v>
      </c>
      <c r="AI197" s="69">
        <v>0.04</v>
      </c>
      <c r="AJ197" s="69">
        <v>0.17</v>
      </c>
      <c r="AK197" s="69">
        <v>0.02</v>
      </c>
      <c r="AL197" s="69">
        <v>0</v>
      </c>
      <c r="AM197" s="69">
        <v>0.02</v>
      </c>
      <c r="AN197" s="69">
        <v>0.19</v>
      </c>
      <c r="AO197" s="69">
        <v>0.04</v>
      </c>
      <c r="AP197" s="69">
        <v>0.19</v>
      </c>
      <c r="AQ197" s="69">
        <v>0</v>
      </c>
      <c r="AR197" s="69">
        <v>0</v>
      </c>
      <c r="AS197" s="69">
        <v>0</v>
      </c>
    </row>
    <row r="198" spans="1:45" x14ac:dyDescent="0.25">
      <c r="A198" s="71" t="s">
        <v>597</v>
      </c>
      <c r="B198" s="72" t="s">
        <v>81</v>
      </c>
      <c r="C198" s="72">
        <v>4.5</v>
      </c>
      <c r="D198" s="72" t="s">
        <v>68</v>
      </c>
      <c r="E198" s="73">
        <v>1.4</v>
      </c>
      <c r="F198" s="72">
        <v>5</v>
      </c>
      <c r="G198" s="72">
        <v>4</v>
      </c>
      <c r="H198" s="72">
        <v>2</v>
      </c>
      <c r="I198" s="72">
        <v>6</v>
      </c>
      <c r="J198" s="72">
        <v>9</v>
      </c>
      <c r="K198" s="72">
        <v>2</v>
      </c>
      <c r="L198" s="72">
        <v>11</v>
      </c>
      <c r="M198" s="72">
        <v>2</v>
      </c>
      <c r="N198" s="72">
        <v>0.44</v>
      </c>
      <c r="O198" s="72">
        <v>2.44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0.15</v>
      </c>
      <c r="AA198" s="72">
        <v>0.15</v>
      </c>
      <c r="AB198" s="72">
        <v>0</v>
      </c>
      <c r="AC198" s="72">
        <v>0.01</v>
      </c>
      <c r="AD198" s="72">
        <v>0.01</v>
      </c>
      <c r="AE198" s="72">
        <v>0</v>
      </c>
      <c r="AF198" s="72">
        <v>0.16</v>
      </c>
      <c r="AG198" s="72">
        <v>0.16</v>
      </c>
      <c r="AH198" s="72">
        <v>0.15</v>
      </c>
      <c r="AI198" s="72">
        <v>0.03</v>
      </c>
      <c r="AJ198" s="72">
        <v>0.15</v>
      </c>
      <c r="AK198" s="72">
        <v>0.01</v>
      </c>
      <c r="AL198" s="72">
        <v>0</v>
      </c>
      <c r="AM198" s="72">
        <v>0.01</v>
      </c>
      <c r="AN198" s="72">
        <v>0.16</v>
      </c>
      <c r="AO198" s="72">
        <v>0.03</v>
      </c>
      <c r="AP198" s="72">
        <v>0.16</v>
      </c>
      <c r="AQ198" s="72">
        <v>0</v>
      </c>
      <c r="AR198" s="72">
        <v>0</v>
      </c>
      <c r="AS198" s="72">
        <v>0</v>
      </c>
    </row>
    <row r="199" spans="1:45" x14ac:dyDescent="0.25">
      <c r="A199" s="68" t="s">
        <v>616</v>
      </c>
      <c r="B199" s="69" t="s">
        <v>75</v>
      </c>
      <c r="C199" s="69">
        <v>5.2</v>
      </c>
      <c r="D199" s="69" t="s">
        <v>68</v>
      </c>
      <c r="E199" s="70">
        <v>1.4</v>
      </c>
      <c r="F199" s="69">
        <v>0</v>
      </c>
      <c r="G199" s="69">
        <v>2</v>
      </c>
      <c r="H199" s="69">
        <v>2</v>
      </c>
      <c r="I199" s="69">
        <v>4</v>
      </c>
      <c r="J199" s="69">
        <v>2</v>
      </c>
      <c r="K199" s="69">
        <v>5</v>
      </c>
      <c r="L199" s="69">
        <v>7</v>
      </c>
      <c r="M199" s="69">
        <v>0.38</v>
      </c>
      <c r="N199" s="69">
        <v>0.96</v>
      </c>
      <c r="O199" s="69">
        <v>1.35</v>
      </c>
      <c r="P199" s="69">
        <v>0</v>
      </c>
      <c r="Q199" s="69">
        <v>0</v>
      </c>
      <c r="R199" s="69">
        <v>0</v>
      </c>
      <c r="S199" s="69">
        <v>0</v>
      </c>
      <c r="T199" s="69">
        <v>0</v>
      </c>
      <c r="U199" s="69">
        <v>0</v>
      </c>
      <c r="V199" s="69">
        <v>0</v>
      </c>
      <c r="W199" s="69">
        <v>0</v>
      </c>
      <c r="X199" s="69">
        <v>0</v>
      </c>
      <c r="Y199" s="69">
        <v>0</v>
      </c>
      <c r="Z199" s="69">
        <v>0.02</v>
      </c>
      <c r="AA199" s="69">
        <v>0.02</v>
      </c>
      <c r="AB199" s="69">
        <v>1</v>
      </c>
      <c r="AC199" s="69">
        <v>0.18</v>
      </c>
      <c r="AD199" s="69">
        <v>-0.82000000000000006</v>
      </c>
      <c r="AE199" s="69">
        <v>1</v>
      </c>
      <c r="AF199" s="69">
        <v>0.2</v>
      </c>
      <c r="AG199" s="69">
        <v>-0.8</v>
      </c>
      <c r="AH199" s="69">
        <v>0.02</v>
      </c>
      <c r="AI199" s="69">
        <v>0</v>
      </c>
      <c r="AJ199" s="69">
        <v>0.02</v>
      </c>
      <c r="AK199" s="69">
        <v>0.18</v>
      </c>
      <c r="AL199" s="69">
        <v>0.03</v>
      </c>
      <c r="AM199" s="69">
        <v>-0.82000000000000006</v>
      </c>
      <c r="AN199" s="69">
        <v>0.2</v>
      </c>
      <c r="AO199" s="69">
        <v>0.03</v>
      </c>
      <c r="AP199" s="69">
        <v>-0.8</v>
      </c>
      <c r="AQ199" s="69">
        <v>0</v>
      </c>
      <c r="AR199" s="69">
        <v>0</v>
      </c>
      <c r="AS199" s="69">
        <v>0</v>
      </c>
    </row>
    <row r="200" spans="1:45" x14ac:dyDescent="0.25">
      <c r="A200" s="71" t="s">
        <v>645</v>
      </c>
      <c r="B200" s="72" t="s">
        <v>118</v>
      </c>
      <c r="C200" s="72">
        <v>4.7</v>
      </c>
      <c r="D200" s="72" t="s">
        <v>68</v>
      </c>
      <c r="E200" s="73">
        <v>0</v>
      </c>
      <c r="F200" s="72">
        <v>1</v>
      </c>
      <c r="G200" s="72">
        <v>0</v>
      </c>
      <c r="H200" s="72">
        <v>1</v>
      </c>
      <c r="I200" s="72">
        <v>1</v>
      </c>
      <c r="J200" s="72">
        <v>0</v>
      </c>
      <c r="K200" s="72">
        <v>1</v>
      </c>
      <c r="L200" s="72">
        <v>1</v>
      </c>
      <c r="M200" s="72">
        <v>0</v>
      </c>
      <c r="N200" s="72">
        <v>0.21</v>
      </c>
      <c r="O200" s="72">
        <v>0.21</v>
      </c>
      <c r="P200" s="72">
        <v>0</v>
      </c>
      <c r="Q200" s="72">
        <v>0</v>
      </c>
      <c r="R200" s="72">
        <v>0</v>
      </c>
      <c r="S200" s="72">
        <v>0</v>
      </c>
      <c r="T200" s="72">
        <v>0.16</v>
      </c>
      <c r="U200" s="72">
        <v>0.16</v>
      </c>
      <c r="V200" s="72">
        <v>0</v>
      </c>
      <c r="W200" s="72">
        <v>0.16</v>
      </c>
      <c r="X200" s="72">
        <v>0.16</v>
      </c>
      <c r="Y200" s="72">
        <v>0</v>
      </c>
      <c r="Z200" s="72">
        <v>0</v>
      </c>
      <c r="AA200" s="72">
        <v>0</v>
      </c>
      <c r="AB200" s="72">
        <v>0</v>
      </c>
      <c r="AC200" s="72">
        <v>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0.16</v>
      </c>
      <c r="AL200" s="72">
        <v>0.03</v>
      </c>
      <c r="AM200" s="72">
        <v>0.16</v>
      </c>
      <c r="AN200" s="72">
        <v>0.16</v>
      </c>
      <c r="AO200" s="72">
        <v>0.03</v>
      </c>
      <c r="AP200" s="72">
        <v>0.16</v>
      </c>
      <c r="AQ200" s="72">
        <v>0</v>
      </c>
      <c r="AR200" s="72">
        <v>0</v>
      </c>
      <c r="AS200" s="72">
        <v>0</v>
      </c>
    </row>
    <row r="201" spans="1:45" x14ac:dyDescent="0.25">
      <c r="A201" s="68" t="s">
        <v>646</v>
      </c>
      <c r="B201" s="69" t="s">
        <v>118</v>
      </c>
      <c r="C201" s="69">
        <v>4.9000000000000004</v>
      </c>
      <c r="D201" s="69" t="s">
        <v>68</v>
      </c>
      <c r="E201" s="70">
        <v>0</v>
      </c>
      <c r="F201" s="69">
        <v>0</v>
      </c>
      <c r="G201" s="69">
        <v>1</v>
      </c>
      <c r="H201" s="69">
        <v>1</v>
      </c>
      <c r="I201" s="69">
        <v>2</v>
      </c>
      <c r="J201" s="69">
        <v>1</v>
      </c>
      <c r="K201" s="69">
        <v>0</v>
      </c>
      <c r="L201" s="69">
        <v>1</v>
      </c>
      <c r="M201" s="69">
        <v>0.2</v>
      </c>
      <c r="N201" s="69">
        <v>0</v>
      </c>
      <c r="O201" s="69">
        <v>0.2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0.15</v>
      </c>
      <c r="AD201" s="69">
        <v>0.15</v>
      </c>
      <c r="AE201" s="69">
        <v>0</v>
      </c>
      <c r="AF201" s="69">
        <v>0.15</v>
      </c>
      <c r="AG201" s="69">
        <v>0.15</v>
      </c>
      <c r="AH201" s="69">
        <v>0</v>
      </c>
      <c r="AI201" s="69">
        <v>0</v>
      </c>
      <c r="AJ201" s="69">
        <v>0</v>
      </c>
      <c r="AK201" s="69">
        <v>0.15</v>
      </c>
      <c r="AL201" s="69">
        <v>0.03</v>
      </c>
      <c r="AM201" s="69">
        <v>0.15</v>
      </c>
      <c r="AN201" s="69">
        <v>0.15</v>
      </c>
      <c r="AO201" s="69">
        <v>0.03</v>
      </c>
      <c r="AP201" s="69">
        <v>0.15</v>
      </c>
      <c r="AQ201" s="69">
        <v>0</v>
      </c>
      <c r="AR201" s="69">
        <v>0</v>
      </c>
      <c r="AS201" s="69">
        <v>0</v>
      </c>
    </row>
    <row r="202" spans="1:45" x14ac:dyDescent="0.25">
      <c r="A202" s="71" t="s">
        <v>564</v>
      </c>
      <c r="B202" s="72" t="s">
        <v>115</v>
      </c>
      <c r="C202" s="72">
        <v>4.5999999999999996</v>
      </c>
      <c r="D202" s="72" t="s">
        <v>68</v>
      </c>
      <c r="E202" s="73">
        <v>1.6</v>
      </c>
      <c r="F202" s="72">
        <v>8</v>
      </c>
      <c r="G202" s="72">
        <v>9</v>
      </c>
      <c r="H202" s="72">
        <v>6</v>
      </c>
      <c r="I202" s="72">
        <v>15</v>
      </c>
      <c r="J202" s="72">
        <v>12</v>
      </c>
      <c r="K202" s="72">
        <v>10</v>
      </c>
      <c r="L202" s="72">
        <v>22</v>
      </c>
      <c r="M202" s="72">
        <v>2.61</v>
      </c>
      <c r="N202" s="72">
        <v>2.17</v>
      </c>
      <c r="O202" s="72">
        <v>4.78</v>
      </c>
      <c r="P202" s="72">
        <v>0</v>
      </c>
      <c r="Q202" s="72">
        <v>0</v>
      </c>
      <c r="R202" s="72">
        <v>0</v>
      </c>
      <c r="S202" s="72">
        <v>0</v>
      </c>
      <c r="T202" s="72">
        <v>0.03</v>
      </c>
      <c r="U202" s="72">
        <v>0.03</v>
      </c>
      <c r="V202" s="72">
        <v>0</v>
      </c>
      <c r="W202" s="72">
        <v>0.03</v>
      </c>
      <c r="X202" s="72">
        <v>0.03</v>
      </c>
      <c r="Y202" s="72">
        <v>0</v>
      </c>
      <c r="Z202" s="72">
        <v>0.01</v>
      </c>
      <c r="AA202" s="72">
        <v>0.01</v>
      </c>
      <c r="AB202" s="72">
        <v>0</v>
      </c>
      <c r="AC202" s="72">
        <v>0.05</v>
      </c>
      <c r="AD202" s="72">
        <v>0.05</v>
      </c>
      <c r="AE202" s="72">
        <v>0</v>
      </c>
      <c r="AF202" s="72">
        <v>0.06</v>
      </c>
      <c r="AG202" s="72">
        <v>0.06</v>
      </c>
      <c r="AH202" s="72">
        <v>0.01</v>
      </c>
      <c r="AI202" s="72">
        <v>0</v>
      </c>
      <c r="AJ202" s="72">
        <v>0.01</v>
      </c>
      <c r="AK202" s="72">
        <v>7.9999999999999988E-2</v>
      </c>
      <c r="AL202" s="72">
        <v>0.02</v>
      </c>
      <c r="AM202" s="72">
        <v>7.9999999999999988E-2</v>
      </c>
      <c r="AN202" s="72">
        <v>8.9999999999999983E-2</v>
      </c>
      <c r="AO202" s="72">
        <v>0.02</v>
      </c>
      <c r="AP202" s="72">
        <v>8.9999999999999983E-2</v>
      </c>
      <c r="AQ202" s="72">
        <v>0</v>
      </c>
      <c r="AR202" s="72">
        <v>0</v>
      </c>
      <c r="AS202" s="72">
        <v>0</v>
      </c>
    </row>
    <row r="203" spans="1:45" x14ac:dyDescent="0.25">
      <c r="A203" s="68" t="s">
        <v>615</v>
      </c>
      <c r="B203" s="69" t="s">
        <v>114</v>
      </c>
      <c r="C203" s="69">
        <v>4.9000000000000004</v>
      </c>
      <c r="D203" s="69" t="s">
        <v>68</v>
      </c>
      <c r="E203" s="70">
        <v>0</v>
      </c>
      <c r="F203" s="69">
        <v>2</v>
      </c>
      <c r="G203" s="69">
        <v>2</v>
      </c>
      <c r="H203" s="69">
        <v>2</v>
      </c>
      <c r="I203" s="69">
        <v>4</v>
      </c>
      <c r="J203" s="69">
        <v>4</v>
      </c>
      <c r="K203" s="69">
        <v>3</v>
      </c>
      <c r="L203" s="69">
        <v>7</v>
      </c>
      <c r="M203" s="69">
        <v>0.82</v>
      </c>
      <c r="N203" s="69">
        <v>0.61</v>
      </c>
      <c r="O203" s="69">
        <v>1.43</v>
      </c>
      <c r="P203" s="69">
        <v>0</v>
      </c>
      <c r="Q203" s="69">
        <v>0.04</v>
      </c>
      <c r="R203" s="69">
        <v>0.04</v>
      </c>
      <c r="S203" s="69">
        <v>0</v>
      </c>
      <c r="T203" s="69">
        <v>0.01</v>
      </c>
      <c r="U203" s="69">
        <v>0.01</v>
      </c>
      <c r="V203" s="69">
        <v>0</v>
      </c>
      <c r="W203" s="69">
        <v>0.05</v>
      </c>
      <c r="X203" s="69">
        <v>0.05</v>
      </c>
      <c r="Y203" s="69">
        <v>0</v>
      </c>
      <c r="Z203" s="69">
        <v>0</v>
      </c>
      <c r="AA203" s="69">
        <v>0</v>
      </c>
      <c r="AB203" s="69">
        <v>0</v>
      </c>
      <c r="AC203" s="69">
        <v>0.05</v>
      </c>
      <c r="AD203" s="69">
        <v>0.05</v>
      </c>
      <c r="AE203" s="69">
        <v>0</v>
      </c>
      <c r="AF203" s="69">
        <v>0.05</v>
      </c>
      <c r="AG203" s="69">
        <v>0.05</v>
      </c>
      <c r="AH203" s="69">
        <v>0.04</v>
      </c>
      <c r="AI203" s="69">
        <v>0.01</v>
      </c>
      <c r="AJ203" s="69">
        <v>0.04</v>
      </c>
      <c r="AK203" s="69">
        <v>0.06</v>
      </c>
      <c r="AL203" s="69">
        <v>0.01</v>
      </c>
      <c r="AM203" s="69">
        <v>0.06</v>
      </c>
      <c r="AN203" s="69">
        <v>0.1</v>
      </c>
      <c r="AO203" s="69">
        <v>0.02</v>
      </c>
      <c r="AP203" s="69">
        <v>0.1</v>
      </c>
      <c r="AQ203" s="69">
        <v>0</v>
      </c>
      <c r="AR203" s="69">
        <v>0</v>
      </c>
      <c r="AS203" s="69">
        <v>0</v>
      </c>
    </row>
    <row r="204" spans="1:45" x14ac:dyDescent="0.25">
      <c r="A204" s="68" t="s">
        <v>625</v>
      </c>
      <c r="B204" s="69" t="s">
        <v>118</v>
      </c>
      <c r="C204" s="69">
        <v>4.8</v>
      </c>
      <c r="D204" s="69" t="s">
        <v>68</v>
      </c>
      <c r="E204" s="70">
        <v>0</v>
      </c>
      <c r="F204" s="70">
        <v>4</v>
      </c>
      <c r="G204" s="69">
        <v>4</v>
      </c>
      <c r="H204" s="69">
        <v>2</v>
      </c>
      <c r="I204" s="70">
        <v>6</v>
      </c>
      <c r="J204" s="70">
        <v>3</v>
      </c>
      <c r="K204" s="70">
        <v>2</v>
      </c>
      <c r="L204" s="70">
        <v>5</v>
      </c>
      <c r="M204" s="70">
        <v>0.62</v>
      </c>
      <c r="N204" s="70">
        <v>0.42</v>
      </c>
      <c r="O204" s="70">
        <v>1.04</v>
      </c>
      <c r="P204" s="70">
        <v>0</v>
      </c>
      <c r="Q204" s="70">
        <v>0</v>
      </c>
      <c r="R204" s="70">
        <v>0</v>
      </c>
      <c r="S204" s="70">
        <v>0</v>
      </c>
      <c r="T204" s="70">
        <v>0.02</v>
      </c>
      <c r="U204" s="70">
        <v>0.02</v>
      </c>
      <c r="V204" s="70">
        <v>0</v>
      </c>
      <c r="W204" s="70">
        <v>0.02</v>
      </c>
      <c r="X204" s="70">
        <v>0.02</v>
      </c>
      <c r="Y204" s="70">
        <v>0</v>
      </c>
      <c r="Z204" s="70">
        <v>9.9999999999999992E-2</v>
      </c>
      <c r="AA204" s="70">
        <v>9.9999999999999992E-2</v>
      </c>
      <c r="AB204" s="70">
        <v>0</v>
      </c>
      <c r="AC204" s="70">
        <v>0</v>
      </c>
      <c r="AD204" s="70">
        <v>0</v>
      </c>
      <c r="AE204" s="70">
        <v>0</v>
      </c>
      <c r="AF204" s="70">
        <v>9.9999999999999992E-2</v>
      </c>
      <c r="AG204" s="70">
        <v>9.9999999999999992E-2</v>
      </c>
      <c r="AH204" s="70">
        <v>9.9999999999999992E-2</v>
      </c>
      <c r="AI204" s="70">
        <v>0.02</v>
      </c>
      <c r="AJ204" s="70">
        <v>9.9999999999999992E-2</v>
      </c>
      <c r="AK204" s="70">
        <v>0.02</v>
      </c>
      <c r="AL204" s="70">
        <v>0</v>
      </c>
      <c r="AM204" s="70">
        <v>0.02</v>
      </c>
      <c r="AN204" s="70">
        <v>0.12</v>
      </c>
      <c r="AO204" s="70">
        <v>0.02</v>
      </c>
      <c r="AP204" s="70">
        <v>0.12</v>
      </c>
      <c r="AQ204" s="70">
        <v>0</v>
      </c>
      <c r="AR204" s="70">
        <v>0</v>
      </c>
      <c r="AS204" s="70">
        <v>0</v>
      </c>
    </row>
    <row r="205" spans="1:45" x14ac:dyDescent="0.25">
      <c r="A205" s="68" t="s">
        <v>632</v>
      </c>
      <c r="B205" s="69" t="s">
        <v>86</v>
      </c>
      <c r="C205" s="69">
        <v>5</v>
      </c>
      <c r="D205" s="69" t="s">
        <v>68</v>
      </c>
      <c r="E205" s="69">
        <v>0</v>
      </c>
      <c r="F205" s="69">
        <v>1</v>
      </c>
      <c r="G205" s="69">
        <v>1</v>
      </c>
      <c r="H205" s="69">
        <v>1</v>
      </c>
      <c r="I205" s="69">
        <v>2</v>
      </c>
      <c r="J205" s="69">
        <v>2</v>
      </c>
      <c r="K205" s="69">
        <v>1</v>
      </c>
      <c r="L205" s="69">
        <v>3</v>
      </c>
      <c r="M205" s="69">
        <v>0.4</v>
      </c>
      <c r="N205" s="69">
        <v>0.2</v>
      </c>
      <c r="O205" s="69">
        <v>0.6</v>
      </c>
      <c r="P205" s="69">
        <v>0</v>
      </c>
      <c r="Q205" s="69">
        <v>0.08</v>
      </c>
      <c r="R205" s="69">
        <v>0.08</v>
      </c>
      <c r="S205" s="69">
        <v>0</v>
      </c>
      <c r="T205" s="69">
        <v>0</v>
      </c>
      <c r="U205" s="69">
        <v>0</v>
      </c>
      <c r="V205" s="69">
        <v>0</v>
      </c>
      <c r="W205" s="69">
        <v>0.08</v>
      </c>
      <c r="X205" s="69">
        <v>0.08</v>
      </c>
      <c r="Y205" s="69">
        <v>0</v>
      </c>
      <c r="Z205" s="69">
        <v>0.04</v>
      </c>
      <c r="AA205" s="69">
        <v>0.04</v>
      </c>
      <c r="AB205" s="69">
        <v>0</v>
      </c>
      <c r="AC205" s="69">
        <v>0</v>
      </c>
      <c r="AD205" s="69">
        <v>0</v>
      </c>
      <c r="AE205" s="69">
        <v>0</v>
      </c>
      <c r="AF205" s="69">
        <v>0.04</v>
      </c>
      <c r="AG205" s="69">
        <v>0.04</v>
      </c>
      <c r="AH205" s="69">
        <v>0.12</v>
      </c>
      <c r="AI205" s="69">
        <v>0.02</v>
      </c>
      <c r="AJ205" s="69">
        <v>0.12</v>
      </c>
      <c r="AK205" s="69">
        <v>0</v>
      </c>
      <c r="AL205" s="69">
        <v>0</v>
      </c>
      <c r="AM205" s="69">
        <v>0</v>
      </c>
      <c r="AN205" s="69">
        <v>0.12</v>
      </c>
      <c r="AO205" s="69">
        <v>0.02</v>
      </c>
      <c r="AP205" s="69">
        <v>0.12</v>
      </c>
      <c r="AQ205" s="69">
        <v>0</v>
      </c>
      <c r="AR205" s="69">
        <v>0</v>
      </c>
      <c r="AS205" s="69">
        <v>0</v>
      </c>
    </row>
    <row r="206" spans="1:45" x14ac:dyDescent="0.25">
      <c r="A206" s="71" t="s">
        <v>635</v>
      </c>
      <c r="B206" s="72" t="s">
        <v>92</v>
      </c>
      <c r="C206" s="72">
        <v>4.5999999999999996</v>
      </c>
      <c r="D206" s="72" t="s">
        <v>68</v>
      </c>
      <c r="E206" s="73">
        <v>0.6</v>
      </c>
      <c r="F206" s="72">
        <v>0</v>
      </c>
      <c r="G206" s="72">
        <v>1</v>
      </c>
      <c r="H206" s="72">
        <v>1</v>
      </c>
      <c r="I206" s="72">
        <v>2</v>
      </c>
      <c r="J206" s="72">
        <v>1</v>
      </c>
      <c r="K206" s="72">
        <v>1</v>
      </c>
      <c r="L206" s="72">
        <v>2</v>
      </c>
      <c r="M206" s="72">
        <v>0.22</v>
      </c>
      <c r="N206" s="72">
        <v>0.22</v>
      </c>
      <c r="O206" s="72">
        <v>0.43</v>
      </c>
      <c r="P206" s="72">
        <v>0</v>
      </c>
      <c r="Q206" s="72">
        <v>0</v>
      </c>
      <c r="R206" s="72">
        <v>0</v>
      </c>
      <c r="S206" s="72">
        <v>0</v>
      </c>
      <c r="T206" s="72">
        <v>0</v>
      </c>
      <c r="U206" s="72">
        <v>0</v>
      </c>
      <c r="V206" s="72">
        <v>0</v>
      </c>
      <c r="W206" s="72">
        <v>0</v>
      </c>
      <c r="X206" s="72">
        <v>0</v>
      </c>
      <c r="Y206" s="72">
        <v>0</v>
      </c>
      <c r="Z206" s="72">
        <v>0</v>
      </c>
      <c r="AA206" s="72">
        <v>0</v>
      </c>
      <c r="AB206" s="72">
        <v>0</v>
      </c>
      <c r="AC206" s="72">
        <v>0.08</v>
      </c>
      <c r="AD206" s="72">
        <v>0.08</v>
      </c>
      <c r="AE206" s="72">
        <v>0</v>
      </c>
      <c r="AF206" s="72">
        <v>0.08</v>
      </c>
      <c r="AG206" s="72">
        <v>0.08</v>
      </c>
      <c r="AH206" s="72">
        <v>0</v>
      </c>
      <c r="AI206" s="72">
        <v>0</v>
      </c>
      <c r="AJ206" s="72">
        <v>0</v>
      </c>
      <c r="AK206" s="72">
        <v>0.08</v>
      </c>
      <c r="AL206" s="72">
        <v>0.02</v>
      </c>
      <c r="AM206" s="72">
        <v>0.08</v>
      </c>
      <c r="AN206" s="72">
        <v>0.08</v>
      </c>
      <c r="AO206" s="72">
        <v>0.02</v>
      </c>
      <c r="AP206" s="72">
        <v>0.08</v>
      </c>
      <c r="AQ206" s="72">
        <v>0</v>
      </c>
      <c r="AR206" s="72">
        <v>0</v>
      </c>
      <c r="AS206" s="72">
        <v>0</v>
      </c>
    </row>
    <row r="207" spans="1:45" x14ac:dyDescent="0.25">
      <c r="A207" s="68" t="s">
        <v>614</v>
      </c>
      <c r="B207" s="69" t="s">
        <v>94</v>
      </c>
      <c r="C207" s="69">
        <v>4.8</v>
      </c>
      <c r="D207" s="69" t="s">
        <v>68</v>
      </c>
      <c r="E207" s="70">
        <v>0</v>
      </c>
      <c r="F207" s="69">
        <v>3</v>
      </c>
      <c r="G207" s="69">
        <v>2</v>
      </c>
      <c r="H207" s="69">
        <v>3</v>
      </c>
      <c r="I207" s="69">
        <v>5</v>
      </c>
      <c r="J207" s="69">
        <v>4</v>
      </c>
      <c r="K207" s="69">
        <v>3</v>
      </c>
      <c r="L207" s="69">
        <v>7</v>
      </c>
      <c r="M207" s="69">
        <v>0.83</v>
      </c>
      <c r="N207" s="69">
        <v>0.62</v>
      </c>
      <c r="O207" s="69">
        <v>1.46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0.04</v>
      </c>
      <c r="AA207" s="69">
        <v>0.04</v>
      </c>
      <c r="AB207" s="69">
        <v>0</v>
      </c>
      <c r="AC207" s="69">
        <v>0.01</v>
      </c>
      <c r="AD207" s="69">
        <v>0.01</v>
      </c>
      <c r="AE207" s="69">
        <v>0</v>
      </c>
      <c r="AF207" s="69">
        <v>0.05</v>
      </c>
      <c r="AG207" s="69">
        <v>0.05</v>
      </c>
      <c r="AH207" s="69">
        <v>0.04</v>
      </c>
      <c r="AI207" s="69">
        <v>0.01</v>
      </c>
      <c r="AJ207" s="69">
        <v>0.04</v>
      </c>
      <c r="AK207" s="69">
        <v>0.01</v>
      </c>
      <c r="AL207" s="69">
        <v>0</v>
      </c>
      <c r="AM207" s="69">
        <v>0.01</v>
      </c>
      <c r="AN207" s="69">
        <v>0.05</v>
      </c>
      <c r="AO207" s="69">
        <v>0.01</v>
      </c>
      <c r="AP207" s="69">
        <v>0.05</v>
      </c>
      <c r="AQ207" s="69">
        <v>0</v>
      </c>
      <c r="AR207" s="69">
        <v>0</v>
      </c>
      <c r="AS207" s="69">
        <v>0</v>
      </c>
    </row>
    <row r="208" spans="1:45" x14ac:dyDescent="0.25">
      <c r="A208" s="68" t="s">
        <v>627</v>
      </c>
      <c r="B208" s="69" t="s">
        <v>64</v>
      </c>
      <c r="C208" s="69">
        <v>4.3</v>
      </c>
      <c r="D208" s="69" t="s">
        <v>68</v>
      </c>
      <c r="E208" s="70">
        <v>0</v>
      </c>
      <c r="F208" s="69">
        <v>3</v>
      </c>
      <c r="G208" s="69">
        <v>2</v>
      </c>
      <c r="H208" s="69">
        <v>1</v>
      </c>
      <c r="I208" s="69">
        <v>3</v>
      </c>
      <c r="J208" s="69">
        <v>2</v>
      </c>
      <c r="K208" s="69">
        <v>2</v>
      </c>
      <c r="L208" s="69">
        <v>4</v>
      </c>
      <c r="M208" s="69">
        <v>0.47</v>
      </c>
      <c r="N208" s="69">
        <v>0.47</v>
      </c>
      <c r="O208" s="69">
        <v>0.93</v>
      </c>
      <c r="P208" s="69">
        <v>0</v>
      </c>
      <c r="Q208" s="69">
        <v>0</v>
      </c>
      <c r="R208" s="69">
        <v>0</v>
      </c>
      <c r="S208" s="69">
        <v>0</v>
      </c>
      <c r="T208" s="69">
        <v>0.02</v>
      </c>
      <c r="U208" s="69">
        <v>0.02</v>
      </c>
      <c r="V208" s="69">
        <v>0</v>
      </c>
      <c r="W208" s="69">
        <v>0.02</v>
      </c>
      <c r="X208" s="69">
        <v>0.02</v>
      </c>
      <c r="Y208" s="69">
        <v>0</v>
      </c>
      <c r="Z208" s="69">
        <v>0.02</v>
      </c>
      <c r="AA208" s="69">
        <v>0.02</v>
      </c>
      <c r="AB208" s="69">
        <v>0</v>
      </c>
      <c r="AC208" s="69">
        <v>0.04</v>
      </c>
      <c r="AD208" s="69">
        <v>0.04</v>
      </c>
      <c r="AE208" s="69">
        <v>0</v>
      </c>
      <c r="AF208" s="69">
        <v>0.06</v>
      </c>
      <c r="AG208" s="69">
        <v>0.06</v>
      </c>
      <c r="AH208" s="69">
        <v>0.02</v>
      </c>
      <c r="AI208" s="69">
        <v>0</v>
      </c>
      <c r="AJ208" s="69">
        <v>0.02</v>
      </c>
      <c r="AK208" s="69">
        <v>0.06</v>
      </c>
      <c r="AL208" s="69">
        <v>0.01</v>
      </c>
      <c r="AM208" s="69">
        <v>0.06</v>
      </c>
      <c r="AN208" s="69">
        <v>0.08</v>
      </c>
      <c r="AO208" s="69">
        <v>0.01</v>
      </c>
      <c r="AP208" s="69">
        <v>0.08</v>
      </c>
      <c r="AQ208" s="69">
        <v>0</v>
      </c>
      <c r="AR208" s="69">
        <v>0</v>
      </c>
      <c r="AS208" s="69">
        <v>0</v>
      </c>
    </row>
    <row r="209" spans="1:45" x14ac:dyDescent="0.25">
      <c r="A209" s="71" t="s">
        <v>638</v>
      </c>
      <c r="B209" s="72" t="s">
        <v>94</v>
      </c>
      <c r="C209" s="72">
        <v>4.9000000000000004</v>
      </c>
      <c r="D209" s="72" t="s">
        <v>68</v>
      </c>
      <c r="E209" s="72">
        <v>0</v>
      </c>
      <c r="F209" s="72">
        <v>0</v>
      </c>
      <c r="G209" s="72">
        <v>1</v>
      </c>
      <c r="H209" s="72">
        <v>1</v>
      </c>
      <c r="I209" s="72">
        <v>2</v>
      </c>
      <c r="J209" s="72">
        <v>1</v>
      </c>
      <c r="K209" s="72">
        <v>1</v>
      </c>
      <c r="L209" s="72">
        <v>2</v>
      </c>
      <c r="M209" s="72">
        <v>0.2</v>
      </c>
      <c r="N209" s="72">
        <v>0.2</v>
      </c>
      <c r="O209" s="72">
        <v>0.41</v>
      </c>
      <c r="P209" s="72">
        <v>0</v>
      </c>
      <c r="Q209" s="72">
        <v>0</v>
      </c>
      <c r="R209" s="72">
        <v>0</v>
      </c>
      <c r="S209" s="72">
        <v>0</v>
      </c>
      <c r="T209" s="72">
        <v>0</v>
      </c>
      <c r="U209" s="72">
        <v>0</v>
      </c>
      <c r="V209" s="72">
        <v>0</v>
      </c>
      <c r="W209" s="72">
        <v>0</v>
      </c>
      <c r="X209" s="72">
        <v>0</v>
      </c>
      <c r="Y209" s="72">
        <v>0</v>
      </c>
      <c r="Z209" s="72">
        <v>0.03</v>
      </c>
      <c r="AA209" s="72">
        <v>0.03</v>
      </c>
      <c r="AB209" s="72">
        <v>0</v>
      </c>
      <c r="AC209" s="72">
        <v>0.02</v>
      </c>
      <c r="AD209" s="72">
        <v>0.02</v>
      </c>
      <c r="AE209" s="72">
        <v>0</v>
      </c>
      <c r="AF209" s="72">
        <v>0.05</v>
      </c>
      <c r="AG209" s="72">
        <v>0.05</v>
      </c>
      <c r="AH209" s="72">
        <v>0.03</v>
      </c>
      <c r="AI209" s="72">
        <v>0.01</v>
      </c>
      <c r="AJ209" s="72">
        <v>0.03</v>
      </c>
      <c r="AK209" s="72">
        <v>0.02</v>
      </c>
      <c r="AL209" s="72">
        <v>0</v>
      </c>
      <c r="AM209" s="72">
        <v>0.02</v>
      </c>
      <c r="AN209" s="72">
        <v>0.05</v>
      </c>
      <c r="AO209" s="72">
        <v>0.01</v>
      </c>
      <c r="AP209" s="72">
        <v>0.05</v>
      </c>
      <c r="AQ209" s="72">
        <v>0</v>
      </c>
      <c r="AR209" s="72">
        <v>0</v>
      </c>
      <c r="AS209" s="72">
        <v>0</v>
      </c>
    </row>
    <row r="210" spans="1:45" x14ac:dyDescent="0.25">
      <c r="A210" s="71" t="s">
        <v>640</v>
      </c>
      <c r="B210" s="72" t="s">
        <v>119</v>
      </c>
      <c r="C210" s="72">
        <v>5.5</v>
      </c>
      <c r="D210" s="72" t="s">
        <v>68</v>
      </c>
      <c r="E210" s="73">
        <v>0</v>
      </c>
      <c r="F210" s="72">
        <v>0</v>
      </c>
      <c r="G210" s="72">
        <v>1</v>
      </c>
      <c r="H210" s="72">
        <v>1</v>
      </c>
      <c r="I210" s="72">
        <v>2</v>
      </c>
      <c r="J210" s="72">
        <v>1</v>
      </c>
      <c r="K210" s="72">
        <v>1</v>
      </c>
      <c r="L210" s="72">
        <v>2</v>
      </c>
      <c r="M210" s="72">
        <v>0.18</v>
      </c>
      <c r="N210" s="72">
        <v>0.18</v>
      </c>
      <c r="O210" s="72">
        <v>0.36</v>
      </c>
      <c r="P210" s="72">
        <v>0</v>
      </c>
      <c r="Q210" s="72">
        <v>0</v>
      </c>
      <c r="R210" s="72">
        <v>0</v>
      </c>
      <c r="S210" s="72">
        <v>0</v>
      </c>
      <c r="T210" s="72">
        <v>0.04</v>
      </c>
      <c r="U210" s="72">
        <v>0.04</v>
      </c>
      <c r="V210" s="72">
        <v>0</v>
      </c>
      <c r="W210" s="72">
        <v>0.04</v>
      </c>
      <c r="X210" s="72">
        <v>0.04</v>
      </c>
      <c r="Y210" s="72">
        <v>0</v>
      </c>
      <c r="Z210" s="72">
        <v>0.01</v>
      </c>
      <c r="AA210" s="72">
        <v>0.01</v>
      </c>
      <c r="AB210" s="72">
        <v>0</v>
      </c>
      <c r="AC210" s="72">
        <v>0</v>
      </c>
      <c r="AD210" s="72">
        <v>0</v>
      </c>
      <c r="AE210" s="72">
        <v>0</v>
      </c>
      <c r="AF210" s="72">
        <v>0.01</v>
      </c>
      <c r="AG210" s="72">
        <v>0.01</v>
      </c>
      <c r="AH210" s="72">
        <v>0.01</v>
      </c>
      <c r="AI210" s="72">
        <v>0</v>
      </c>
      <c r="AJ210" s="72">
        <v>0.01</v>
      </c>
      <c r="AK210" s="72">
        <v>0.04</v>
      </c>
      <c r="AL210" s="72">
        <v>0.01</v>
      </c>
      <c r="AM210" s="72">
        <v>0.04</v>
      </c>
      <c r="AN210" s="72">
        <v>0.05</v>
      </c>
      <c r="AO210" s="72">
        <v>0.01</v>
      </c>
      <c r="AP210" s="72">
        <v>0.05</v>
      </c>
      <c r="AQ210" s="72">
        <v>0</v>
      </c>
      <c r="AR210" s="72">
        <v>0</v>
      </c>
      <c r="AS210" s="72">
        <v>0</v>
      </c>
    </row>
    <row r="211" spans="1:45" x14ac:dyDescent="0.25">
      <c r="A211" s="68" t="s">
        <v>641</v>
      </c>
      <c r="B211" s="69" t="s">
        <v>88</v>
      </c>
      <c r="C211" s="69">
        <v>6.2</v>
      </c>
      <c r="D211" s="69" t="s">
        <v>68</v>
      </c>
      <c r="E211" s="70">
        <v>0</v>
      </c>
      <c r="F211" s="69">
        <v>1</v>
      </c>
      <c r="G211" s="69">
        <v>2</v>
      </c>
      <c r="H211" s="69">
        <v>0</v>
      </c>
      <c r="I211" s="69">
        <v>2</v>
      </c>
      <c r="J211" s="69">
        <v>2</v>
      </c>
      <c r="K211" s="69">
        <v>0</v>
      </c>
      <c r="L211" s="69">
        <v>2</v>
      </c>
      <c r="M211" s="69">
        <v>0.32</v>
      </c>
      <c r="N211" s="69">
        <v>0</v>
      </c>
      <c r="O211" s="69">
        <v>0.32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0.09</v>
      </c>
      <c r="AA211" s="69">
        <v>0.09</v>
      </c>
      <c r="AB211" s="69">
        <v>0</v>
      </c>
      <c r="AC211" s="69">
        <v>0</v>
      </c>
      <c r="AD211" s="69">
        <v>0</v>
      </c>
      <c r="AE211" s="69">
        <v>0</v>
      </c>
      <c r="AF211" s="69">
        <v>0.09</v>
      </c>
      <c r="AG211" s="69">
        <v>0.09</v>
      </c>
      <c r="AH211" s="69">
        <v>0.09</v>
      </c>
      <c r="AI211" s="69">
        <v>0.01</v>
      </c>
      <c r="AJ211" s="69">
        <v>0.09</v>
      </c>
      <c r="AK211" s="69">
        <v>0</v>
      </c>
      <c r="AL211" s="69">
        <v>0</v>
      </c>
      <c r="AM211" s="69">
        <v>0</v>
      </c>
      <c r="AN211" s="69">
        <v>0.09</v>
      </c>
      <c r="AO211" s="69">
        <v>0.01</v>
      </c>
      <c r="AP211" s="69">
        <v>0.09</v>
      </c>
      <c r="AQ211" s="69">
        <v>0</v>
      </c>
      <c r="AR211" s="69">
        <v>0</v>
      </c>
      <c r="AS211" s="69">
        <v>0</v>
      </c>
    </row>
    <row r="212" spans="1:45" x14ac:dyDescent="0.25">
      <c r="A212" s="68" t="s">
        <v>644</v>
      </c>
      <c r="B212" s="69" t="s">
        <v>92</v>
      </c>
      <c r="C212" s="69">
        <v>4.5</v>
      </c>
      <c r="D212" s="69" t="s">
        <v>68</v>
      </c>
      <c r="E212" s="70">
        <v>0.2</v>
      </c>
      <c r="F212" s="69">
        <v>0</v>
      </c>
      <c r="G212" s="69">
        <v>1</v>
      </c>
      <c r="H212" s="69">
        <v>0</v>
      </c>
      <c r="I212" s="69">
        <v>1</v>
      </c>
      <c r="J212" s="69">
        <v>1</v>
      </c>
      <c r="K212" s="69">
        <v>0</v>
      </c>
      <c r="L212" s="69">
        <v>1</v>
      </c>
      <c r="M212" s="69">
        <v>0.22</v>
      </c>
      <c r="N212" s="69">
        <v>0</v>
      </c>
      <c r="O212" s="69">
        <v>0.22</v>
      </c>
      <c r="P212" s="69">
        <v>0</v>
      </c>
      <c r="Q212" s="69">
        <v>0.03</v>
      </c>
      <c r="R212" s="69">
        <v>0.03</v>
      </c>
      <c r="S212" s="69">
        <v>0</v>
      </c>
      <c r="T212" s="69">
        <v>0</v>
      </c>
      <c r="U212" s="69">
        <v>0</v>
      </c>
      <c r="V212" s="69">
        <v>0</v>
      </c>
      <c r="W212" s="69">
        <v>0.03</v>
      </c>
      <c r="X212" s="69">
        <v>0.03</v>
      </c>
      <c r="Y212" s="69">
        <v>0</v>
      </c>
      <c r="Z212" s="69">
        <v>0.02</v>
      </c>
      <c r="AA212" s="69">
        <v>0.02</v>
      </c>
      <c r="AB212" s="69">
        <v>0</v>
      </c>
      <c r="AC212" s="69">
        <v>0</v>
      </c>
      <c r="AD212" s="69">
        <v>0</v>
      </c>
      <c r="AE212" s="69">
        <v>0</v>
      </c>
      <c r="AF212" s="69">
        <v>0.02</v>
      </c>
      <c r="AG212" s="69">
        <v>0.02</v>
      </c>
      <c r="AH212" s="69">
        <v>0.05</v>
      </c>
      <c r="AI212" s="69">
        <v>0.01</v>
      </c>
      <c r="AJ212" s="69">
        <v>0.05</v>
      </c>
      <c r="AK212" s="69">
        <v>0</v>
      </c>
      <c r="AL212" s="69">
        <v>0</v>
      </c>
      <c r="AM212" s="69">
        <v>0</v>
      </c>
      <c r="AN212" s="69">
        <v>0.05</v>
      </c>
      <c r="AO212" s="69">
        <v>0.01</v>
      </c>
      <c r="AP212" s="69">
        <v>0.05</v>
      </c>
      <c r="AQ212" s="69">
        <v>0</v>
      </c>
      <c r="AR212" s="69">
        <v>0</v>
      </c>
      <c r="AS212" s="69">
        <v>0</v>
      </c>
    </row>
    <row r="213" spans="1:45" x14ac:dyDescent="0.25">
      <c r="A213" s="71" t="s">
        <v>608</v>
      </c>
      <c r="B213" s="72" t="s">
        <v>94</v>
      </c>
      <c r="C213" s="72">
        <v>4.4000000000000004</v>
      </c>
      <c r="D213" s="72" t="s">
        <v>68</v>
      </c>
      <c r="E213" s="72">
        <v>0.2</v>
      </c>
      <c r="F213" s="72">
        <v>2</v>
      </c>
      <c r="G213" s="72">
        <v>3</v>
      </c>
      <c r="H213" s="72">
        <v>3</v>
      </c>
      <c r="I213" s="72">
        <v>6</v>
      </c>
      <c r="J213" s="72">
        <v>4</v>
      </c>
      <c r="K213" s="72">
        <v>4</v>
      </c>
      <c r="L213" s="72">
        <v>8</v>
      </c>
      <c r="M213" s="72">
        <v>0.91</v>
      </c>
      <c r="N213" s="72">
        <v>0.91</v>
      </c>
      <c r="O213" s="72">
        <v>1.82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0.01</v>
      </c>
      <c r="AA213" s="72">
        <v>0.01</v>
      </c>
      <c r="AB213" s="72">
        <v>0</v>
      </c>
      <c r="AC213" s="72">
        <v>0</v>
      </c>
      <c r="AD213" s="72">
        <v>0</v>
      </c>
      <c r="AE213" s="72">
        <v>0</v>
      </c>
      <c r="AF213" s="72">
        <v>0.01</v>
      </c>
      <c r="AG213" s="72">
        <v>0.01</v>
      </c>
      <c r="AH213" s="72">
        <v>0.01</v>
      </c>
      <c r="AI213" s="72">
        <v>0</v>
      </c>
      <c r="AJ213" s="72">
        <v>0.01</v>
      </c>
      <c r="AK213" s="72">
        <v>0</v>
      </c>
      <c r="AL213" s="72">
        <v>0</v>
      </c>
      <c r="AM213" s="72">
        <v>0</v>
      </c>
      <c r="AN213" s="72">
        <v>0.01</v>
      </c>
      <c r="AO213" s="72">
        <v>0</v>
      </c>
      <c r="AP213" s="72">
        <v>0.01</v>
      </c>
      <c r="AQ213" s="72">
        <v>0</v>
      </c>
      <c r="AR213" s="72">
        <v>0</v>
      </c>
      <c r="AS213" s="72">
        <v>0</v>
      </c>
    </row>
    <row r="214" spans="1:45" x14ac:dyDescent="0.25">
      <c r="A214" s="68" t="s">
        <v>628</v>
      </c>
      <c r="B214" s="69" t="s">
        <v>72</v>
      </c>
      <c r="C214" s="69">
        <v>4.7</v>
      </c>
      <c r="D214" s="69" t="s">
        <v>68</v>
      </c>
      <c r="E214" s="70">
        <v>0</v>
      </c>
      <c r="F214" s="69">
        <v>0</v>
      </c>
      <c r="G214" s="69">
        <v>2</v>
      </c>
      <c r="H214" s="69">
        <v>4</v>
      </c>
      <c r="I214" s="69">
        <v>6</v>
      </c>
      <c r="J214" s="69">
        <v>1</v>
      </c>
      <c r="K214" s="69">
        <v>3</v>
      </c>
      <c r="L214" s="69">
        <v>4</v>
      </c>
      <c r="M214" s="69">
        <v>0.21</v>
      </c>
      <c r="N214" s="69">
        <v>0.64</v>
      </c>
      <c r="O214" s="69">
        <v>0.85</v>
      </c>
      <c r="P214" s="69">
        <v>0</v>
      </c>
      <c r="Q214" s="69">
        <v>0</v>
      </c>
      <c r="R214" s="69">
        <v>0</v>
      </c>
      <c r="S214" s="69">
        <v>0</v>
      </c>
      <c r="T214" s="69">
        <v>0.01</v>
      </c>
      <c r="U214" s="69">
        <v>0.01</v>
      </c>
      <c r="V214" s="69">
        <v>0</v>
      </c>
      <c r="W214" s="69">
        <v>0.01</v>
      </c>
      <c r="X214" s="69">
        <v>0.01</v>
      </c>
      <c r="Y214" s="69">
        <v>0</v>
      </c>
      <c r="Z214" s="69">
        <v>0.01</v>
      </c>
      <c r="AA214" s="69">
        <v>0.01</v>
      </c>
      <c r="AB214" s="69">
        <v>0</v>
      </c>
      <c r="AC214" s="69">
        <v>0</v>
      </c>
      <c r="AD214" s="69">
        <v>0</v>
      </c>
      <c r="AE214" s="69">
        <v>0</v>
      </c>
      <c r="AF214" s="69">
        <v>0.01</v>
      </c>
      <c r="AG214" s="69">
        <v>0.01</v>
      </c>
      <c r="AH214" s="69">
        <v>0.01</v>
      </c>
      <c r="AI214" s="69">
        <v>0</v>
      </c>
      <c r="AJ214" s="69">
        <v>0.01</v>
      </c>
      <c r="AK214" s="69">
        <v>0.01</v>
      </c>
      <c r="AL214" s="69">
        <v>0</v>
      </c>
      <c r="AM214" s="69">
        <v>0.01</v>
      </c>
      <c r="AN214" s="69">
        <v>0.02</v>
      </c>
      <c r="AO214" s="69">
        <v>0</v>
      </c>
      <c r="AP214" s="69">
        <v>0.02</v>
      </c>
      <c r="AQ214" s="69">
        <v>0</v>
      </c>
      <c r="AR214" s="69">
        <v>0</v>
      </c>
      <c r="AS214" s="69">
        <v>0</v>
      </c>
    </row>
    <row r="215" spans="1:45" x14ac:dyDescent="0.25">
      <c r="A215" s="68" t="s">
        <v>629</v>
      </c>
      <c r="B215" s="69" t="s">
        <v>92</v>
      </c>
      <c r="C215" s="69">
        <v>4.8</v>
      </c>
      <c r="D215" s="69" t="s">
        <v>68</v>
      </c>
      <c r="E215" s="70">
        <v>0.4</v>
      </c>
      <c r="F215" s="70">
        <v>0</v>
      </c>
      <c r="G215" s="69">
        <v>3</v>
      </c>
      <c r="H215" s="69">
        <v>1</v>
      </c>
      <c r="I215" s="70">
        <v>4</v>
      </c>
      <c r="J215" s="70">
        <v>3</v>
      </c>
      <c r="K215" s="70">
        <v>1</v>
      </c>
      <c r="L215" s="70">
        <v>4</v>
      </c>
      <c r="M215" s="70">
        <v>0.62</v>
      </c>
      <c r="N215" s="70">
        <v>0.21</v>
      </c>
      <c r="O215" s="70">
        <v>0.83</v>
      </c>
      <c r="P215" s="70">
        <v>0</v>
      </c>
      <c r="Q215" s="70">
        <v>0</v>
      </c>
      <c r="R215" s="70">
        <v>0</v>
      </c>
      <c r="S215" s="70">
        <v>0</v>
      </c>
      <c r="T215" s="70">
        <v>0</v>
      </c>
      <c r="U215" s="70">
        <v>0</v>
      </c>
      <c r="V215" s="70">
        <v>0</v>
      </c>
      <c r="W215" s="70">
        <v>0</v>
      </c>
      <c r="X215" s="70">
        <v>0</v>
      </c>
      <c r="Y215" s="70">
        <v>0</v>
      </c>
      <c r="Z215" s="70">
        <v>0.01</v>
      </c>
      <c r="AA215" s="70">
        <v>0.01</v>
      </c>
      <c r="AB215" s="70">
        <v>0</v>
      </c>
      <c r="AC215" s="70">
        <v>0</v>
      </c>
      <c r="AD215" s="70">
        <v>0</v>
      </c>
      <c r="AE215" s="70">
        <v>0</v>
      </c>
      <c r="AF215" s="70">
        <v>0.01</v>
      </c>
      <c r="AG215" s="70">
        <v>0.01</v>
      </c>
      <c r="AH215" s="70">
        <v>0.01</v>
      </c>
      <c r="AI215" s="70">
        <v>0</v>
      </c>
      <c r="AJ215" s="70">
        <v>0.01</v>
      </c>
      <c r="AK215" s="70">
        <v>0</v>
      </c>
      <c r="AL215" s="70">
        <v>0</v>
      </c>
      <c r="AM215" s="70">
        <v>0</v>
      </c>
      <c r="AN215" s="70">
        <v>0.01</v>
      </c>
      <c r="AO215" s="70">
        <v>0</v>
      </c>
      <c r="AP215" s="70">
        <v>0.01</v>
      </c>
      <c r="AQ215" s="70">
        <v>0</v>
      </c>
      <c r="AR215" s="70">
        <v>0</v>
      </c>
      <c r="AS215" s="70">
        <v>0</v>
      </c>
    </row>
    <row r="216" spans="1:45" x14ac:dyDescent="0.25">
      <c r="A216" s="68" t="s">
        <v>631</v>
      </c>
      <c r="B216" s="69" t="s">
        <v>116</v>
      </c>
      <c r="C216" s="69">
        <v>4.5</v>
      </c>
      <c r="D216" s="69" t="s">
        <v>68</v>
      </c>
      <c r="E216" s="70">
        <v>0.4</v>
      </c>
      <c r="F216" s="69">
        <v>0</v>
      </c>
      <c r="G216" s="69">
        <v>2</v>
      </c>
      <c r="H216" s="69">
        <v>1</v>
      </c>
      <c r="I216" s="69">
        <v>3</v>
      </c>
      <c r="J216" s="69">
        <v>2</v>
      </c>
      <c r="K216" s="69">
        <v>1</v>
      </c>
      <c r="L216" s="69">
        <v>3</v>
      </c>
      <c r="M216" s="69">
        <v>0.44</v>
      </c>
      <c r="N216" s="69">
        <v>0.22</v>
      </c>
      <c r="O216" s="69">
        <v>0.67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0.01</v>
      </c>
      <c r="AA216" s="69">
        <v>0.01</v>
      </c>
      <c r="AB216" s="69">
        <v>0</v>
      </c>
      <c r="AC216" s="69">
        <v>0.02</v>
      </c>
      <c r="AD216" s="69">
        <v>0.02</v>
      </c>
      <c r="AE216" s="69">
        <v>0</v>
      </c>
      <c r="AF216" s="69">
        <v>0.03</v>
      </c>
      <c r="AG216" s="69">
        <v>0.03</v>
      </c>
      <c r="AH216" s="69">
        <v>0.01</v>
      </c>
      <c r="AI216" s="69">
        <v>0</v>
      </c>
      <c r="AJ216" s="69">
        <v>0.01</v>
      </c>
      <c r="AK216" s="69">
        <v>0.02</v>
      </c>
      <c r="AL216" s="69">
        <v>0</v>
      </c>
      <c r="AM216" s="69">
        <v>0.02</v>
      </c>
      <c r="AN216" s="69">
        <v>0.03</v>
      </c>
      <c r="AO216" s="69">
        <v>0</v>
      </c>
      <c r="AP216" s="69">
        <v>0.03</v>
      </c>
      <c r="AQ216" s="69">
        <v>0</v>
      </c>
      <c r="AR216" s="69">
        <v>0</v>
      </c>
      <c r="AS216" s="69">
        <v>0</v>
      </c>
    </row>
    <row r="217" spans="1:45" x14ac:dyDescent="0.25">
      <c r="A217" s="71" t="s">
        <v>634</v>
      </c>
      <c r="B217" s="72" t="s">
        <v>67</v>
      </c>
      <c r="C217" s="72">
        <v>4.5</v>
      </c>
      <c r="D217" s="72" t="s">
        <v>68</v>
      </c>
      <c r="E217" s="73">
        <v>0.4</v>
      </c>
      <c r="F217" s="72">
        <v>0</v>
      </c>
      <c r="G217" s="72">
        <v>2</v>
      </c>
      <c r="H217" s="72">
        <v>0</v>
      </c>
      <c r="I217" s="72">
        <v>2</v>
      </c>
      <c r="J217" s="72">
        <v>2</v>
      </c>
      <c r="K217" s="72">
        <v>0</v>
      </c>
      <c r="L217" s="72">
        <v>2</v>
      </c>
      <c r="M217" s="72">
        <v>0.44</v>
      </c>
      <c r="N217" s="72">
        <v>0</v>
      </c>
      <c r="O217" s="72">
        <v>0.44</v>
      </c>
      <c r="P217" s="72">
        <v>0</v>
      </c>
      <c r="Q217" s="72">
        <v>0</v>
      </c>
      <c r="R217" s="72">
        <v>0</v>
      </c>
      <c r="S217" s="72">
        <v>0</v>
      </c>
      <c r="T217" s="72">
        <v>0</v>
      </c>
      <c r="U217" s="72">
        <v>0</v>
      </c>
      <c r="V217" s="72">
        <v>0</v>
      </c>
      <c r="W217" s="72">
        <v>0</v>
      </c>
      <c r="X217" s="72">
        <v>0</v>
      </c>
      <c r="Y217" s="72">
        <v>0</v>
      </c>
      <c r="Z217" s="72">
        <v>0.01</v>
      </c>
      <c r="AA217" s="72">
        <v>0.01</v>
      </c>
      <c r="AB217" s="72">
        <v>0</v>
      </c>
      <c r="AC217" s="72">
        <v>0</v>
      </c>
      <c r="AD217" s="72">
        <v>0</v>
      </c>
      <c r="AE217" s="72">
        <v>0</v>
      </c>
      <c r="AF217" s="72">
        <v>0.01</v>
      </c>
      <c r="AG217" s="72">
        <v>0.01</v>
      </c>
      <c r="AH217" s="72">
        <v>0.01</v>
      </c>
      <c r="AI217" s="72">
        <v>0</v>
      </c>
      <c r="AJ217" s="72">
        <v>0.01</v>
      </c>
      <c r="AK217" s="72">
        <v>0</v>
      </c>
      <c r="AL217" s="72">
        <v>0</v>
      </c>
      <c r="AM217" s="72">
        <v>0</v>
      </c>
      <c r="AN217" s="72">
        <v>0.01</v>
      </c>
      <c r="AO217" s="72">
        <v>0</v>
      </c>
      <c r="AP217" s="72">
        <v>0.01</v>
      </c>
      <c r="AQ217" s="72">
        <v>0</v>
      </c>
      <c r="AR217" s="72">
        <v>0</v>
      </c>
      <c r="AS217" s="72">
        <v>0</v>
      </c>
    </row>
    <row r="218" spans="1:45" x14ac:dyDescent="0.25">
      <c r="A218" s="68" t="s">
        <v>636</v>
      </c>
      <c r="B218" s="69" t="s">
        <v>75</v>
      </c>
      <c r="C218" s="69">
        <v>4.5999999999999996</v>
      </c>
      <c r="D218" s="69" t="s">
        <v>68</v>
      </c>
      <c r="E218" s="69">
        <v>0.4</v>
      </c>
      <c r="F218" s="69">
        <v>0</v>
      </c>
      <c r="G218" s="69">
        <v>1</v>
      </c>
      <c r="H218" s="69">
        <v>1</v>
      </c>
      <c r="I218" s="69">
        <v>2</v>
      </c>
      <c r="J218" s="69">
        <v>1</v>
      </c>
      <c r="K218" s="69">
        <v>1</v>
      </c>
      <c r="L218" s="69">
        <v>2</v>
      </c>
      <c r="M218" s="69">
        <v>0.22</v>
      </c>
      <c r="N218" s="69">
        <v>0.22</v>
      </c>
      <c r="O218" s="69">
        <v>0.43</v>
      </c>
      <c r="P218" s="69">
        <v>0</v>
      </c>
      <c r="Q218" s="69">
        <v>0</v>
      </c>
      <c r="R218" s="69">
        <v>0</v>
      </c>
      <c r="S218" s="69">
        <v>0</v>
      </c>
      <c r="T218" s="69">
        <v>0</v>
      </c>
      <c r="U218" s="69">
        <v>0</v>
      </c>
      <c r="V218" s="69">
        <v>0</v>
      </c>
      <c r="W218" s="69">
        <v>0</v>
      </c>
      <c r="X218" s="69">
        <v>0</v>
      </c>
      <c r="Y218" s="69">
        <v>0</v>
      </c>
      <c r="Z218" s="69">
        <v>0</v>
      </c>
      <c r="AA218" s="69">
        <v>0</v>
      </c>
      <c r="AB218" s="69">
        <v>0</v>
      </c>
      <c r="AC218" s="69">
        <v>0.02</v>
      </c>
      <c r="AD218" s="69">
        <v>0.02</v>
      </c>
      <c r="AE218" s="69">
        <v>0</v>
      </c>
      <c r="AF218" s="69">
        <v>0.02</v>
      </c>
      <c r="AG218" s="69">
        <v>0.02</v>
      </c>
      <c r="AH218" s="69">
        <v>0</v>
      </c>
      <c r="AI218" s="69">
        <v>0</v>
      </c>
      <c r="AJ218" s="69">
        <v>0</v>
      </c>
      <c r="AK218" s="69">
        <v>0.02</v>
      </c>
      <c r="AL218" s="69">
        <v>0</v>
      </c>
      <c r="AM218" s="69">
        <v>0.02</v>
      </c>
      <c r="AN218" s="69">
        <v>0.02</v>
      </c>
      <c r="AO218" s="69">
        <v>0</v>
      </c>
      <c r="AP218" s="69">
        <v>0.02</v>
      </c>
      <c r="AQ218" s="69">
        <v>0</v>
      </c>
      <c r="AR218" s="69">
        <v>0</v>
      </c>
      <c r="AS218" s="69">
        <v>0</v>
      </c>
    </row>
    <row r="219" spans="1:45" x14ac:dyDescent="0.25">
      <c r="A219" s="71" t="s">
        <v>648</v>
      </c>
      <c r="B219" s="72" t="s">
        <v>64</v>
      </c>
      <c r="C219" s="72">
        <v>4.9000000000000004</v>
      </c>
      <c r="D219" s="72" t="s">
        <v>68</v>
      </c>
      <c r="E219" s="73">
        <v>0.3</v>
      </c>
      <c r="F219" s="73">
        <v>1</v>
      </c>
      <c r="G219" s="73">
        <v>1</v>
      </c>
      <c r="H219" s="73">
        <v>0</v>
      </c>
      <c r="I219" s="73">
        <v>1</v>
      </c>
      <c r="J219" s="73">
        <v>1</v>
      </c>
      <c r="K219" s="73">
        <v>0</v>
      </c>
      <c r="L219" s="73">
        <v>1</v>
      </c>
      <c r="M219" s="73">
        <v>0.2</v>
      </c>
      <c r="N219" s="73">
        <v>0</v>
      </c>
      <c r="O219" s="73">
        <v>0.2</v>
      </c>
      <c r="P219" s="73">
        <v>0</v>
      </c>
      <c r="Q219" s="73">
        <v>0</v>
      </c>
      <c r="R219" s="73">
        <v>0</v>
      </c>
      <c r="S219" s="73">
        <v>0</v>
      </c>
      <c r="T219" s="73">
        <v>0</v>
      </c>
      <c r="U219" s="73">
        <v>0</v>
      </c>
      <c r="V219" s="73">
        <v>0</v>
      </c>
      <c r="W219" s="73">
        <v>0</v>
      </c>
      <c r="X219" s="73">
        <v>0</v>
      </c>
      <c r="Y219" s="73">
        <v>0</v>
      </c>
      <c r="Z219" s="73">
        <v>0</v>
      </c>
      <c r="AA219" s="73">
        <v>0</v>
      </c>
      <c r="AB219" s="73">
        <v>0</v>
      </c>
      <c r="AC219" s="73">
        <v>0</v>
      </c>
      <c r="AD219" s="73">
        <v>0</v>
      </c>
      <c r="AE219" s="73">
        <v>0</v>
      </c>
      <c r="AF219" s="73">
        <v>0</v>
      </c>
      <c r="AG219" s="73">
        <v>0</v>
      </c>
      <c r="AH219" s="73">
        <v>0</v>
      </c>
      <c r="AI219" s="73">
        <v>0</v>
      </c>
      <c r="AJ219" s="73">
        <v>0</v>
      </c>
      <c r="AK219" s="73">
        <v>0</v>
      </c>
      <c r="AL219" s="73">
        <v>0</v>
      </c>
      <c r="AM219" s="73">
        <v>0</v>
      </c>
      <c r="AN219" s="73">
        <v>0</v>
      </c>
      <c r="AO219" s="73">
        <v>0</v>
      </c>
      <c r="AP219" s="73">
        <v>0</v>
      </c>
      <c r="AQ219" s="73">
        <v>0</v>
      </c>
      <c r="AR219" s="73">
        <v>0</v>
      </c>
      <c r="AS219" s="73">
        <v>0</v>
      </c>
    </row>
    <row r="220" spans="1:45" x14ac:dyDescent="0.25">
      <c r="A220" s="71" t="s">
        <v>650</v>
      </c>
      <c r="B220" s="72" t="s">
        <v>81</v>
      </c>
      <c r="C220" s="72">
        <v>4.5</v>
      </c>
      <c r="D220" s="72" t="s">
        <v>68</v>
      </c>
      <c r="E220" s="73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  <c r="Q220" s="72">
        <v>0</v>
      </c>
      <c r="R220" s="72">
        <v>0</v>
      </c>
      <c r="S220" s="72">
        <v>0</v>
      </c>
      <c r="T220" s="72">
        <v>0</v>
      </c>
      <c r="U220" s="72">
        <v>0</v>
      </c>
      <c r="V220" s="72">
        <v>0</v>
      </c>
      <c r="W220" s="72">
        <v>0</v>
      </c>
      <c r="X220" s="72">
        <v>0</v>
      </c>
      <c r="Y220" s="72">
        <v>0</v>
      </c>
      <c r="Z220" s="72">
        <v>0</v>
      </c>
      <c r="AA220" s="72">
        <v>0</v>
      </c>
      <c r="AB220" s="72">
        <v>0</v>
      </c>
      <c r="AC220" s="72">
        <v>0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>
        <v>0</v>
      </c>
      <c r="AP220" s="72">
        <v>0</v>
      </c>
      <c r="AQ220" s="72">
        <v>0</v>
      </c>
      <c r="AR220" s="72">
        <v>0</v>
      </c>
      <c r="AS220" s="72">
        <v>0</v>
      </c>
    </row>
    <row r="221" spans="1:45" x14ac:dyDescent="0.25">
      <c r="A221" s="68" t="s">
        <v>208</v>
      </c>
      <c r="B221" s="69" t="s">
        <v>70</v>
      </c>
      <c r="C221" s="69">
        <v>4.5</v>
      </c>
      <c r="D221" s="47" t="s">
        <v>68</v>
      </c>
      <c r="E221" s="69">
        <v>0</v>
      </c>
      <c r="F221" s="69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69">
        <v>0</v>
      </c>
      <c r="AK221" s="69">
        <v>0</v>
      </c>
      <c r="AL221" s="69">
        <v>0</v>
      </c>
      <c r="AM221" s="69">
        <v>0</v>
      </c>
      <c r="AN221" s="69">
        <v>0</v>
      </c>
      <c r="AO221" s="69">
        <v>0</v>
      </c>
      <c r="AP221" s="69">
        <v>0</v>
      </c>
      <c r="AQ221" s="69">
        <v>0</v>
      </c>
      <c r="AR221" s="69">
        <v>0</v>
      </c>
      <c r="AS221" s="69">
        <v>0</v>
      </c>
    </row>
    <row r="222" spans="1:45" x14ac:dyDescent="0.25">
      <c r="A222" s="71" t="s">
        <v>651</v>
      </c>
      <c r="B222" s="72" t="s">
        <v>116</v>
      </c>
      <c r="C222" s="72">
        <v>4.5</v>
      </c>
      <c r="D222" s="47" t="s">
        <v>68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72">
        <v>0</v>
      </c>
      <c r="N222" s="72">
        <v>0</v>
      </c>
      <c r="O222" s="72">
        <v>0</v>
      </c>
      <c r="P222" s="72">
        <v>0</v>
      </c>
      <c r="Q222" s="72">
        <v>0</v>
      </c>
      <c r="R222" s="72">
        <v>0</v>
      </c>
      <c r="S222" s="72">
        <v>0</v>
      </c>
      <c r="T222" s="72">
        <v>0</v>
      </c>
      <c r="U222" s="72">
        <v>0</v>
      </c>
      <c r="V222" s="72">
        <v>0</v>
      </c>
      <c r="W222" s="72">
        <v>0</v>
      </c>
      <c r="X222" s="72">
        <v>0</v>
      </c>
      <c r="Y222" s="72">
        <v>0</v>
      </c>
      <c r="Z222" s="72">
        <v>0</v>
      </c>
      <c r="AA222" s="72">
        <v>0</v>
      </c>
      <c r="AB222" s="72">
        <v>0</v>
      </c>
      <c r="AC222" s="72">
        <v>0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>
        <v>0</v>
      </c>
      <c r="AP222" s="72">
        <v>0</v>
      </c>
      <c r="AQ222" s="72">
        <v>0</v>
      </c>
      <c r="AR222" s="72">
        <v>0</v>
      </c>
      <c r="AS222" s="72">
        <v>0</v>
      </c>
    </row>
    <row r="223" spans="1:45" x14ac:dyDescent="0.25">
      <c r="A223" s="68" t="s">
        <v>652</v>
      </c>
      <c r="B223" s="69" t="s">
        <v>67</v>
      </c>
      <c r="C223" s="69">
        <v>4.5</v>
      </c>
      <c r="D223" s="47" t="s">
        <v>68</v>
      </c>
      <c r="E223" s="69">
        <v>0</v>
      </c>
      <c r="F223" s="69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69">
        <v>0</v>
      </c>
      <c r="AK223" s="69">
        <v>0</v>
      </c>
      <c r="AL223" s="69">
        <v>0</v>
      </c>
      <c r="AM223" s="69">
        <v>0</v>
      </c>
      <c r="AN223" s="69">
        <v>0</v>
      </c>
      <c r="AO223" s="69">
        <v>0</v>
      </c>
      <c r="AP223" s="69">
        <v>0</v>
      </c>
      <c r="AQ223" s="69">
        <v>0</v>
      </c>
      <c r="AR223" s="69">
        <v>0</v>
      </c>
      <c r="AS223" s="69">
        <v>0</v>
      </c>
    </row>
    <row r="224" spans="1:45" x14ac:dyDescent="0.25">
      <c r="A224" s="76" t="s">
        <v>653</v>
      </c>
      <c r="B224" s="77" t="s">
        <v>88</v>
      </c>
      <c r="C224" s="73">
        <v>4.5</v>
      </c>
      <c r="D224" s="47" t="s">
        <v>68</v>
      </c>
      <c r="E224" s="77">
        <v>0</v>
      </c>
      <c r="F224" s="77">
        <v>0</v>
      </c>
      <c r="G224" s="73">
        <v>0</v>
      </c>
      <c r="H224" s="77">
        <v>0</v>
      </c>
      <c r="I224" s="77">
        <v>0</v>
      </c>
      <c r="J224" s="73">
        <v>0</v>
      </c>
      <c r="K224" s="77">
        <v>0</v>
      </c>
      <c r="L224" s="77">
        <v>0</v>
      </c>
      <c r="M224" s="73">
        <v>0</v>
      </c>
      <c r="N224" s="77">
        <v>0</v>
      </c>
      <c r="O224" s="77">
        <v>0</v>
      </c>
      <c r="P224" s="73">
        <v>0</v>
      </c>
      <c r="Q224" s="77">
        <v>0</v>
      </c>
      <c r="R224" s="77">
        <v>0</v>
      </c>
      <c r="S224" s="73">
        <v>0</v>
      </c>
      <c r="T224" s="77">
        <v>0</v>
      </c>
      <c r="U224" s="77">
        <v>0</v>
      </c>
      <c r="V224" s="73">
        <v>0</v>
      </c>
      <c r="W224" s="77">
        <v>0</v>
      </c>
      <c r="X224" s="77">
        <v>0</v>
      </c>
      <c r="Y224" s="73">
        <v>0</v>
      </c>
      <c r="Z224" s="77">
        <v>0</v>
      </c>
      <c r="AA224" s="77">
        <v>0</v>
      </c>
      <c r="AB224" s="73">
        <v>0</v>
      </c>
      <c r="AC224" s="77">
        <v>0</v>
      </c>
      <c r="AD224" s="77">
        <v>0</v>
      </c>
      <c r="AE224" s="73">
        <v>0</v>
      </c>
      <c r="AF224" s="77">
        <v>0</v>
      </c>
      <c r="AG224" s="77">
        <v>0</v>
      </c>
      <c r="AH224" s="73">
        <v>0</v>
      </c>
      <c r="AI224" s="77">
        <v>0</v>
      </c>
      <c r="AJ224" s="77">
        <v>0</v>
      </c>
      <c r="AK224" s="73">
        <v>0</v>
      </c>
      <c r="AL224" s="77">
        <v>0</v>
      </c>
      <c r="AM224" s="77">
        <v>0</v>
      </c>
      <c r="AN224" s="73">
        <v>0</v>
      </c>
      <c r="AO224" s="77">
        <v>0</v>
      </c>
      <c r="AP224" s="77">
        <v>0</v>
      </c>
      <c r="AQ224" s="73">
        <v>0</v>
      </c>
      <c r="AR224" s="77">
        <v>0</v>
      </c>
      <c r="AS224" s="77">
        <v>0</v>
      </c>
    </row>
    <row r="225" spans="1:45" x14ac:dyDescent="0.25">
      <c r="A225" s="68" t="s">
        <v>654</v>
      </c>
      <c r="B225" s="69" t="s">
        <v>67</v>
      </c>
      <c r="C225" s="69">
        <v>4.5</v>
      </c>
      <c r="D225" s="69" t="s">
        <v>68</v>
      </c>
      <c r="E225" s="70">
        <v>0</v>
      </c>
      <c r="F225" s="69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69">
        <v>0</v>
      </c>
      <c r="AK225" s="69">
        <v>0</v>
      </c>
      <c r="AL225" s="69">
        <v>0</v>
      </c>
      <c r="AM225" s="69">
        <v>0</v>
      </c>
      <c r="AN225" s="69">
        <v>0</v>
      </c>
      <c r="AO225" s="69">
        <v>0</v>
      </c>
      <c r="AP225" s="69">
        <v>0</v>
      </c>
      <c r="AQ225" s="69">
        <v>0</v>
      </c>
      <c r="AR225" s="69">
        <v>0</v>
      </c>
      <c r="AS225" s="69">
        <v>0</v>
      </c>
    </row>
    <row r="226" spans="1:45" x14ac:dyDescent="0.25">
      <c r="A226" s="68" t="s">
        <v>655</v>
      </c>
      <c r="B226" s="69" t="s">
        <v>114</v>
      </c>
      <c r="C226" s="69">
        <v>4.5</v>
      </c>
      <c r="D226" s="69" t="s">
        <v>68</v>
      </c>
      <c r="E226" s="70">
        <v>0</v>
      </c>
      <c r="F226" s="69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69">
        <v>0</v>
      </c>
      <c r="AK226" s="69">
        <v>0</v>
      </c>
      <c r="AL226" s="69">
        <v>0</v>
      </c>
      <c r="AM226" s="69">
        <v>0</v>
      </c>
      <c r="AN226" s="69">
        <v>0</v>
      </c>
      <c r="AO226" s="69">
        <v>0</v>
      </c>
      <c r="AP226" s="69">
        <v>0</v>
      </c>
      <c r="AQ226" s="69">
        <v>0</v>
      </c>
      <c r="AR226" s="69">
        <v>0</v>
      </c>
      <c r="AS226" s="69">
        <v>0</v>
      </c>
    </row>
    <row r="227" spans="1:45" x14ac:dyDescent="0.25">
      <c r="A227" s="68" t="s">
        <v>656</v>
      </c>
      <c r="B227" s="69" t="s">
        <v>70</v>
      </c>
      <c r="C227" s="69">
        <v>4.5</v>
      </c>
      <c r="D227" s="69" t="s">
        <v>68</v>
      </c>
      <c r="E227" s="70">
        <v>0</v>
      </c>
      <c r="F227" s="69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69">
        <v>0</v>
      </c>
      <c r="AK227" s="69">
        <v>0</v>
      </c>
      <c r="AL227" s="69">
        <v>0</v>
      </c>
      <c r="AM227" s="69">
        <v>0</v>
      </c>
      <c r="AN227" s="69">
        <v>0</v>
      </c>
      <c r="AO227" s="69">
        <v>0</v>
      </c>
      <c r="AP227" s="69">
        <v>0</v>
      </c>
      <c r="AQ227" s="69">
        <v>0</v>
      </c>
      <c r="AR227" s="69">
        <v>0</v>
      </c>
      <c r="AS227" s="69">
        <v>0</v>
      </c>
    </row>
    <row r="228" spans="1:45" x14ac:dyDescent="0.25">
      <c r="A228" s="68" t="s">
        <v>657</v>
      </c>
      <c r="B228" s="69" t="s">
        <v>115</v>
      </c>
      <c r="C228" s="69">
        <v>4.5</v>
      </c>
      <c r="D228" s="69" t="s">
        <v>68</v>
      </c>
      <c r="E228" s="69">
        <v>0</v>
      </c>
      <c r="F228" s="69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69">
        <v>0</v>
      </c>
      <c r="AK228" s="69">
        <v>0</v>
      </c>
      <c r="AL228" s="69">
        <v>0</v>
      </c>
      <c r="AM228" s="69">
        <v>0</v>
      </c>
      <c r="AN228" s="69">
        <v>0</v>
      </c>
      <c r="AO228" s="69">
        <v>0</v>
      </c>
      <c r="AP228" s="69">
        <v>0</v>
      </c>
      <c r="AQ228" s="69">
        <v>0</v>
      </c>
      <c r="AR228" s="69">
        <v>0</v>
      </c>
      <c r="AS228" s="69">
        <v>0</v>
      </c>
    </row>
    <row r="229" spans="1:45" x14ac:dyDescent="0.25">
      <c r="A229" s="71" t="s">
        <v>646</v>
      </c>
      <c r="B229" s="72" t="s">
        <v>119</v>
      </c>
      <c r="C229" s="72">
        <v>4.5</v>
      </c>
      <c r="D229" s="72" t="s">
        <v>68</v>
      </c>
      <c r="E229" s="73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  <c r="Q229" s="72">
        <v>0</v>
      </c>
      <c r="R229" s="72">
        <v>0</v>
      </c>
      <c r="S229" s="72">
        <v>0</v>
      </c>
      <c r="T229" s="72">
        <v>0</v>
      </c>
      <c r="U229" s="72">
        <v>0</v>
      </c>
      <c r="V229" s="72">
        <v>0</v>
      </c>
      <c r="W229" s="72">
        <v>0</v>
      </c>
      <c r="X229" s="72">
        <v>0</v>
      </c>
      <c r="Y229" s="72">
        <v>0</v>
      </c>
      <c r="Z229" s="72">
        <v>0</v>
      </c>
      <c r="AA229" s="72">
        <v>0</v>
      </c>
      <c r="AB229" s="72">
        <v>0</v>
      </c>
      <c r="AC229" s="72">
        <v>0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>
        <v>0</v>
      </c>
      <c r="AP229" s="72">
        <v>0</v>
      </c>
      <c r="AQ229" s="72">
        <v>0</v>
      </c>
      <c r="AR229" s="72">
        <v>0</v>
      </c>
      <c r="AS229" s="72">
        <v>0</v>
      </c>
    </row>
    <row r="230" spans="1:45" x14ac:dyDescent="0.25">
      <c r="A230" s="76" t="s">
        <v>658</v>
      </c>
      <c r="B230" s="77" t="s">
        <v>113</v>
      </c>
      <c r="C230" s="73">
        <v>4.5</v>
      </c>
      <c r="D230" s="47" t="s">
        <v>68</v>
      </c>
      <c r="E230" s="73">
        <v>0</v>
      </c>
      <c r="F230" s="73">
        <v>0</v>
      </c>
      <c r="G230" s="73">
        <v>0</v>
      </c>
      <c r="H230" s="73">
        <v>0</v>
      </c>
      <c r="I230" s="73">
        <v>0</v>
      </c>
      <c r="J230" s="73">
        <v>0</v>
      </c>
      <c r="K230" s="73">
        <v>0</v>
      </c>
      <c r="L230" s="73">
        <v>0</v>
      </c>
      <c r="M230" s="73">
        <v>0</v>
      </c>
      <c r="N230" s="73">
        <v>0</v>
      </c>
      <c r="O230" s="73">
        <v>0</v>
      </c>
      <c r="P230" s="73">
        <v>0</v>
      </c>
      <c r="Q230" s="73">
        <v>0</v>
      </c>
      <c r="R230" s="73">
        <v>0</v>
      </c>
      <c r="S230" s="73">
        <v>0</v>
      </c>
      <c r="T230" s="73">
        <v>0</v>
      </c>
      <c r="U230" s="73">
        <v>0</v>
      </c>
      <c r="V230" s="73">
        <v>0</v>
      </c>
      <c r="W230" s="73">
        <v>0</v>
      </c>
      <c r="X230" s="73">
        <v>0</v>
      </c>
      <c r="Y230" s="73">
        <v>0</v>
      </c>
      <c r="Z230" s="73">
        <v>0</v>
      </c>
      <c r="AA230" s="73">
        <v>0</v>
      </c>
      <c r="AB230" s="73">
        <v>0</v>
      </c>
      <c r="AC230" s="73">
        <v>0</v>
      </c>
      <c r="AD230" s="73">
        <v>0</v>
      </c>
      <c r="AE230" s="73">
        <v>0</v>
      </c>
      <c r="AF230" s="73">
        <v>0</v>
      </c>
      <c r="AG230" s="73">
        <v>0</v>
      </c>
      <c r="AH230" s="73">
        <v>0</v>
      </c>
      <c r="AI230" s="73">
        <v>0</v>
      </c>
      <c r="AJ230" s="73">
        <v>0</v>
      </c>
      <c r="AK230" s="73">
        <v>0</v>
      </c>
      <c r="AL230" s="73">
        <v>0</v>
      </c>
      <c r="AM230" s="73">
        <v>0</v>
      </c>
      <c r="AN230" s="73">
        <v>0</v>
      </c>
      <c r="AO230" s="73">
        <v>0</v>
      </c>
      <c r="AP230" s="73">
        <v>0</v>
      </c>
      <c r="AQ230" s="73">
        <v>0</v>
      </c>
      <c r="AR230" s="73">
        <v>0</v>
      </c>
      <c r="AS230" s="73">
        <v>0</v>
      </c>
    </row>
    <row r="231" spans="1:45" x14ac:dyDescent="0.25">
      <c r="A231" s="68" t="s">
        <v>659</v>
      </c>
      <c r="B231" s="69" t="s">
        <v>75</v>
      </c>
      <c r="C231" s="69">
        <v>4.5</v>
      </c>
      <c r="D231" s="69" t="s">
        <v>68</v>
      </c>
      <c r="E231" s="70">
        <v>0</v>
      </c>
      <c r="F231" s="69">
        <v>0</v>
      </c>
      <c r="G231" s="69">
        <v>0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0</v>
      </c>
      <c r="N231" s="69">
        <v>0</v>
      </c>
      <c r="O231" s="69">
        <v>0</v>
      </c>
      <c r="P231" s="69">
        <v>0</v>
      </c>
      <c r="Q231" s="69">
        <v>0</v>
      </c>
      <c r="R231" s="69">
        <v>0</v>
      </c>
      <c r="S231" s="69">
        <v>0</v>
      </c>
      <c r="T231" s="69">
        <v>0</v>
      </c>
      <c r="U231" s="69">
        <v>0</v>
      </c>
      <c r="V231" s="69">
        <v>0</v>
      </c>
      <c r="W231" s="69">
        <v>0</v>
      </c>
      <c r="X231" s="69">
        <v>0</v>
      </c>
      <c r="Y231" s="69">
        <v>0</v>
      </c>
      <c r="Z231" s="69">
        <v>0</v>
      </c>
      <c r="AA231" s="69">
        <v>0</v>
      </c>
      <c r="AB231" s="69">
        <v>0</v>
      </c>
      <c r="AC231" s="69">
        <v>0</v>
      </c>
      <c r="AD231" s="69">
        <v>0</v>
      </c>
      <c r="AE231" s="69">
        <v>0</v>
      </c>
      <c r="AF231" s="69">
        <v>0</v>
      </c>
      <c r="AG231" s="69">
        <v>0</v>
      </c>
      <c r="AH231" s="69">
        <v>0</v>
      </c>
      <c r="AI231" s="69">
        <v>0</v>
      </c>
      <c r="AJ231" s="69">
        <v>0</v>
      </c>
      <c r="AK231" s="69">
        <v>0</v>
      </c>
      <c r="AL231" s="69">
        <v>0</v>
      </c>
      <c r="AM231" s="69">
        <v>0</v>
      </c>
      <c r="AN231" s="69">
        <v>0</v>
      </c>
      <c r="AO231" s="69">
        <v>0</v>
      </c>
      <c r="AP231" s="69">
        <v>0</v>
      </c>
      <c r="AQ231" s="69">
        <v>0</v>
      </c>
      <c r="AR231" s="69">
        <v>0</v>
      </c>
      <c r="AS231" s="69">
        <v>0</v>
      </c>
    </row>
    <row r="232" spans="1:45" x14ac:dyDescent="0.25">
      <c r="A232" s="71" t="s">
        <v>660</v>
      </c>
      <c r="B232" s="72" t="s">
        <v>115</v>
      </c>
      <c r="C232" s="72">
        <v>4.5</v>
      </c>
      <c r="D232" s="72" t="s">
        <v>68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0</v>
      </c>
      <c r="S232" s="72">
        <v>0</v>
      </c>
      <c r="T232" s="72">
        <v>0</v>
      </c>
      <c r="U232" s="72">
        <v>0</v>
      </c>
      <c r="V232" s="72">
        <v>0</v>
      </c>
      <c r="W232" s="72">
        <v>0</v>
      </c>
      <c r="X232" s="72">
        <v>0</v>
      </c>
      <c r="Y232" s="72">
        <v>0</v>
      </c>
      <c r="Z232" s="72">
        <v>0</v>
      </c>
      <c r="AA232" s="72">
        <v>0</v>
      </c>
      <c r="AB232" s="72">
        <v>0</v>
      </c>
      <c r="AC232" s="72">
        <v>0</v>
      </c>
      <c r="AD232" s="72">
        <v>0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>
        <v>0</v>
      </c>
      <c r="AK232" s="72">
        <v>0</v>
      </c>
      <c r="AL232" s="72">
        <v>0</v>
      </c>
      <c r="AM232" s="72">
        <v>0</v>
      </c>
      <c r="AN232" s="72">
        <v>0</v>
      </c>
      <c r="AO232" s="72">
        <v>0</v>
      </c>
      <c r="AP232" s="72">
        <v>0</v>
      </c>
      <c r="AQ232" s="72">
        <v>0</v>
      </c>
      <c r="AR232" s="72">
        <v>0</v>
      </c>
      <c r="AS232" s="72">
        <v>0</v>
      </c>
    </row>
    <row r="233" spans="1:45" x14ac:dyDescent="0.25">
      <c r="A233" s="71" t="s">
        <v>661</v>
      </c>
      <c r="B233" s="72" t="s">
        <v>118</v>
      </c>
      <c r="C233" s="72">
        <v>4.5</v>
      </c>
      <c r="D233" s="72" t="s">
        <v>68</v>
      </c>
      <c r="E233" s="73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>
        <v>0</v>
      </c>
      <c r="AC233" s="72">
        <v>0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</row>
    <row r="234" spans="1:45" x14ac:dyDescent="0.25">
      <c r="A234" s="68" t="s">
        <v>662</v>
      </c>
      <c r="B234" s="69" t="s">
        <v>79</v>
      </c>
      <c r="C234" s="69">
        <v>4.5</v>
      </c>
      <c r="D234" s="69" t="s">
        <v>68</v>
      </c>
      <c r="E234" s="70">
        <v>0</v>
      </c>
      <c r="F234" s="69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69">
        <v>0</v>
      </c>
      <c r="AK234" s="69">
        <v>0</v>
      </c>
      <c r="AL234" s="69">
        <v>0</v>
      </c>
      <c r="AM234" s="69">
        <v>0</v>
      </c>
      <c r="AN234" s="69">
        <v>0</v>
      </c>
      <c r="AO234" s="69">
        <v>0</v>
      </c>
      <c r="AP234" s="69">
        <v>0</v>
      </c>
      <c r="AQ234" s="69">
        <v>0</v>
      </c>
      <c r="AR234" s="69">
        <v>0</v>
      </c>
      <c r="AS234" s="69">
        <v>0</v>
      </c>
    </row>
    <row r="235" spans="1:45" x14ac:dyDescent="0.25">
      <c r="A235" s="71" t="s">
        <v>663</v>
      </c>
      <c r="B235" s="72" t="s">
        <v>79</v>
      </c>
      <c r="C235" s="72">
        <v>4.5</v>
      </c>
      <c r="D235" s="72" t="s">
        <v>68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72">
        <v>0</v>
      </c>
      <c r="N235" s="72">
        <v>0</v>
      </c>
      <c r="O235" s="72">
        <v>0</v>
      </c>
      <c r="P235" s="72">
        <v>0</v>
      </c>
      <c r="Q235" s="72">
        <v>0</v>
      </c>
      <c r="R235" s="72">
        <v>0</v>
      </c>
      <c r="S235" s="72">
        <v>0</v>
      </c>
      <c r="T235" s="72">
        <v>0</v>
      </c>
      <c r="U235" s="72">
        <v>0</v>
      </c>
      <c r="V235" s="72">
        <v>0</v>
      </c>
      <c r="W235" s="72">
        <v>0</v>
      </c>
      <c r="X235" s="72">
        <v>0</v>
      </c>
      <c r="Y235" s="72">
        <v>0</v>
      </c>
      <c r="Z235" s="72">
        <v>0</v>
      </c>
      <c r="AA235" s="72">
        <v>0</v>
      </c>
      <c r="AB235" s="72">
        <v>0</v>
      </c>
      <c r="AC235" s="72">
        <v>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>
        <v>0</v>
      </c>
      <c r="AP235" s="72">
        <v>0</v>
      </c>
      <c r="AQ235" s="72">
        <v>0</v>
      </c>
      <c r="AR235" s="72">
        <v>0</v>
      </c>
      <c r="AS235" s="72">
        <v>0</v>
      </c>
    </row>
    <row r="236" spans="1:45" x14ac:dyDescent="0.25">
      <c r="A236" s="68" t="s">
        <v>664</v>
      </c>
      <c r="B236" s="69" t="s">
        <v>117</v>
      </c>
      <c r="C236" s="69">
        <v>4.5</v>
      </c>
      <c r="D236" s="69" t="s">
        <v>68</v>
      </c>
      <c r="E236" s="70">
        <v>0</v>
      </c>
      <c r="F236" s="69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69">
        <v>0</v>
      </c>
      <c r="AK236" s="69">
        <v>0</v>
      </c>
      <c r="AL236" s="69">
        <v>0</v>
      </c>
      <c r="AM236" s="69">
        <v>0</v>
      </c>
      <c r="AN236" s="69">
        <v>0</v>
      </c>
      <c r="AO236" s="69">
        <v>0</v>
      </c>
      <c r="AP236" s="69">
        <v>0</v>
      </c>
      <c r="AQ236" s="69">
        <v>0</v>
      </c>
      <c r="AR236" s="69">
        <v>0</v>
      </c>
      <c r="AS236" s="69">
        <v>0</v>
      </c>
    </row>
    <row r="237" spans="1:45" x14ac:dyDescent="0.25">
      <c r="A237" s="71" t="s">
        <v>637</v>
      </c>
      <c r="B237" s="72" t="s">
        <v>67</v>
      </c>
      <c r="C237" s="72">
        <v>4.9000000000000004</v>
      </c>
      <c r="D237" s="72" t="s">
        <v>68</v>
      </c>
      <c r="E237" s="73">
        <v>0.7</v>
      </c>
      <c r="F237" s="72">
        <v>0</v>
      </c>
      <c r="G237" s="72">
        <v>1</v>
      </c>
      <c r="H237" s="72">
        <v>1</v>
      </c>
      <c r="I237" s="72">
        <v>2</v>
      </c>
      <c r="J237" s="72">
        <v>1</v>
      </c>
      <c r="K237" s="72">
        <v>1</v>
      </c>
      <c r="L237" s="72">
        <v>2</v>
      </c>
      <c r="M237" s="72">
        <v>0.2</v>
      </c>
      <c r="N237" s="72">
        <v>0.2</v>
      </c>
      <c r="O237" s="72">
        <v>0.41</v>
      </c>
      <c r="P237" s="72">
        <v>0</v>
      </c>
      <c r="Q237" s="72">
        <v>0</v>
      </c>
      <c r="R237" s="72">
        <v>0</v>
      </c>
      <c r="S237" s="72">
        <v>0</v>
      </c>
      <c r="T237" s="72">
        <v>7.0000000000000007E-2</v>
      </c>
      <c r="U237" s="72">
        <v>7.0000000000000007E-2</v>
      </c>
      <c r="V237" s="72">
        <v>0</v>
      </c>
      <c r="W237" s="72">
        <v>7.0000000000000007E-2</v>
      </c>
      <c r="X237" s="72">
        <v>7.0000000000000007E-2</v>
      </c>
      <c r="Y237" s="72">
        <v>0</v>
      </c>
      <c r="Z237" s="72">
        <v>0</v>
      </c>
      <c r="AA237" s="72">
        <v>0</v>
      </c>
      <c r="AB237" s="72">
        <v>0</v>
      </c>
      <c r="AC237" s="72">
        <v>0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/>
      <c r="AJ237" s="72">
        <v>0</v>
      </c>
      <c r="AK237" s="72">
        <v>7.0000000000000007E-2</v>
      </c>
      <c r="AL237" s="72"/>
      <c r="AM237" s="72">
        <v>7.0000000000000007E-2</v>
      </c>
      <c r="AN237" s="72">
        <v>7.0000000000000007E-2</v>
      </c>
      <c r="AO237" s="72"/>
      <c r="AP237" s="72">
        <v>7.0000000000000007E-2</v>
      </c>
      <c r="AQ237" s="72">
        <v>0</v>
      </c>
      <c r="AR237" s="72">
        <v>0</v>
      </c>
      <c r="AS237" s="72">
        <v>0</v>
      </c>
    </row>
    <row r="238" spans="1:45" x14ac:dyDescent="0.25">
      <c r="A238" s="68" t="s">
        <v>639</v>
      </c>
      <c r="B238" s="69" t="s">
        <v>116</v>
      </c>
      <c r="C238" s="69">
        <v>4.9000000000000004</v>
      </c>
      <c r="D238" s="47" t="s">
        <v>68</v>
      </c>
      <c r="E238" s="70">
        <v>0.7</v>
      </c>
      <c r="F238" s="70">
        <v>0</v>
      </c>
      <c r="G238" s="70">
        <v>1</v>
      </c>
      <c r="H238" s="70">
        <v>1</v>
      </c>
      <c r="I238" s="70">
        <v>2</v>
      </c>
      <c r="J238" s="70">
        <v>1</v>
      </c>
      <c r="K238" s="70">
        <v>1</v>
      </c>
      <c r="L238" s="70">
        <v>2</v>
      </c>
      <c r="M238" s="70">
        <v>0.2</v>
      </c>
      <c r="N238" s="70">
        <v>0.2</v>
      </c>
      <c r="O238" s="70">
        <v>0.41</v>
      </c>
      <c r="P238" s="70">
        <v>0</v>
      </c>
      <c r="Q238" s="70">
        <v>0</v>
      </c>
      <c r="R238" s="70">
        <v>0</v>
      </c>
      <c r="S238" s="70">
        <v>0</v>
      </c>
      <c r="T238" s="70">
        <v>0</v>
      </c>
      <c r="U238" s="70">
        <v>0</v>
      </c>
      <c r="V238" s="70">
        <v>0</v>
      </c>
      <c r="W238" s="70">
        <v>0</v>
      </c>
      <c r="X238" s="70">
        <v>0</v>
      </c>
      <c r="Y238" s="70">
        <v>0</v>
      </c>
      <c r="Z238" s="70">
        <v>0</v>
      </c>
      <c r="AA238" s="70">
        <v>0</v>
      </c>
      <c r="AB238" s="70">
        <v>0</v>
      </c>
      <c r="AC238" s="70">
        <v>0.02</v>
      </c>
      <c r="AD238" s="70">
        <v>0.02</v>
      </c>
      <c r="AE238" s="70">
        <v>0</v>
      </c>
      <c r="AF238" s="70">
        <v>0.02</v>
      </c>
      <c r="AG238" s="70">
        <v>0.02</v>
      </c>
      <c r="AH238" s="70">
        <v>0</v>
      </c>
      <c r="AI238" s="70"/>
      <c r="AJ238" s="70">
        <v>0</v>
      </c>
      <c r="AK238" s="70">
        <v>0.02</v>
      </c>
      <c r="AL238" s="70"/>
      <c r="AM238" s="70">
        <v>0.02</v>
      </c>
      <c r="AN238" s="70">
        <v>0.02</v>
      </c>
      <c r="AO238" s="70"/>
      <c r="AP238" s="70">
        <v>0.02</v>
      </c>
      <c r="AQ238" s="70">
        <v>0</v>
      </c>
      <c r="AR238" s="70">
        <v>0</v>
      </c>
      <c r="AS238" s="70">
        <v>0</v>
      </c>
    </row>
    <row r="239" spans="1:45" x14ac:dyDescent="0.25">
      <c r="A239" s="68" t="s">
        <v>642</v>
      </c>
      <c r="B239" s="69" t="s">
        <v>118</v>
      </c>
      <c r="C239" s="69">
        <v>4.5</v>
      </c>
      <c r="D239" s="69" t="s">
        <v>68</v>
      </c>
      <c r="E239" s="70">
        <v>0.3</v>
      </c>
      <c r="F239" s="69">
        <v>0</v>
      </c>
      <c r="G239" s="69">
        <v>0</v>
      </c>
      <c r="H239" s="69">
        <v>1</v>
      </c>
      <c r="I239" s="69">
        <v>1</v>
      </c>
      <c r="J239" s="69">
        <v>0</v>
      </c>
      <c r="K239" s="69">
        <v>1</v>
      </c>
      <c r="L239" s="69">
        <v>1</v>
      </c>
      <c r="M239" s="69">
        <v>0</v>
      </c>
      <c r="N239" s="69">
        <v>0.22</v>
      </c>
      <c r="O239" s="69">
        <v>0.22</v>
      </c>
      <c r="P239" s="69">
        <v>0</v>
      </c>
      <c r="Q239" s="69">
        <v>0</v>
      </c>
      <c r="R239" s="69">
        <v>0</v>
      </c>
      <c r="S239" s="69">
        <v>0</v>
      </c>
      <c r="T239" s="69">
        <v>0.02</v>
      </c>
      <c r="U239" s="69">
        <v>0.02</v>
      </c>
      <c r="V239" s="69">
        <v>0</v>
      </c>
      <c r="W239" s="69">
        <v>0.02</v>
      </c>
      <c r="X239" s="69">
        <v>0.02</v>
      </c>
      <c r="Y239" s="69">
        <v>0</v>
      </c>
      <c r="Z239" s="69">
        <v>0</v>
      </c>
      <c r="AA239" s="69">
        <v>0</v>
      </c>
      <c r="AB239" s="69">
        <v>0</v>
      </c>
      <c r="AC239" s="69">
        <v>0.13</v>
      </c>
      <c r="AD239" s="69">
        <v>0.13</v>
      </c>
      <c r="AE239" s="69">
        <v>0</v>
      </c>
      <c r="AF239" s="69">
        <v>0.13</v>
      </c>
      <c r="AG239" s="69">
        <v>0.13</v>
      </c>
      <c r="AH239" s="69">
        <v>0</v>
      </c>
      <c r="AI239" s="69"/>
      <c r="AJ239" s="69">
        <v>0</v>
      </c>
      <c r="AK239" s="69">
        <v>0.15</v>
      </c>
      <c r="AL239" s="69"/>
      <c r="AM239" s="69">
        <v>0.15</v>
      </c>
      <c r="AN239" s="69">
        <v>0.15</v>
      </c>
      <c r="AO239" s="69"/>
      <c r="AP239" s="69">
        <v>0.15</v>
      </c>
      <c r="AQ239" s="69">
        <v>0</v>
      </c>
      <c r="AR239" s="69">
        <v>0</v>
      </c>
      <c r="AS239" s="69">
        <v>0</v>
      </c>
    </row>
    <row r="240" spans="1:45" x14ac:dyDescent="0.25">
      <c r="A240" s="71" t="s">
        <v>643</v>
      </c>
      <c r="B240" s="72" t="s">
        <v>119</v>
      </c>
      <c r="C240" s="72">
        <v>4.5</v>
      </c>
      <c r="D240" s="72" t="s">
        <v>68</v>
      </c>
      <c r="E240" s="73">
        <v>0.3</v>
      </c>
      <c r="F240" s="72">
        <v>0</v>
      </c>
      <c r="G240" s="72">
        <v>0</v>
      </c>
      <c r="H240" s="72">
        <v>1</v>
      </c>
      <c r="I240" s="72">
        <v>1</v>
      </c>
      <c r="J240" s="72">
        <v>0</v>
      </c>
      <c r="K240" s="72">
        <v>1</v>
      </c>
      <c r="L240" s="72">
        <v>1</v>
      </c>
      <c r="M240" s="72">
        <v>0</v>
      </c>
      <c r="N240" s="72">
        <v>0.22</v>
      </c>
      <c r="O240" s="72">
        <v>0.22</v>
      </c>
      <c r="P240" s="72">
        <v>0</v>
      </c>
      <c r="Q240" s="72">
        <v>0</v>
      </c>
      <c r="R240" s="72">
        <v>0</v>
      </c>
      <c r="S240" s="72">
        <v>0</v>
      </c>
      <c r="T240" s="72">
        <v>0</v>
      </c>
      <c r="U240" s="72">
        <v>0</v>
      </c>
      <c r="V240" s="72">
        <v>0</v>
      </c>
      <c r="W240" s="72">
        <v>0</v>
      </c>
      <c r="X240" s="72">
        <v>0</v>
      </c>
      <c r="Y240" s="72">
        <v>0</v>
      </c>
      <c r="Z240" s="72">
        <v>0</v>
      </c>
      <c r="AA240" s="72">
        <v>0</v>
      </c>
      <c r="AB240" s="72">
        <v>0</v>
      </c>
      <c r="AC240" s="72">
        <v>0.05</v>
      </c>
      <c r="AD240" s="72">
        <v>0.05</v>
      </c>
      <c r="AE240" s="72">
        <v>0</v>
      </c>
      <c r="AF240" s="72">
        <v>0.05</v>
      </c>
      <c r="AG240" s="72">
        <v>0.05</v>
      </c>
      <c r="AH240" s="72">
        <v>0</v>
      </c>
      <c r="AI240" s="72"/>
      <c r="AJ240" s="72">
        <v>0</v>
      </c>
      <c r="AK240" s="72">
        <v>0.05</v>
      </c>
      <c r="AL240" s="72"/>
      <c r="AM240" s="72">
        <v>0.05</v>
      </c>
      <c r="AN240" s="72">
        <v>0.05</v>
      </c>
      <c r="AO240" s="72"/>
      <c r="AP240" s="72">
        <v>0.05</v>
      </c>
      <c r="AQ240" s="72">
        <v>0</v>
      </c>
      <c r="AR240" s="72">
        <v>0</v>
      </c>
      <c r="AS240" s="72">
        <v>0</v>
      </c>
    </row>
    <row r="241" spans="1:45" x14ac:dyDescent="0.25">
      <c r="A241" s="68" t="s">
        <v>647</v>
      </c>
      <c r="B241" s="69" t="s">
        <v>118</v>
      </c>
      <c r="C241" s="69">
        <v>4.9000000000000004</v>
      </c>
      <c r="D241" s="69" t="s">
        <v>68</v>
      </c>
      <c r="E241" s="70">
        <v>0.3</v>
      </c>
      <c r="F241" s="69">
        <v>0</v>
      </c>
      <c r="G241" s="69">
        <v>0</v>
      </c>
      <c r="H241" s="69">
        <v>1</v>
      </c>
      <c r="I241" s="69">
        <v>1</v>
      </c>
      <c r="J241" s="69">
        <v>0</v>
      </c>
      <c r="K241" s="69">
        <v>1</v>
      </c>
      <c r="L241" s="69">
        <v>1</v>
      </c>
      <c r="M241" s="69">
        <v>0</v>
      </c>
      <c r="N241" s="69">
        <v>0.2</v>
      </c>
      <c r="O241" s="69">
        <v>0.2</v>
      </c>
      <c r="P241" s="69">
        <v>0</v>
      </c>
      <c r="Q241" s="69">
        <v>0</v>
      </c>
      <c r="R241" s="69">
        <v>0</v>
      </c>
      <c r="S241" s="69">
        <v>0</v>
      </c>
      <c r="T241" s="69">
        <v>7.0000000000000007E-2</v>
      </c>
      <c r="U241" s="69">
        <v>7.0000000000000007E-2</v>
      </c>
      <c r="V241" s="69">
        <v>0</v>
      </c>
      <c r="W241" s="69">
        <v>7.0000000000000007E-2</v>
      </c>
      <c r="X241" s="69">
        <v>7.0000000000000007E-2</v>
      </c>
      <c r="Y241" s="69">
        <v>0</v>
      </c>
      <c r="Z241" s="69">
        <v>0</v>
      </c>
      <c r="AA241" s="69">
        <v>0</v>
      </c>
      <c r="AB241" s="69">
        <v>0</v>
      </c>
      <c r="AC241" s="69">
        <v>0.03</v>
      </c>
      <c r="AD241" s="69">
        <v>0.03</v>
      </c>
      <c r="AE241" s="69">
        <v>0</v>
      </c>
      <c r="AF241" s="69">
        <v>0.03</v>
      </c>
      <c r="AG241" s="69">
        <v>0.03</v>
      </c>
      <c r="AH241" s="69">
        <v>0</v>
      </c>
      <c r="AI241" s="69"/>
      <c r="AJ241" s="69">
        <v>0</v>
      </c>
      <c r="AK241" s="69">
        <v>0.1</v>
      </c>
      <c r="AL241" s="69"/>
      <c r="AM241" s="69">
        <v>0.1</v>
      </c>
      <c r="AN241" s="69">
        <v>0.1</v>
      </c>
      <c r="AO241" s="69"/>
      <c r="AP241" s="69">
        <v>0.1</v>
      </c>
      <c r="AQ241" s="69">
        <v>0</v>
      </c>
      <c r="AR241" s="69">
        <v>0</v>
      </c>
      <c r="AS241" s="69">
        <v>0</v>
      </c>
    </row>
    <row r="242" spans="1:45" x14ac:dyDescent="0.25">
      <c r="A242" s="71" t="s">
        <v>649</v>
      </c>
      <c r="B242" s="72" t="s">
        <v>86</v>
      </c>
      <c r="C242" s="72">
        <v>4.9000000000000004</v>
      </c>
      <c r="D242" s="72" t="s">
        <v>68</v>
      </c>
      <c r="E242" s="72">
        <v>0.3</v>
      </c>
      <c r="F242" s="72">
        <v>0</v>
      </c>
      <c r="G242" s="72">
        <v>0</v>
      </c>
      <c r="H242" s="72">
        <v>1</v>
      </c>
      <c r="I242" s="72">
        <v>1</v>
      </c>
      <c r="J242" s="72">
        <v>0</v>
      </c>
      <c r="K242" s="72">
        <v>1</v>
      </c>
      <c r="L242" s="72">
        <v>1</v>
      </c>
      <c r="M242" s="72">
        <v>0</v>
      </c>
      <c r="N242" s="72">
        <v>0.2</v>
      </c>
      <c r="O242" s="72">
        <v>0.2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>
        <v>0</v>
      </c>
      <c r="AC242" s="72">
        <v>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/>
      <c r="AJ242" s="72">
        <v>0</v>
      </c>
      <c r="AK242" s="72">
        <v>0</v>
      </c>
      <c r="AL242" s="72"/>
      <c r="AM242" s="72">
        <v>0</v>
      </c>
      <c r="AN242" s="72">
        <v>0</v>
      </c>
      <c r="AO242" s="72"/>
      <c r="AP242" s="72">
        <v>0</v>
      </c>
      <c r="AQ242" s="72">
        <v>0</v>
      </c>
      <c r="AR242" s="72">
        <v>0</v>
      </c>
      <c r="AS242" s="72">
        <v>0</v>
      </c>
    </row>
    <row r="243" spans="1:45" x14ac:dyDescent="0.25">
      <c r="A243" s="71" t="s">
        <v>665</v>
      </c>
      <c r="B243" s="72" t="s">
        <v>81</v>
      </c>
      <c r="C243" s="72">
        <v>5.4</v>
      </c>
      <c r="D243" s="72" t="s">
        <v>68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>
        <v>0</v>
      </c>
      <c r="AC243" s="72">
        <v>0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/>
      <c r="AJ243" s="72">
        <v>0</v>
      </c>
      <c r="AK243" s="72">
        <v>0</v>
      </c>
      <c r="AL243" s="72"/>
      <c r="AM243" s="72">
        <v>0</v>
      </c>
      <c r="AN243" s="72">
        <v>0</v>
      </c>
      <c r="AO243" s="72"/>
      <c r="AP243" s="72">
        <v>0</v>
      </c>
      <c r="AQ243" s="72">
        <v>0</v>
      </c>
      <c r="AR243" s="72">
        <v>0</v>
      </c>
      <c r="AS243" s="72">
        <v>0</v>
      </c>
    </row>
    <row r="244" spans="1:45" x14ac:dyDescent="0.25">
      <c r="A244" s="71" t="s">
        <v>666</v>
      </c>
      <c r="B244" s="72" t="s">
        <v>81</v>
      </c>
      <c r="C244" s="72">
        <v>4.5</v>
      </c>
      <c r="D244" s="72" t="s">
        <v>68</v>
      </c>
      <c r="E244" s="73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>
        <v>0</v>
      </c>
      <c r="AC244" s="72">
        <v>0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/>
      <c r="AJ244" s="72">
        <v>0</v>
      </c>
      <c r="AK244" s="72">
        <v>0</v>
      </c>
      <c r="AL244" s="72"/>
      <c r="AM244" s="72">
        <v>0</v>
      </c>
      <c r="AN244" s="72">
        <v>0</v>
      </c>
      <c r="AO244" s="72"/>
      <c r="AP244" s="72">
        <v>0</v>
      </c>
      <c r="AQ244" s="72">
        <v>0</v>
      </c>
      <c r="AR244" s="72">
        <v>0</v>
      </c>
      <c r="AS244" s="72">
        <v>0</v>
      </c>
    </row>
    <row r="245" spans="1:45" x14ac:dyDescent="0.25">
      <c r="A245" s="68" t="s">
        <v>667</v>
      </c>
      <c r="B245" s="69" t="s">
        <v>70</v>
      </c>
      <c r="C245" s="69">
        <v>4.9000000000000004</v>
      </c>
      <c r="D245" s="69" t="s">
        <v>68</v>
      </c>
      <c r="E245" s="69">
        <v>0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/>
      <c r="AJ245" s="69">
        <v>0</v>
      </c>
      <c r="AK245" s="69">
        <v>0</v>
      </c>
      <c r="AL245" s="69"/>
      <c r="AM245" s="69">
        <v>0</v>
      </c>
      <c r="AN245" s="69">
        <v>0</v>
      </c>
      <c r="AO245" s="69"/>
      <c r="AP245" s="69">
        <v>0</v>
      </c>
      <c r="AQ245" s="69">
        <v>0</v>
      </c>
      <c r="AR245" s="69">
        <v>0</v>
      </c>
      <c r="AS245" s="69">
        <v>0</v>
      </c>
    </row>
    <row r="246" spans="1:45" x14ac:dyDescent="0.25">
      <c r="A246" s="68" t="s">
        <v>668</v>
      </c>
      <c r="B246" s="69" t="s">
        <v>70</v>
      </c>
      <c r="C246" s="69">
        <v>4.5</v>
      </c>
      <c r="D246" s="69" t="s">
        <v>68</v>
      </c>
      <c r="E246" s="69">
        <v>0</v>
      </c>
      <c r="F246" s="69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/>
      <c r="AJ246" s="69">
        <v>0</v>
      </c>
      <c r="AK246" s="69">
        <v>0</v>
      </c>
      <c r="AL246" s="69"/>
      <c r="AM246" s="69">
        <v>0</v>
      </c>
      <c r="AN246" s="69">
        <v>0</v>
      </c>
      <c r="AO246" s="69"/>
      <c r="AP246" s="69">
        <v>0</v>
      </c>
      <c r="AQ246" s="69">
        <v>0</v>
      </c>
      <c r="AR246" s="69">
        <v>0</v>
      </c>
      <c r="AS246" s="69">
        <v>0</v>
      </c>
    </row>
    <row r="247" spans="1:45" x14ac:dyDescent="0.25">
      <c r="A247" s="71" t="s">
        <v>669</v>
      </c>
      <c r="B247" s="72" t="s">
        <v>70</v>
      </c>
      <c r="C247" s="72">
        <v>6.5</v>
      </c>
      <c r="D247" s="72" t="s">
        <v>68</v>
      </c>
      <c r="E247" s="73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</v>
      </c>
      <c r="S247" s="72">
        <v>0</v>
      </c>
      <c r="T247" s="72">
        <v>0</v>
      </c>
      <c r="U247" s="72">
        <v>0</v>
      </c>
      <c r="V247" s="72">
        <v>0</v>
      </c>
      <c r="W247" s="72">
        <v>0</v>
      </c>
      <c r="X247" s="72">
        <v>0</v>
      </c>
      <c r="Y247" s="72">
        <v>0</v>
      </c>
      <c r="Z247" s="72">
        <v>0</v>
      </c>
      <c r="AA247" s="72">
        <v>0</v>
      </c>
      <c r="AB247" s="72">
        <v>0</v>
      </c>
      <c r="AC247" s="72">
        <v>0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/>
      <c r="AJ247" s="72">
        <v>0</v>
      </c>
      <c r="AK247" s="72">
        <v>0</v>
      </c>
      <c r="AL247" s="72"/>
      <c r="AM247" s="72">
        <v>0</v>
      </c>
      <c r="AN247" s="72">
        <v>0</v>
      </c>
      <c r="AO247" s="72"/>
      <c r="AP247" s="72">
        <v>0</v>
      </c>
      <c r="AQ247" s="72">
        <v>0</v>
      </c>
      <c r="AR247" s="72">
        <v>0</v>
      </c>
      <c r="AS247" s="72">
        <v>0</v>
      </c>
    </row>
    <row r="248" spans="1:45" x14ac:dyDescent="0.25">
      <c r="A248" s="68" t="s">
        <v>670</v>
      </c>
      <c r="B248" s="69" t="s">
        <v>70</v>
      </c>
      <c r="C248" s="69">
        <v>5</v>
      </c>
      <c r="D248" s="69" t="s">
        <v>68</v>
      </c>
      <c r="E248" s="70">
        <v>0</v>
      </c>
      <c r="F248" s="69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/>
      <c r="AJ248" s="69">
        <v>0</v>
      </c>
      <c r="AK248" s="69">
        <v>0</v>
      </c>
      <c r="AL248" s="69"/>
      <c r="AM248" s="69">
        <v>0</v>
      </c>
      <c r="AN248" s="69">
        <v>0</v>
      </c>
      <c r="AO248" s="69"/>
      <c r="AP248" s="69">
        <v>0</v>
      </c>
      <c r="AQ248" s="69">
        <v>0</v>
      </c>
      <c r="AR248" s="69">
        <v>0</v>
      </c>
      <c r="AS248" s="69">
        <v>0</v>
      </c>
    </row>
    <row r="249" spans="1:45" x14ac:dyDescent="0.25">
      <c r="A249" s="71" t="s">
        <v>671</v>
      </c>
      <c r="B249" s="72" t="s">
        <v>70</v>
      </c>
      <c r="C249" s="72">
        <v>5.4</v>
      </c>
      <c r="D249" s="72" t="s">
        <v>68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>
        <v>0</v>
      </c>
      <c r="AC249" s="72">
        <v>0</v>
      </c>
      <c r="AD249" s="72">
        <v>0</v>
      </c>
      <c r="AE249" s="72">
        <v>0</v>
      </c>
      <c r="AF249" s="72">
        <v>0</v>
      </c>
      <c r="AG249" s="72">
        <v>0</v>
      </c>
      <c r="AH249" s="72">
        <v>0</v>
      </c>
      <c r="AI249" s="72"/>
      <c r="AJ249" s="72">
        <v>0</v>
      </c>
      <c r="AK249" s="72">
        <v>0</v>
      </c>
      <c r="AL249" s="72"/>
      <c r="AM249" s="72">
        <v>0</v>
      </c>
      <c r="AN249" s="72">
        <v>0</v>
      </c>
      <c r="AO249" s="72"/>
      <c r="AP249" s="72">
        <v>0</v>
      </c>
      <c r="AQ249" s="72">
        <v>0</v>
      </c>
      <c r="AR249" s="72">
        <v>0</v>
      </c>
      <c r="AS249" s="72">
        <v>0</v>
      </c>
    </row>
    <row r="250" spans="1:45" x14ac:dyDescent="0.25">
      <c r="A250" s="68" t="s">
        <v>672</v>
      </c>
      <c r="B250" s="69" t="s">
        <v>113</v>
      </c>
      <c r="C250" s="69">
        <v>4.5</v>
      </c>
      <c r="D250" s="69" t="s">
        <v>68</v>
      </c>
      <c r="E250" s="70">
        <v>0</v>
      </c>
      <c r="F250" s="69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/>
      <c r="AJ250" s="69">
        <v>0</v>
      </c>
      <c r="AK250" s="69">
        <v>0</v>
      </c>
      <c r="AL250" s="69"/>
      <c r="AM250" s="69">
        <v>0</v>
      </c>
      <c r="AN250" s="69">
        <v>0</v>
      </c>
      <c r="AO250" s="69"/>
      <c r="AP250" s="69">
        <v>0</v>
      </c>
      <c r="AQ250" s="69">
        <v>0</v>
      </c>
      <c r="AR250" s="69">
        <v>0</v>
      </c>
      <c r="AS250" s="69">
        <v>0</v>
      </c>
    </row>
    <row r="251" spans="1:45" x14ac:dyDescent="0.25">
      <c r="A251" s="68" t="s">
        <v>673</v>
      </c>
      <c r="B251" s="69" t="s">
        <v>113</v>
      </c>
      <c r="C251" s="69">
        <v>5</v>
      </c>
      <c r="D251" s="69" t="s">
        <v>68</v>
      </c>
      <c r="E251" s="70">
        <v>0</v>
      </c>
      <c r="F251" s="69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/>
      <c r="AJ251" s="69">
        <v>0</v>
      </c>
      <c r="AK251" s="69">
        <v>0</v>
      </c>
      <c r="AL251" s="69"/>
      <c r="AM251" s="69">
        <v>0</v>
      </c>
      <c r="AN251" s="69">
        <v>0</v>
      </c>
      <c r="AO251" s="69"/>
      <c r="AP251" s="69">
        <v>0</v>
      </c>
      <c r="AQ251" s="69">
        <v>0</v>
      </c>
      <c r="AR251" s="69">
        <v>0</v>
      </c>
      <c r="AS251" s="69">
        <v>0</v>
      </c>
    </row>
    <row r="252" spans="1:45" x14ac:dyDescent="0.25">
      <c r="A252" s="71" t="s">
        <v>674</v>
      </c>
      <c r="B252" s="72" t="s">
        <v>113</v>
      </c>
      <c r="C252" s="72">
        <v>4.5</v>
      </c>
      <c r="D252" s="72" t="s">
        <v>68</v>
      </c>
      <c r="E252" s="73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  <c r="Q252" s="72">
        <v>0</v>
      </c>
      <c r="R252" s="72">
        <v>0</v>
      </c>
      <c r="S252" s="72">
        <v>0</v>
      </c>
      <c r="T252" s="72">
        <v>0</v>
      </c>
      <c r="U252" s="72">
        <v>0</v>
      </c>
      <c r="V252" s="72">
        <v>0</v>
      </c>
      <c r="W252" s="72">
        <v>0</v>
      </c>
      <c r="X252" s="72">
        <v>0</v>
      </c>
      <c r="Y252" s="72">
        <v>0</v>
      </c>
      <c r="Z252" s="72">
        <v>0</v>
      </c>
      <c r="AA252" s="72">
        <v>0</v>
      </c>
      <c r="AB252" s="72">
        <v>0</v>
      </c>
      <c r="AC252" s="72">
        <v>0</v>
      </c>
      <c r="AD252" s="72">
        <v>0</v>
      </c>
      <c r="AE252" s="72">
        <v>0</v>
      </c>
      <c r="AF252" s="72">
        <v>0</v>
      </c>
      <c r="AG252" s="72">
        <v>0</v>
      </c>
      <c r="AH252" s="72">
        <v>0</v>
      </c>
      <c r="AI252" s="72"/>
      <c r="AJ252" s="72">
        <v>0</v>
      </c>
      <c r="AK252" s="72">
        <v>0</v>
      </c>
      <c r="AL252" s="72"/>
      <c r="AM252" s="72">
        <v>0</v>
      </c>
      <c r="AN252" s="72">
        <v>0</v>
      </c>
      <c r="AO252" s="72"/>
      <c r="AP252" s="72">
        <v>0</v>
      </c>
      <c r="AQ252" s="72">
        <v>0</v>
      </c>
      <c r="AR252" s="72">
        <v>0</v>
      </c>
      <c r="AS252" s="72">
        <v>0</v>
      </c>
    </row>
    <row r="253" spans="1:45" x14ac:dyDescent="0.25">
      <c r="A253" s="68" t="s">
        <v>675</v>
      </c>
      <c r="B253" s="69" t="s">
        <v>116</v>
      </c>
      <c r="C253" s="69">
        <v>4.5</v>
      </c>
      <c r="D253" s="69" t="s">
        <v>68</v>
      </c>
      <c r="E253" s="70">
        <v>0</v>
      </c>
      <c r="F253" s="69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/>
      <c r="AJ253" s="69">
        <v>0</v>
      </c>
      <c r="AK253" s="69">
        <v>0</v>
      </c>
      <c r="AL253" s="69"/>
      <c r="AM253" s="69">
        <v>0</v>
      </c>
      <c r="AN253" s="69">
        <v>0</v>
      </c>
      <c r="AO253" s="69"/>
      <c r="AP253" s="69">
        <v>0</v>
      </c>
      <c r="AQ253" s="69">
        <v>0</v>
      </c>
      <c r="AR253" s="69">
        <v>0</v>
      </c>
      <c r="AS253" s="69">
        <v>0</v>
      </c>
    </row>
    <row r="254" spans="1:45" x14ac:dyDescent="0.25">
      <c r="A254" s="68" t="s">
        <v>676</v>
      </c>
      <c r="B254" s="69" t="s">
        <v>116</v>
      </c>
      <c r="C254" s="69">
        <v>4.9000000000000004</v>
      </c>
      <c r="D254" s="69" t="s">
        <v>68</v>
      </c>
      <c r="E254" s="70">
        <v>0</v>
      </c>
      <c r="F254" s="69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/>
      <c r="AJ254" s="69">
        <v>0</v>
      </c>
      <c r="AK254" s="69">
        <v>0</v>
      </c>
      <c r="AL254" s="69"/>
      <c r="AM254" s="69">
        <v>0</v>
      </c>
      <c r="AN254" s="69">
        <v>0</v>
      </c>
      <c r="AO254" s="69"/>
      <c r="AP254" s="69">
        <v>0</v>
      </c>
      <c r="AQ254" s="69">
        <v>0</v>
      </c>
      <c r="AR254" s="69">
        <v>0</v>
      </c>
      <c r="AS254" s="69">
        <v>0</v>
      </c>
    </row>
    <row r="255" spans="1:45" x14ac:dyDescent="0.25">
      <c r="A255" s="68" t="s">
        <v>677</v>
      </c>
      <c r="B255" s="69" t="s">
        <v>116</v>
      </c>
      <c r="C255" s="69">
        <v>4.5</v>
      </c>
      <c r="D255" s="69" t="s">
        <v>68</v>
      </c>
      <c r="E255" s="69">
        <v>0</v>
      </c>
      <c r="F255" s="69">
        <v>0</v>
      </c>
      <c r="G255" s="69">
        <v>0</v>
      </c>
      <c r="H255" s="69">
        <v>0</v>
      </c>
      <c r="I255" s="69">
        <v>0</v>
      </c>
      <c r="J255" s="69">
        <v>0</v>
      </c>
      <c r="K255" s="69">
        <v>0</v>
      </c>
      <c r="L255" s="69">
        <v>0</v>
      </c>
      <c r="M255" s="69">
        <v>0</v>
      </c>
      <c r="N255" s="69">
        <v>0</v>
      </c>
      <c r="O255" s="69">
        <v>0</v>
      </c>
      <c r="P255" s="69">
        <v>0</v>
      </c>
      <c r="Q255" s="69">
        <v>0</v>
      </c>
      <c r="R255" s="69">
        <v>0</v>
      </c>
      <c r="S255" s="69">
        <v>0</v>
      </c>
      <c r="T255" s="69">
        <v>0</v>
      </c>
      <c r="U255" s="69">
        <v>0</v>
      </c>
      <c r="V255" s="69">
        <v>0</v>
      </c>
      <c r="W255" s="69">
        <v>0</v>
      </c>
      <c r="X255" s="69">
        <v>0</v>
      </c>
      <c r="Y255" s="69">
        <v>0</v>
      </c>
      <c r="Z255" s="69">
        <v>0</v>
      </c>
      <c r="AA255" s="69">
        <v>0</v>
      </c>
      <c r="AB255" s="69">
        <v>0</v>
      </c>
      <c r="AC255" s="69">
        <v>0</v>
      </c>
      <c r="AD255" s="69">
        <v>0</v>
      </c>
      <c r="AE255" s="69">
        <v>0</v>
      </c>
      <c r="AF255" s="69">
        <v>0</v>
      </c>
      <c r="AG255" s="69">
        <v>0</v>
      </c>
      <c r="AH255" s="69">
        <v>0</v>
      </c>
      <c r="AI255" s="69"/>
      <c r="AJ255" s="69">
        <v>0</v>
      </c>
      <c r="AK255" s="69">
        <v>0</v>
      </c>
      <c r="AL255" s="69"/>
      <c r="AM255" s="69">
        <v>0</v>
      </c>
      <c r="AN255" s="69">
        <v>0</v>
      </c>
      <c r="AO255" s="69"/>
      <c r="AP255" s="69">
        <v>0</v>
      </c>
      <c r="AQ255" s="69">
        <v>0</v>
      </c>
      <c r="AR255" s="69">
        <v>0</v>
      </c>
      <c r="AS255" s="69">
        <v>0</v>
      </c>
    </row>
    <row r="256" spans="1:45" x14ac:dyDescent="0.25">
      <c r="A256" s="68" t="s">
        <v>678</v>
      </c>
      <c r="B256" s="69" t="s">
        <v>116</v>
      </c>
      <c r="C256" s="69">
        <v>4.5</v>
      </c>
      <c r="D256" s="69" t="s">
        <v>68</v>
      </c>
      <c r="E256" s="69">
        <v>0</v>
      </c>
      <c r="F256" s="69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/>
      <c r="AJ256" s="69">
        <v>0</v>
      </c>
      <c r="AK256" s="69">
        <v>0</v>
      </c>
      <c r="AL256" s="69"/>
      <c r="AM256" s="69">
        <v>0</v>
      </c>
      <c r="AN256" s="69">
        <v>0</v>
      </c>
      <c r="AO256" s="69"/>
      <c r="AP256" s="69">
        <v>0</v>
      </c>
      <c r="AQ256" s="69">
        <v>0</v>
      </c>
      <c r="AR256" s="69">
        <v>0</v>
      </c>
      <c r="AS256" s="69">
        <v>0</v>
      </c>
    </row>
    <row r="257" spans="1:45" x14ac:dyDescent="0.25">
      <c r="A257" s="71" t="s">
        <v>679</v>
      </c>
      <c r="B257" s="72" t="s">
        <v>116</v>
      </c>
      <c r="C257" s="72">
        <v>4.5</v>
      </c>
      <c r="D257" s="72" t="s">
        <v>68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0</v>
      </c>
      <c r="K257" s="72">
        <v>0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  <c r="Q257" s="72">
        <v>0</v>
      </c>
      <c r="R257" s="72">
        <v>0</v>
      </c>
      <c r="S257" s="72">
        <v>0</v>
      </c>
      <c r="T257" s="72">
        <v>0</v>
      </c>
      <c r="U257" s="72">
        <v>0</v>
      </c>
      <c r="V257" s="72">
        <v>0</v>
      </c>
      <c r="W257" s="72">
        <v>0</v>
      </c>
      <c r="X257" s="72">
        <v>0</v>
      </c>
      <c r="Y257" s="72">
        <v>0</v>
      </c>
      <c r="Z257" s="72">
        <v>0</v>
      </c>
      <c r="AA257" s="72">
        <v>0</v>
      </c>
      <c r="AB257" s="72">
        <v>0</v>
      </c>
      <c r="AC257" s="72">
        <v>0</v>
      </c>
      <c r="AD257" s="72">
        <v>0</v>
      </c>
      <c r="AE257" s="72">
        <v>0</v>
      </c>
      <c r="AF257" s="72">
        <v>0</v>
      </c>
      <c r="AG257" s="72">
        <v>0</v>
      </c>
      <c r="AH257" s="72">
        <v>0</v>
      </c>
      <c r="AI257" s="72"/>
      <c r="AJ257" s="72">
        <v>0</v>
      </c>
      <c r="AK257" s="72">
        <v>0</v>
      </c>
      <c r="AL257" s="72"/>
      <c r="AM257" s="72">
        <v>0</v>
      </c>
      <c r="AN257" s="72">
        <v>0</v>
      </c>
      <c r="AO257" s="72"/>
      <c r="AP257" s="72">
        <v>0</v>
      </c>
      <c r="AQ257" s="72">
        <v>0</v>
      </c>
      <c r="AR257" s="72">
        <v>0</v>
      </c>
      <c r="AS257" s="72">
        <v>0</v>
      </c>
    </row>
    <row r="258" spans="1:45" x14ac:dyDescent="0.25">
      <c r="A258" s="71" t="s">
        <v>680</v>
      </c>
      <c r="B258" s="72" t="s">
        <v>116</v>
      </c>
      <c r="C258" s="72">
        <v>5</v>
      </c>
      <c r="D258" s="72" t="s">
        <v>68</v>
      </c>
      <c r="E258" s="73">
        <v>0</v>
      </c>
      <c r="F258" s="72">
        <v>0</v>
      </c>
      <c r="G258" s="72">
        <v>0</v>
      </c>
      <c r="H258" s="72">
        <v>0</v>
      </c>
      <c r="I258" s="72">
        <v>0</v>
      </c>
      <c r="J258" s="72">
        <v>0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  <c r="Q258" s="72">
        <v>0</v>
      </c>
      <c r="R258" s="72">
        <v>0</v>
      </c>
      <c r="S258" s="72">
        <v>0</v>
      </c>
      <c r="T258" s="72">
        <v>0</v>
      </c>
      <c r="U258" s="72">
        <v>0</v>
      </c>
      <c r="V258" s="72">
        <v>0</v>
      </c>
      <c r="W258" s="72">
        <v>0</v>
      </c>
      <c r="X258" s="72">
        <v>0</v>
      </c>
      <c r="Y258" s="72">
        <v>0</v>
      </c>
      <c r="Z258" s="72">
        <v>0</v>
      </c>
      <c r="AA258" s="72">
        <v>0</v>
      </c>
      <c r="AB258" s="72">
        <v>0</v>
      </c>
      <c r="AC258" s="72">
        <v>0</v>
      </c>
      <c r="AD258" s="72">
        <v>0</v>
      </c>
      <c r="AE258" s="72">
        <v>0</v>
      </c>
      <c r="AF258" s="72">
        <v>0</v>
      </c>
      <c r="AG258" s="72">
        <v>0</v>
      </c>
      <c r="AH258" s="72">
        <v>0</v>
      </c>
      <c r="AI258" s="72"/>
      <c r="AJ258" s="72">
        <v>0</v>
      </c>
      <c r="AK258" s="72">
        <v>0</v>
      </c>
      <c r="AL258" s="72"/>
      <c r="AM258" s="72">
        <v>0</v>
      </c>
      <c r="AN258" s="72">
        <v>0</v>
      </c>
      <c r="AO258" s="72"/>
      <c r="AP258" s="72">
        <v>0</v>
      </c>
      <c r="AQ258" s="72">
        <v>0</v>
      </c>
      <c r="AR258" s="72">
        <v>0</v>
      </c>
      <c r="AS258" s="72">
        <v>0</v>
      </c>
    </row>
    <row r="259" spans="1:45" x14ac:dyDescent="0.25">
      <c r="A259" s="71" t="s">
        <v>681</v>
      </c>
      <c r="B259" s="72" t="s">
        <v>86</v>
      </c>
      <c r="C259" s="72">
        <v>4.5</v>
      </c>
      <c r="D259" s="72" t="s">
        <v>68</v>
      </c>
      <c r="E259" s="73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  <c r="Q259" s="72">
        <v>0</v>
      </c>
      <c r="R259" s="72">
        <v>0</v>
      </c>
      <c r="S259" s="72">
        <v>0</v>
      </c>
      <c r="T259" s="72">
        <v>0</v>
      </c>
      <c r="U259" s="72">
        <v>0</v>
      </c>
      <c r="V259" s="72">
        <v>0</v>
      </c>
      <c r="W259" s="72">
        <v>0</v>
      </c>
      <c r="X259" s="72">
        <v>0</v>
      </c>
      <c r="Y259" s="72">
        <v>0</v>
      </c>
      <c r="Z259" s="72">
        <v>0</v>
      </c>
      <c r="AA259" s="72">
        <v>0</v>
      </c>
      <c r="AB259" s="72">
        <v>0</v>
      </c>
      <c r="AC259" s="72">
        <v>0</v>
      </c>
      <c r="AD259" s="72">
        <v>0</v>
      </c>
      <c r="AE259" s="72">
        <v>0</v>
      </c>
      <c r="AF259" s="72">
        <v>0</v>
      </c>
      <c r="AG259" s="72">
        <v>0</v>
      </c>
      <c r="AH259" s="72">
        <v>0</v>
      </c>
      <c r="AI259" s="72"/>
      <c r="AJ259" s="72">
        <v>0</v>
      </c>
      <c r="AK259" s="72">
        <v>0</v>
      </c>
      <c r="AL259" s="72"/>
      <c r="AM259" s="72">
        <v>0</v>
      </c>
      <c r="AN259" s="72">
        <v>0</v>
      </c>
      <c r="AO259" s="72"/>
      <c r="AP259" s="72">
        <v>0</v>
      </c>
      <c r="AQ259" s="72">
        <v>0</v>
      </c>
      <c r="AR259" s="72">
        <v>0</v>
      </c>
      <c r="AS259" s="72">
        <v>0</v>
      </c>
    </row>
    <row r="260" spans="1:45" x14ac:dyDescent="0.25">
      <c r="A260" s="71" t="s">
        <v>682</v>
      </c>
      <c r="B260" s="72" t="s">
        <v>86</v>
      </c>
      <c r="C260" s="72">
        <v>4.5</v>
      </c>
      <c r="D260" s="72" t="s">
        <v>68</v>
      </c>
      <c r="E260" s="72">
        <v>0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  <c r="Q260" s="72">
        <v>0</v>
      </c>
      <c r="R260" s="72">
        <v>0</v>
      </c>
      <c r="S260" s="72">
        <v>0</v>
      </c>
      <c r="T260" s="72">
        <v>0</v>
      </c>
      <c r="U260" s="72">
        <v>0</v>
      </c>
      <c r="V260" s="72">
        <v>0</v>
      </c>
      <c r="W260" s="72">
        <v>0</v>
      </c>
      <c r="X260" s="72">
        <v>0</v>
      </c>
      <c r="Y260" s="72">
        <v>0</v>
      </c>
      <c r="Z260" s="72">
        <v>0</v>
      </c>
      <c r="AA260" s="72">
        <v>0</v>
      </c>
      <c r="AB260" s="72">
        <v>0</v>
      </c>
      <c r="AC260" s="72">
        <v>0</v>
      </c>
      <c r="AD260" s="72">
        <v>0</v>
      </c>
      <c r="AE260" s="72">
        <v>0</v>
      </c>
      <c r="AF260" s="72">
        <v>0</v>
      </c>
      <c r="AG260" s="72">
        <v>0</v>
      </c>
      <c r="AH260" s="72">
        <v>0</v>
      </c>
      <c r="AI260" s="72"/>
      <c r="AJ260" s="72">
        <v>0</v>
      </c>
      <c r="AK260" s="72">
        <v>0</v>
      </c>
      <c r="AL260" s="72"/>
      <c r="AM260" s="72">
        <v>0</v>
      </c>
      <c r="AN260" s="72">
        <v>0</v>
      </c>
      <c r="AO260" s="72"/>
      <c r="AP260" s="72">
        <v>0</v>
      </c>
      <c r="AQ260" s="72">
        <v>0</v>
      </c>
      <c r="AR260" s="72">
        <v>0</v>
      </c>
      <c r="AS260" s="72">
        <v>0</v>
      </c>
    </row>
    <row r="261" spans="1:45" x14ac:dyDescent="0.25">
      <c r="A261" s="68" t="s">
        <v>683</v>
      </c>
      <c r="B261" s="69" t="s">
        <v>86</v>
      </c>
      <c r="C261" s="69">
        <v>4.9000000000000004</v>
      </c>
      <c r="D261" s="69" t="s">
        <v>68</v>
      </c>
      <c r="E261" s="70">
        <v>0</v>
      </c>
      <c r="F261" s="69">
        <v>0</v>
      </c>
      <c r="G261" s="69">
        <v>0</v>
      </c>
      <c r="H261" s="69">
        <v>0</v>
      </c>
      <c r="I261" s="69">
        <v>0</v>
      </c>
      <c r="J261" s="69">
        <v>0</v>
      </c>
      <c r="K261" s="69">
        <v>0</v>
      </c>
      <c r="L261" s="69">
        <v>0</v>
      </c>
      <c r="M261" s="69">
        <v>0</v>
      </c>
      <c r="N261" s="69">
        <v>0</v>
      </c>
      <c r="O261" s="69">
        <v>0</v>
      </c>
      <c r="P261" s="69">
        <v>0</v>
      </c>
      <c r="Q261" s="69">
        <v>0</v>
      </c>
      <c r="R261" s="69">
        <v>0</v>
      </c>
      <c r="S261" s="69">
        <v>0</v>
      </c>
      <c r="T261" s="69">
        <v>0</v>
      </c>
      <c r="U261" s="69">
        <v>0</v>
      </c>
      <c r="V261" s="69">
        <v>0</v>
      </c>
      <c r="W261" s="69">
        <v>0</v>
      </c>
      <c r="X261" s="69">
        <v>0</v>
      </c>
      <c r="Y261" s="69">
        <v>0</v>
      </c>
      <c r="Z261" s="69">
        <v>0</v>
      </c>
      <c r="AA261" s="69">
        <v>0</v>
      </c>
      <c r="AB261" s="69">
        <v>0</v>
      </c>
      <c r="AC261" s="69">
        <v>0</v>
      </c>
      <c r="AD261" s="69">
        <v>0</v>
      </c>
      <c r="AE261" s="69">
        <v>0</v>
      </c>
      <c r="AF261" s="69">
        <v>0</v>
      </c>
      <c r="AG261" s="69">
        <v>0</v>
      </c>
      <c r="AH261" s="69">
        <v>0</v>
      </c>
      <c r="AI261" s="69"/>
      <c r="AJ261" s="69">
        <v>0</v>
      </c>
      <c r="AK261" s="69">
        <v>0</v>
      </c>
      <c r="AL261" s="69"/>
      <c r="AM261" s="69">
        <v>0</v>
      </c>
      <c r="AN261" s="69">
        <v>0</v>
      </c>
      <c r="AO261" s="69"/>
      <c r="AP261" s="69">
        <v>0</v>
      </c>
      <c r="AQ261" s="69">
        <v>0</v>
      </c>
      <c r="AR261" s="69">
        <v>0</v>
      </c>
      <c r="AS261" s="69">
        <v>0</v>
      </c>
    </row>
    <row r="262" spans="1:45" x14ac:dyDescent="0.25">
      <c r="A262" s="68" t="s">
        <v>684</v>
      </c>
      <c r="B262" s="69" t="s">
        <v>86</v>
      </c>
      <c r="C262" s="69">
        <v>6.5</v>
      </c>
      <c r="D262" s="69" t="s">
        <v>68</v>
      </c>
      <c r="E262" s="70">
        <v>0</v>
      </c>
      <c r="F262" s="69">
        <v>0</v>
      </c>
      <c r="G262" s="69">
        <v>0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  <c r="Q262" s="69">
        <v>0</v>
      </c>
      <c r="R262" s="69">
        <v>0</v>
      </c>
      <c r="S262" s="69">
        <v>0</v>
      </c>
      <c r="T262" s="69">
        <v>0</v>
      </c>
      <c r="U262" s="69">
        <v>0</v>
      </c>
      <c r="V262" s="69">
        <v>0</v>
      </c>
      <c r="W262" s="69">
        <v>0</v>
      </c>
      <c r="X262" s="69">
        <v>0</v>
      </c>
      <c r="Y262" s="69">
        <v>0</v>
      </c>
      <c r="Z262" s="69">
        <v>0</v>
      </c>
      <c r="AA262" s="69">
        <v>0</v>
      </c>
      <c r="AB262" s="69">
        <v>0</v>
      </c>
      <c r="AC262" s="69">
        <v>0</v>
      </c>
      <c r="AD262" s="69">
        <v>0</v>
      </c>
      <c r="AE262" s="69">
        <v>0</v>
      </c>
      <c r="AF262" s="69">
        <v>0</v>
      </c>
      <c r="AG262" s="69">
        <v>0</v>
      </c>
      <c r="AH262" s="69">
        <v>0</v>
      </c>
      <c r="AI262" s="69"/>
      <c r="AJ262" s="69">
        <v>0</v>
      </c>
      <c r="AK262" s="69">
        <v>0</v>
      </c>
      <c r="AL262" s="69"/>
      <c r="AM262" s="69">
        <v>0</v>
      </c>
      <c r="AN262" s="69">
        <v>0</v>
      </c>
      <c r="AO262" s="69"/>
      <c r="AP262" s="69">
        <v>0</v>
      </c>
      <c r="AQ262" s="69">
        <v>0</v>
      </c>
      <c r="AR262" s="69">
        <v>0</v>
      </c>
      <c r="AS262" s="69">
        <v>0</v>
      </c>
    </row>
    <row r="263" spans="1:45" x14ac:dyDescent="0.25">
      <c r="A263" s="68" t="s">
        <v>685</v>
      </c>
      <c r="B263" s="69" t="s">
        <v>86</v>
      </c>
      <c r="C263" s="69">
        <v>5</v>
      </c>
      <c r="D263" s="69" t="s">
        <v>68</v>
      </c>
      <c r="E263" s="70">
        <v>0</v>
      </c>
      <c r="F263" s="69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/>
      <c r="AJ263" s="69">
        <v>0</v>
      </c>
      <c r="AK263" s="69">
        <v>0</v>
      </c>
      <c r="AL263" s="69"/>
      <c r="AM263" s="69">
        <v>0</v>
      </c>
      <c r="AN263" s="69">
        <v>0</v>
      </c>
      <c r="AO263" s="69"/>
      <c r="AP263" s="69">
        <v>0</v>
      </c>
      <c r="AQ263" s="69">
        <v>0</v>
      </c>
      <c r="AR263" s="69">
        <v>0</v>
      </c>
      <c r="AS263" s="69">
        <v>0</v>
      </c>
    </row>
    <row r="264" spans="1:45" x14ac:dyDescent="0.25">
      <c r="A264" s="68" t="s">
        <v>686</v>
      </c>
      <c r="B264" s="69" t="s">
        <v>86</v>
      </c>
      <c r="C264" s="69">
        <v>4.5</v>
      </c>
      <c r="D264" s="69" t="s">
        <v>68</v>
      </c>
      <c r="E264" s="70">
        <v>0</v>
      </c>
      <c r="F264" s="69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/>
      <c r="AJ264" s="69">
        <v>0</v>
      </c>
      <c r="AK264" s="69">
        <v>0</v>
      </c>
      <c r="AL264" s="69"/>
      <c r="AM264" s="69">
        <v>0</v>
      </c>
      <c r="AN264" s="69">
        <v>0</v>
      </c>
      <c r="AO264" s="69"/>
      <c r="AP264" s="69">
        <v>0</v>
      </c>
      <c r="AQ264" s="69">
        <v>0</v>
      </c>
      <c r="AR264" s="69">
        <v>0</v>
      </c>
      <c r="AS264" s="69">
        <v>0</v>
      </c>
    </row>
    <row r="265" spans="1:45" x14ac:dyDescent="0.25">
      <c r="A265" s="71" t="s">
        <v>687</v>
      </c>
      <c r="B265" s="72" t="s">
        <v>86</v>
      </c>
      <c r="C265" s="72">
        <v>6.5</v>
      </c>
      <c r="D265" s="72" t="s">
        <v>68</v>
      </c>
      <c r="E265" s="73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  <c r="Q265" s="72">
        <v>0</v>
      </c>
      <c r="R265" s="72">
        <v>0</v>
      </c>
      <c r="S265" s="72">
        <v>0</v>
      </c>
      <c r="T265" s="72">
        <v>0</v>
      </c>
      <c r="U265" s="72">
        <v>0</v>
      </c>
      <c r="V265" s="72">
        <v>0</v>
      </c>
      <c r="W265" s="72">
        <v>0</v>
      </c>
      <c r="X265" s="72">
        <v>0</v>
      </c>
      <c r="Y265" s="72">
        <v>0</v>
      </c>
      <c r="Z265" s="72">
        <v>0</v>
      </c>
      <c r="AA265" s="72">
        <v>0</v>
      </c>
      <c r="AB265" s="72">
        <v>0</v>
      </c>
      <c r="AC265" s="72">
        <v>0</v>
      </c>
      <c r="AD265" s="72">
        <v>0</v>
      </c>
      <c r="AE265" s="72">
        <v>0</v>
      </c>
      <c r="AF265" s="72">
        <v>0</v>
      </c>
      <c r="AG265" s="72">
        <v>0</v>
      </c>
      <c r="AH265" s="72">
        <v>0</v>
      </c>
      <c r="AI265" s="72"/>
      <c r="AJ265" s="72">
        <v>0</v>
      </c>
      <c r="AK265" s="72">
        <v>0</v>
      </c>
      <c r="AL265" s="72"/>
      <c r="AM265" s="72">
        <v>0</v>
      </c>
      <c r="AN265" s="72">
        <v>0</v>
      </c>
      <c r="AO265" s="72"/>
      <c r="AP265" s="72">
        <v>0</v>
      </c>
      <c r="AQ265" s="72">
        <v>0</v>
      </c>
      <c r="AR265" s="72">
        <v>0</v>
      </c>
      <c r="AS265" s="72">
        <v>0</v>
      </c>
    </row>
    <row r="266" spans="1:45" x14ac:dyDescent="0.25">
      <c r="A266" s="71" t="s">
        <v>688</v>
      </c>
      <c r="B266" s="72" t="s">
        <v>86</v>
      </c>
      <c r="C266" s="72">
        <v>4.5</v>
      </c>
      <c r="D266" s="72" t="s">
        <v>68</v>
      </c>
      <c r="E266" s="73">
        <v>0</v>
      </c>
      <c r="F266" s="73">
        <v>0</v>
      </c>
      <c r="G266" s="72">
        <v>0</v>
      </c>
      <c r="H266" s="72">
        <v>0</v>
      </c>
      <c r="I266" s="73">
        <v>0</v>
      </c>
      <c r="J266" s="73">
        <v>0</v>
      </c>
      <c r="K266" s="73">
        <v>0</v>
      </c>
      <c r="L266" s="73">
        <v>0</v>
      </c>
      <c r="M266" s="73">
        <v>0</v>
      </c>
      <c r="N266" s="73">
        <v>0</v>
      </c>
      <c r="O266" s="73">
        <v>0</v>
      </c>
      <c r="P266" s="73">
        <v>0</v>
      </c>
      <c r="Q266" s="73">
        <v>0</v>
      </c>
      <c r="R266" s="73">
        <v>0</v>
      </c>
      <c r="S266" s="73">
        <v>0</v>
      </c>
      <c r="T266" s="73">
        <v>0</v>
      </c>
      <c r="U266" s="73">
        <v>0</v>
      </c>
      <c r="V266" s="73">
        <v>0</v>
      </c>
      <c r="W266" s="73">
        <v>0</v>
      </c>
      <c r="X266" s="73">
        <v>0</v>
      </c>
      <c r="Y266" s="73">
        <v>0</v>
      </c>
      <c r="Z266" s="73">
        <v>0</v>
      </c>
      <c r="AA266" s="73">
        <v>0</v>
      </c>
      <c r="AB266" s="73">
        <v>0</v>
      </c>
      <c r="AC266" s="73">
        <v>0</v>
      </c>
      <c r="AD266" s="73">
        <v>0</v>
      </c>
      <c r="AE266" s="73">
        <v>0</v>
      </c>
      <c r="AF266" s="73">
        <v>0</v>
      </c>
      <c r="AG266" s="73">
        <v>0</v>
      </c>
      <c r="AH266" s="73">
        <v>0</v>
      </c>
      <c r="AI266" s="73"/>
      <c r="AJ266" s="73">
        <v>0</v>
      </c>
      <c r="AK266" s="73">
        <v>0</v>
      </c>
      <c r="AL266" s="73"/>
      <c r="AM266" s="73">
        <v>0</v>
      </c>
      <c r="AN266" s="73">
        <v>0</v>
      </c>
      <c r="AO266" s="73"/>
      <c r="AP266" s="73">
        <v>0</v>
      </c>
      <c r="AQ266" s="73">
        <v>0</v>
      </c>
      <c r="AR266" s="73">
        <v>0</v>
      </c>
      <c r="AS266" s="73">
        <v>0</v>
      </c>
    </row>
    <row r="267" spans="1:45" x14ac:dyDescent="0.25">
      <c r="A267" s="68" t="s">
        <v>689</v>
      </c>
      <c r="B267" s="69" t="s">
        <v>86</v>
      </c>
      <c r="C267" s="69">
        <v>4.5</v>
      </c>
      <c r="D267" s="69" t="s">
        <v>68</v>
      </c>
      <c r="E267" s="69">
        <v>0</v>
      </c>
      <c r="F267" s="69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/>
      <c r="AJ267" s="69">
        <v>0</v>
      </c>
      <c r="AK267" s="69">
        <v>0</v>
      </c>
      <c r="AL267" s="69"/>
      <c r="AM267" s="69">
        <v>0</v>
      </c>
      <c r="AN267" s="69">
        <v>0</v>
      </c>
      <c r="AO267" s="69"/>
      <c r="AP267" s="69">
        <v>0</v>
      </c>
      <c r="AQ267" s="69">
        <v>0</v>
      </c>
      <c r="AR267" s="69">
        <v>0</v>
      </c>
      <c r="AS267" s="69">
        <v>0</v>
      </c>
    </row>
    <row r="268" spans="1:45" x14ac:dyDescent="0.25">
      <c r="A268" s="68" t="s">
        <v>690</v>
      </c>
      <c r="B268" s="69" t="s">
        <v>86</v>
      </c>
      <c r="C268" s="69">
        <v>4.5</v>
      </c>
      <c r="D268" s="69" t="s">
        <v>68</v>
      </c>
      <c r="E268" s="70">
        <v>0</v>
      </c>
      <c r="F268" s="69">
        <v>0</v>
      </c>
      <c r="G268" s="69">
        <v>0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9">
        <v>0</v>
      </c>
      <c r="R268" s="69">
        <v>0</v>
      </c>
      <c r="S268" s="69">
        <v>0</v>
      </c>
      <c r="T268" s="69">
        <v>0</v>
      </c>
      <c r="U268" s="69">
        <v>0</v>
      </c>
      <c r="V268" s="69">
        <v>0</v>
      </c>
      <c r="W268" s="69">
        <v>0</v>
      </c>
      <c r="X268" s="69">
        <v>0</v>
      </c>
      <c r="Y268" s="69">
        <v>0</v>
      </c>
      <c r="Z268" s="69">
        <v>0</v>
      </c>
      <c r="AA268" s="69">
        <v>0</v>
      </c>
      <c r="AB268" s="69">
        <v>0</v>
      </c>
      <c r="AC268" s="69">
        <v>0</v>
      </c>
      <c r="AD268" s="69">
        <v>0</v>
      </c>
      <c r="AE268" s="69">
        <v>0</v>
      </c>
      <c r="AF268" s="69">
        <v>0</v>
      </c>
      <c r="AG268" s="69">
        <v>0</v>
      </c>
      <c r="AH268" s="69">
        <v>0</v>
      </c>
      <c r="AI268" s="69"/>
      <c r="AJ268" s="69">
        <v>0</v>
      </c>
      <c r="AK268" s="69">
        <v>0</v>
      </c>
      <c r="AL268" s="69"/>
      <c r="AM268" s="69">
        <v>0</v>
      </c>
      <c r="AN268" s="69">
        <v>0</v>
      </c>
      <c r="AO268" s="69"/>
      <c r="AP268" s="69">
        <v>0</v>
      </c>
      <c r="AQ268" s="69">
        <v>0</v>
      </c>
      <c r="AR268" s="69">
        <v>0</v>
      </c>
      <c r="AS268" s="69">
        <v>0</v>
      </c>
    </row>
    <row r="269" spans="1:45" x14ac:dyDescent="0.25">
      <c r="A269" s="71" t="s">
        <v>691</v>
      </c>
      <c r="B269" s="72" t="s">
        <v>86</v>
      </c>
      <c r="C269" s="72">
        <v>5</v>
      </c>
      <c r="D269" s="72" t="s">
        <v>68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  <c r="Q269" s="72">
        <v>0</v>
      </c>
      <c r="R269" s="72">
        <v>0</v>
      </c>
      <c r="S269" s="72">
        <v>0</v>
      </c>
      <c r="T269" s="72">
        <v>0</v>
      </c>
      <c r="U269" s="72">
        <v>0</v>
      </c>
      <c r="V269" s="72">
        <v>0</v>
      </c>
      <c r="W269" s="72">
        <v>0</v>
      </c>
      <c r="X269" s="72">
        <v>0</v>
      </c>
      <c r="Y269" s="72">
        <v>0</v>
      </c>
      <c r="Z269" s="72">
        <v>0</v>
      </c>
      <c r="AA269" s="72">
        <v>0</v>
      </c>
      <c r="AB269" s="72">
        <v>0</v>
      </c>
      <c r="AC269" s="72">
        <v>0</v>
      </c>
      <c r="AD269" s="72">
        <v>0</v>
      </c>
      <c r="AE269" s="72">
        <v>0</v>
      </c>
      <c r="AF269" s="72">
        <v>0</v>
      </c>
      <c r="AG269" s="72">
        <v>0</v>
      </c>
      <c r="AH269" s="72">
        <v>0</v>
      </c>
      <c r="AI269" s="72"/>
      <c r="AJ269" s="72">
        <v>0</v>
      </c>
      <c r="AK269" s="72">
        <v>0</v>
      </c>
      <c r="AL269" s="72"/>
      <c r="AM269" s="72">
        <v>0</v>
      </c>
      <c r="AN269" s="72">
        <v>0</v>
      </c>
      <c r="AO269" s="72"/>
      <c r="AP269" s="72">
        <v>0</v>
      </c>
      <c r="AQ269" s="72">
        <v>0</v>
      </c>
      <c r="AR269" s="72">
        <v>0</v>
      </c>
      <c r="AS269" s="72">
        <v>0</v>
      </c>
    </row>
    <row r="270" spans="1:45" x14ac:dyDescent="0.25">
      <c r="A270" s="68" t="s">
        <v>692</v>
      </c>
      <c r="B270" s="69" t="s">
        <v>79</v>
      </c>
      <c r="C270" s="69">
        <v>4.5</v>
      </c>
      <c r="D270" s="69" t="s">
        <v>68</v>
      </c>
      <c r="E270" s="70">
        <v>0</v>
      </c>
      <c r="F270" s="69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/>
      <c r="AJ270" s="69">
        <v>0</v>
      </c>
      <c r="AK270" s="69">
        <v>0</v>
      </c>
      <c r="AL270" s="69"/>
      <c r="AM270" s="69">
        <v>0</v>
      </c>
      <c r="AN270" s="69">
        <v>0</v>
      </c>
      <c r="AO270" s="69"/>
      <c r="AP270" s="69">
        <v>0</v>
      </c>
      <c r="AQ270" s="69">
        <v>0</v>
      </c>
      <c r="AR270" s="69">
        <v>0</v>
      </c>
      <c r="AS270" s="69">
        <v>0</v>
      </c>
    </row>
    <row r="271" spans="1:45" x14ac:dyDescent="0.25">
      <c r="A271" s="68" t="s">
        <v>693</v>
      </c>
      <c r="B271" s="69" t="s">
        <v>79</v>
      </c>
      <c r="C271" s="69">
        <v>4.5</v>
      </c>
      <c r="D271" s="69" t="s">
        <v>68</v>
      </c>
      <c r="E271" s="70">
        <v>0</v>
      </c>
      <c r="F271" s="69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/>
      <c r="AJ271" s="69">
        <v>0</v>
      </c>
      <c r="AK271" s="69">
        <v>0</v>
      </c>
      <c r="AL271" s="69"/>
      <c r="AM271" s="69">
        <v>0</v>
      </c>
      <c r="AN271" s="69">
        <v>0</v>
      </c>
      <c r="AO271" s="69"/>
      <c r="AP271" s="69">
        <v>0</v>
      </c>
      <c r="AQ271" s="69">
        <v>0</v>
      </c>
      <c r="AR271" s="69">
        <v>0</v>
      </c>
      <c r="AS271" s="69">
        <v>0</v>
      </c>
    </row>
    <row r="272" spans="1:45" x14ac:dyDescent="0.25">
      <c r="A272" s="68" t="s">
        <v>694</v>
      </c>
      <c r="B272" s="69" t="s">
        <v>79</v>
      </c>
      <c r="C272" s="69">
        <v>4.5</v>
      </c>
      <c r="D272" s="69" t="s">
        <v>68</v>
      </c>
      <c r="E272" s="70">
        <v>0</v>
      </c>
      <c r="F272" s="69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/>
      <c r="AJ272" s="69">
        <v>0</v>
      </c>
      <c r="AK272" s="69">
        <v>0</v>
      </c>
      <c r="AL272" s="69"/>
      <c r="AM272" s="69">
        <v>0</v>
      </c>
      <c r="AN272" s="69">
        <v>0</v>
      </c>
      <c r="AO272" s="69"/>
      <c r="AP272" s="69">
        <v>0</v>
      </c>
      <c r="AQ272" s="69">
        <v>0</v>
      </c>
      <c r="AR272" s="69">
        <v>0</v>
      </c>
      <c r="AS272" s="69">
        <v>0</v>
      </c>
    </row>
    <row r="273" spans="1:45" x14ac:dyDescent="0.25">
      <c r="A273" s="68" t="s">
        <v>695</v>
      </c>
      <c r="B273" s="69" t="s">
        <v>79</v>
      </c>
      <c r="C273" s="69">
        <v>4.9000000000000004</v>
      </c>
      <c r="D273" s="69" t="s">
        <v>68</v>
      </c>
      <c r="E273" s="70">
        <v>0</v>
      </c>
      <c r="F273" s="69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/>
      <c r="AJ273" s="69">
        <v>0</v>
      </c>
      <c r="AK273" s="69">
        <v>0</v>
      </c>
      <c r="AL273" s="69"/>
      <c r="AM273" s="69">
        <v>0</v>
      </c>
      <c r="AN273" s="69">
        <v>0</v>
      </c>
      <c r="AO273" s="69"/>
      <c r="AP273" s="69">
        <v>0</v>
      </c>
      <c r="AQ273" s="69">
        <v>0</v>
      </c>
      <c r="AR273" s="69">
        <v>0</v>
      </c>
      <c r="AS273" s="69">
        <v>0</v>
      </c>
    </row>
    <row r="274" spans="1:45" x14ac:dyDescent="0.25">
      <c r="A274" s="68" t="s">
        <v>696</v>
      </c>
      <c r="B274" s="69" t="s">
        <v>79</v>
      </c>
      <c r="C274" s="69">
        <v>5.9</v>
      </c>
      <c r="D274" s="69" t="s">
        <v>68</v>
      </c>
      <c r="E274" s="70">
        <v>0</v>
      </c>
      <c r="F274" s="69">
        <v>0</v>
      </c>
      <c r="G274" s="69">
        <v>0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0</v>
      </c>
      <c r="N274" s="69">
        <v>0</v>
      </c>
      <c r="O274" s="69">
        <v>0</v>
      </c>
      <c r="P274" s="69">
        <v>0</v>
      </c>
      <c r="Q274" s="69">
        <v>0</v>
      </c>
      <c r="R274" s="69">
        <v>0</v>
      </c>
      <c r="S274" s="69">
        <v>0</v>
      </c>
      <c r="T274" s="69">
        <v>0</v>
      </c>
      <c r="U274" s="69">
        <v>0</v>
      </c>
      <c r="V274" s="69">
        <v>0</v>
      </c>
      <c r="W274" s="69">
        <v>0</v>
      </c>
      <c r="X274" s="69">
        <v>0</v>
      </c>
      <c r="Y274" s="69">
        <v>0</v>
      </c>
      <c r="Z274" s="69">
        <v>0</v>
      </c>
      <c r="AA274" s="69">
        <v>0</v>
      </c>
      <c r="AB274" s="69">
        <v>0</v>
      </c>
      <c r="AC274" s="69">
        <v>0</v>
      </c>
      <c r="AD274" s="69">
        <v>0</v>
      </c>
      <c r="AE274" s="69">
        <v>0</v>
      </c>
      <c r="AF274" s="69">
        <v>0</v>
      </c>
      <c r="AG274" s="69">
        <v>0</v>
      </c>
      <c r="AH274" s="69">
        <v>0</v>
      </c>
      <c r="AI274" s="69"/>
      <c r="AJ274" s="69">
        <v>0</v>
      </c>
      <c r="AK274" s="69">
        <v>0</v>
      </c>
      <c r="AL274" s="69"/>
      <c r="AM274" s="69">
        <v>0</v>
      </c>
      <c r="AN274" s="69">
        <v>0</v>
      </c>
      <c r="AO274" s="69"/>
      <c r="AP274" s="69">
        <v>0</v>
      </c>
      <c r="AQ274" s="69">
        <v>0</v>
      </c>
      <c r="AR274" s="69">
        <v>0</v>
      </c>
      <c r="AS274" s="69">
        <v>0</v>
      </c>
    </row>
    <row r="275" spans="1:45" x14ac:dyDescent="0.25">
      <c r="A275" s="68" t="s">
        <v>697</v>
      </c>
      <c r="B275" s="69" t="s">
        <v>79</v>
      </c>
      <c r="C275" s="69">
        <v>4.5</v>
      </c>
      <c r="D275" s="69" t="s">
        <v>68</v>
      </c>
      <c r="E275" s="70">
        <v>0</v>
      </c>
      <c r="F275" s="69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/>
      <c r="AJ275" s="69">
        <v>0</v>
      </c>
      <c r="AK275" s="69">
        <v>0</v>
      </c>
      <c r="AL275" s="69"/>
      <c r="AM275" s="69">
        <v>0</v>
      </c>
      <c r="AN275" s="69">
        <v>0</v>
      </c>
      <c r="AO275" s="69"/>
      <c r="AP275" s="69">
        <v>0</v>
      </c>
      <c r="AQ275" s="69">
        <v>0</v>
      </c>
      <c r="AR275" s="69">
        <v>0</v>
      </c>
      <c r="AS275" s="69">
        <v>0</v>
      </c>
    </row>
    <row r="276" spans="1:45" x14ac:dyDescent="0.25">
      <c r="A276" s="68" t="s">
        <v>698</v>
      </c>
      <c r="B276" s="69" t="s">
        <v>77</v>
      </c>
      <c r="C276" s="69">
        <v>4.5</v>
      </c>
      <c r="D276" s="69" t="s">
        <v>68</v>
      </c>
      <c r="E276" s="70">
        <v>0</v>
      </c>
      <c r="F276" s="69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/>
      <c r="AJ276" s="69">
        <v>0</v>
      </c>
      <c r="AK276" s="69">
        <v>0</v>
      </c>
      <c r="AL276" s="69"/>
      <c r="AM276" s="69">
        <v>0</v>
      </c>
      <c r="AN276" s="69">
        <v>0</v>
      </c>
      <c r="AO276" s="69"/>
      <c r="AP276" s="69">
        <v>0</v>
      </c>
      <c r="AQ276" s="69">
        <v>0</v>
      </c>
      <c r="AR276" s="69">
        <v>0</v>
      </c>
      <c r="AS276" s="69">
        <v>0</v>
      </c>
    </row>
    <row r="277" spans="1:45" x14ac:dyDescent="0.25">
      <c r="A277" s="68" t="s">
        <v>699</v>
      </c>
      <c r="B277" s="69" t="s">
        <v>77</v>
      </c>
      <c r="C277" s="69">
        <v>4.5</v>
      </c>
      <c r="D277" s="69" t="s">
        <v>68</v>
      </c>
      <c r="E277" s="70">
        <v>0</v>
      </c>
      <c r="F277" s="69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/>
      <c r="AJ277" s="69">
        <v>0</v>
      </c>
      <c r="AK277" s="69">
        <v>0</v>
      </c>
      <c r="AL277" s="69"/>
      <c r="AM277" s="69">
        <v>0</v>
      </c>
      <c r="AN277" s="69">
        <v>0</v>
      </c>
      <c r="AO277" s="69"/>
      <c r="AP277" s="69">
        <v>0</v>
      </c>
      <c r="AQ277" s="69">
        <v>0</v>
      </c>
      <c r="AR277" s="69">
        <v>0</v>
      </c>
      <c r="AS277" s="69">
        <v>0</v>
      </c>
    </row>
    <row r="278" spans="1:45" x14ac:dyDescent="0.25">
      <c r="A278" s="68" t="s">
        <v>700</v>
      </c>
      <c r="B278" s="69" t="s">
        <v>77</v>
      </c>
      <c r="C278" s="69">
        <v>4.4000000000000004</v>
      </c>
      <c r="D278" s="69" t="s">
        <v>68</v>
      </c>
      <c r="E278" s="70">
        <v>0</v>
      </c>
      <c r="F278" s="69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/>
      <c r="AJ278" s="69">
        <v>0</v>
      </c>
      <c r="AK278" s="69">
        <v>0</v>
      </c>
      <c r="AL278" s="69"/>
      <c r="AM278" s="69">
        <v>0</v>
      </c>
      <c r="AN278" s="69">
        <v>0</v>
      </c>
      <c r="AO278" s="69"/>
      <c r="AP278" s="69">
        <v>0</v>
      </c>
      <c r="AQ278" s="69">
        <v>0</v>
      </c>
      <c r="AR278" s="69">
        <v>0</v>
      </c>
      <c r="AS278" s="69">
        <v>0</v>
      </c>
    </row>
    <row r="279" spans="1:45" x14ac:dyDescent="0.25">
      <c r="A279" s="68" t="s">
        <v>701</v>
      </c>
      <c r="B279" s="69" t="s">
        <v>77</v>
      </c>
      <c r="C279" s="69">
        <v>4.5</v>
      </c>
      <c r="D279" s="69" t="s">
        <v>68</v>
      </c>
      <c r="E279" s="70">
        <v>0</v>
      </c>
      <c r="F279" s="69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/>
      <c r="AJ279" s="69">
        <v>0</v>
      </c>
      <c r="AK279" s="69">
        <v>0</v>
      </c>
      <c r="AL279" s="69"/>
      <c r="AM279" s="69">
        <v>0</v>
      </c>
      <c r="AN279" s="69">
        <v>0</v>
      </c>
      <c r="AO279" s="69"/>
      <c r="AP279" s="69">
        <v>0</v>
      </c>
      <c r="AQ279" s="69">
        <v>0</v>
      </c>
      <c r="AR279" s="69">
        <v>0</v>
      </c>
      <c r="AS279" s="69">
        <v>0</v>
      </c>
    </row>
    <row r="280" spans="1:45" x14ac:dyDescent="0.25">
      <c r="A280" s="68" t="s">
        <v>662</v>
      </c>
      <c r="B280" s="69" t="s">
        <v>77</v>
      </c>
      <c r="C280" s="69">
        <v>4.5</v>
      </c>
      <c r="D280" s="69" t="s">
        <v>68</v>
      </c>
      <c r="E280" s="70">
        <v>0</v>
      </c>
      <c r="F280" s="70">
        <v>0</v>
      </c>
      <c r="G280" s="69">
        <v>0</v>
      </c>
      <c r="H280" s="69">
        <v>0</v>
      </c>
      <c r="I280" s="70">
        <v>0</v>
      </c>
      <c r="J280" s="70">
        <v>0</v>
      </c>
      <c r="K280" s="70">
        <v>0</v>
      </c>
      <c r="L280" s="70">
        <v>0</v>
      </c>
      <c r="M280" s="70">
        <v>0</v>
      </c>
      <c r="N280" s="70">
        <v>0</v>
      </c>
      <c r="O280" s="70">
        <v>0</v>
      </c>
      <c r="P280" s="70">
        <v>0</v>
      </c>
      <c r="Q280" s="70">
        <v>0</v>
      </c>
      <c r="R280" s="70">
        <v>0</v>
      </c>
      <c r="S280" s="70">
        <v>0</v>
      </c>
      <c r="T280" s="70">
        <v>0</v>
      </c>
      <c r="U280" s="70">
        <v>0</v>
      </c>
      <c r="V280" s="70">
        <v>0</v>
      </c>
      <c r="W280" s="70">
        <v>0</v>
      </c>
      <c r="X280" s="70">
        <v>0</v>
      </c>
      <c r="Y280" s="70">
        <v>0</v>
      </c>
      <c r="Z280" s="70">
        <v>0</v>
      </c>
      <c r="AA280" s="70">
        <v>0</v>
      </c>
      <c r="AB280" s="70">
        <v>0</v>
      </c>
      <c r="AC280" s="70">
        <v>0</v>
      </c>
      <c r="AD280" s="70">
        <v>0</v>
      </c>
      <c r="AE280" s="70">
        <v>0</v>
      </c>
      <c r="AF280" s="70">
        <v>0</v>
      </c>
      <c r="AG280" s="70">
        <v>0</v>
      </c>
      <c r="AH280" s="70">
        <v>0</v>
      </c>
      <c r="AI280" s="70"/>
      <c r="AJ280" s="70">
        <v>0</v>
      </c>
      <c r="AK280" s="70">
        <v>0</v>
      </c>
      <c r="AL280" s="70"/>
      <c r="AM280" s="70">
        <v>0</v>
      </c>
      <c r="AN280" s="70">
        <v>0</v>
      </c>
      <c r="AO280" s="70"/>
      <c r="AP280" s="70">
        <v>0</v>
      </c>
      <c r="AQ280" s="70">
        <v>0</v>
      </c>
      <c r="AR280" s="70">
        <v>0</v>
      </c>
      <c r="AS280" s="70">
        <v>0</v>
      </c>
    </row>
    <row r="281" spans="1:45" x14ac:dyDescent="0.25">
      <c r="A281" s="71" t="s">
        <v>702</v>
      </c>
      <c r="B281" s="72" t="s">
        <v>114</v>
      </c>
      <c r="C281" s="72">
        <v>4.5</v>
      </c>
      <c r="D281" s="72" t="s">
        <v>68</v>
      </c>
      <c r="E281" s="73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  <c r="Q281" s="72">
        <v>0</v>
      </c>
      <c r="R281" s="72">
        <v>0</v>
      </c>
      <c r="S281" s="72">
        <v>0</v>
      </c>
      <c r="T281" s="72">
        <v>0</v>
      </c>
      <c r="U281" s="72">
        <v>0</v>
      </c>
      <c r="V281" s="72">
        <v>0</v>
      </c>
      <c r="W281" s="72">
        <v>0</v>
      </c>
      <c r="X281" s="72">
        <v>0</v>
      </c>
      <c r="Y281" s="72">
        <v>0</v>
      </c>
      <c r="Z281" s="72">
        <v>0</v>
      </c>
      <c r="AA281" s="72">
        <v>0</v>
      </c>
      <c r="AB281" s="72">
        <v>0</v>
      </c>
      <c r="AC281" s="72">
        <v>0</v>
      </c>
      <c r="AD281" s="72">
        <v>0</v>
      </c>
      <c r="AE281" s="72">
        <v>0</v>
      </c>
      <c r="AF281" s="72">
        <v>0</v>
      </c>
      <c r="AG281" s="72">
        <v>0</v>
      </c>
      <c r="AH281" s="72">
        <v>0</v>
      </c>
      <c r="AI281" s="72"/>
      <c r="AJ281" s="72">
        <v>0</v>
      </c>
      <c r="AK281" s="72">
        <v>0</v>
      </c>
      <c r="AL281" s="72"/>
      <c r="AM281" s="72">
        <v>0</v>
      </c>
      <c r="AN281" s="72">
        <v>0</v>
      </c>
      <c r="AO281" s="72"/>
      <c r="AP281" s="72">
        <v>0</v>
      </c>
      <c r="AQ281" s="72">
        <v>0</v>
      </c>
      <c r="AR281" s="72">
        <v>0</v>
      </c>
      <c r="AS281" s="72">
        <v>0</v>
      </c>
    </row>
    <row r="282" spans="1:45" x14ac:dyDescent="0.25">
      <c r="A282" s="71" t="s">
        <v>425</v>
      </c>
      <c r="B282" s="72" t="s">
        <v>72</v>
      </c>
      <c r="C282" s="72">
        <v>4.5</v>
      </c>
      <c r="D282" s="72" t="s">
        <v>68</v>
      </c>
      <c r="E282" s="72">
        <v>0</v>
      </c>
      <c r="F282" s="72">
        <v>0</v>
      </c>
      <c r="G282" s="72">
        <v>0</v>
      </c>
      <c r="H282" s="72">
        <v>0</v>
      </c>
      <c r="I282" s="72">
        <v>0</v>
      </c>
      <c r="J282" s="72">
        <v>0</v>
      </c>
      <c r="K282" s="72">
        <v>0</v>
      </c>
      <c r="L282" s="72">
        <v>0</v>
      </c>
      <c r="M282" s="72">
        <v>0</v>
      </c>
      <c r="N282" s="72">
        <v>0</v>
      </c>
      <c r="O282" s="72">
        <v>0</v>
      </c>
      <c r="P282" s="72">
        <v>0</v>
      </c>
      <c r="Q282" s="72">
        <v>0</v>
      </c>
      <c r="R282" s="72">
        <v>0</v>
      </c>
      <c r="S282" s="72">
        <v>0</v>
      </c>
      <c r="T282" s="72">
        <v>0</v>
      </c>
      <c r="U282" s="72">
        <v>0</v>
      </c>
      <c r="V282" s="72">
        <v>0</v>
      </c>
      <c r="W282" s="72">
        <v>0</v>
      </c>
      <c r="X282" s="72">
        <v>0</v>
      </c>
      <c r="Y282" s="72">
        <v>0</v>
      </c>
      <c r="Z282" s="72">
        <v>0</v>
      </c>
      <c r="AA282" s="72">
        <v>0</v>
      </c>
      <c r="AB282" s="72">
        <v>0</v>
      </c>
      <c r="AC282" s="72">
        <v>0</v>
      </c>
      <c r="AD282" s="72">
        <v>0</v>
      </c>
      <c r="AE282" s="72">
        <v>0</v>
      </c>
      <c r="AF282" s="72">
        <v>0</v>
      </c>
      <c r="AG282" s="72">
        <v>0</v>
      </c>
      <c r="AH282" s="72">
        <v>0</v>
      </c>
      <c r="AI282" s="72"/>
      <c r="AJ282" s="72">
        <v>0</v>
      </c>
      <c r="AK282" s="72">
        <v>0</v>
      </c>
      <c r="AL282" s="72"/>
      <c r="AM282" s="72">
        <v>0</v>
      </c>
      <c r="AN282" s="72">
        <v>0</v>
      </c>
      <c r="AO282" s="72"/>
      <c r="AP282" s="72">
        <v>0</v>
      </c>
      <c r="AQ282" s="72">
        <v>0</v>
      </c>
      <c r="AR282" s="72">
        <v>0</v>
      </c>
      <c r="AS282" s="72">
        <v>0</v>
      </c>
    </row>
    <row r="283" spans="1:45" x14ac:dyDescent="0.25">
      <c r="A283" s="71" t="s">
        <v>703</v>
      </c>
      <c r="B283" s="72" t="s">
        <v>72</v>
      </c>
      <c r="C283" s="72">
        <v>4.5</v>
      </c>
      <c r="D283" s="72" t="s">
        <v>68</v>
      </c>
      <c r="E283" s="73">
        <v>0</v>
      </c>
      <c r="F283" s="72">
        <v>0</v>
      </c>
      <c r="G283" s="72">
        <v>0</v>
      </c>
      <c r="H283" s="72">
        <v>0</v>
      </c>
      <c r="I283" s="72">
        <v>0</v>
      </c>
      <c r="J283" s="72">
        <v>0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  <c r="Q283" s="72">
        <v>0</v>
      </c>
      <c r="R283" s="72">
        <v>0</v>
      </c>
      <c r="S283" s="72">
        <v>0</v>
      </c>
      <c r="T283" s="72">
        <v>0</v>
      </c>
      <c r="U283" s="72">
        <v>0</v>
      </c>
      <c r="V283" s="72">
        <v>0</v>
      </c>
      <c r="W283" s="72">
        <v>0</v>
      </c>
      <c r="X283" s="72">
        <v>0</v>
      </c>
      <c r="Y283" s="72">
        <v>0</v>
      </c>
      <c r="Z283" s="72">
        <v>0</v>
      </c>
      <c r="AA283" s="72">
        <v>0</v>
      </c>
      <c r="AB283" s="72">
        <v>0</v>
      </c>
      <c r="AC283" s="72">
        <v>0</v>
      </c>
      <c r="AD283" s="72">
        <v>0</v>
      </c>
      <c r="AE283" s="72">
        <v>0</v>
      </c>
      <c r="AF283" s="72">
        <v>0</v>
      </c>
      <c r="AG283" s="72">
        <v>0</v>
      </c>
      <c r="AH283" s="72">
        <v>0</v>
      </c>
      <c r="AI283" s="72"/>
      <c r="AJ283" s="72">
        <v>0</v>
      </c>
      <c r="AK283" s="72">
        <v>0</v>
      </c>
      <c r="AL283" s="72"/>
      <c r="AM283" s="72">
        <v>0</v>
      </c>
      <c r="AN283" s="72">
        <v>0</v>
      </c>
      <c r="AO283" s="72"/>
      <c r="AP283" s="72">
        <v>0</v>
      </c>
      <c r="AQ283" s="72">
        <v>0</v>
      </c>
      <c r="AR283" s="72">
        <v>0</v>
      </c>
      <c r="AS283" s="72">
        <v>0</v>
      </c>
    </row>
    <row r="284" spans="1:45" x14ac:dyDescent="0.25">
      <c r="A284" s="68" t="s">
        <v>704</v>
      </c>
      <c r="B284" s="69" t="s">
        <v>94</v>
      </c>
      <c r="C284" s="69">
        <v>4.5</v>
      </c>
      <c r="D284" s="69" t="s">
        <v>68</v>
      </c>
      <c r="E284" s="70">
        <v>0</v>
      </c>
      <c r="F284" s="69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/>
      <c r="AJ284" s="69">
        <v>0</v>
      </c>
      <c r="AK284" s="69">
        <v>0</v>
      </c>
      <c r="AL284" s="69"/>
      <c r="AM284" s="69">
        <v>0</v>
      </c>
      <c r="AN284" s="69">
        <v>0</v>
      </c>
      <c r="AO284" s="69"/>
      <c r="AP284" s="69">
        <v>0</v>
      </c>
      <c r="AQ284" s="69">
        <v>0</v>
      </c>
      <c r="AR284" s="69">
        <v>0</v>
      </c>
      <c r="AS284" s="69">
        <v>0</v>
      </c>
    </row>
    <row r="285" spans="1:45" x14ac:dyDescent="0.25">
      <c r="A285" s="68" t="s">
        <v>705</v>
      </c>
      <c r="B285" s="69" t="s">
        <v>117</v>
      </c>
      <c r="C285" s="69">
        <v>4.5</v>
      </c>
      <c r="D285" s="69" t="s">
        <v>68</v>
      </c>
      <c r="E285" s="69">
        <v>0</v>
      </c>
      <c r="F285" s="69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/>
      <c r="AJ285" s="69">
        <v>0</v>
      </c>
      <c r="AK285" s="69">
        <v>0</v>
      </c>
      <c r="AL285" s="69"/>
      <c r="AM285" s="69">
        <v>0</v>
      </c>
      <c r="AN285" s="69">
        <v>0</v>
      </c>
      <c r="AO285" s="69"/>
      <c r="AP285" s="69">
        <v>0</v>
      </c>
      <c r="AQ285" s="69">
        <v>0</v>
      </c>
      <c r="AR285" s="69">
        <v>0</v>
      </c>
      <c r="AS285" s="69">
        <v>0</v>
      </c>
    </row>
    <row r="286" spans="1:45" x14ac:dyDescent="0.25">
      <c r="A286" s="68" t="s">
        <v>706</v>
      </c>
      <c r="B286" s="69" t="s">
        <v>117</v>
      </c>
      <c r="C286" s="69">
        <v>4.5</v>
      </c>
      <c r="D286" s="69" t="s">
        <v>68</v>
      </c>
      <c r="E286" s="70">
        <v>0</v>
      </c>
      <c r="F286" s="69">
        <v>0</v>
      </c>
      <c r="G286" s="69">
        <v>0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0</v>
      </c>
      <c r="N286" s="69">
        <v>0</v>
      </c>
      <c r="O286" s="69">
        <v>0</v>
      </c>
      <c r="P286" s="69">
        <v>0</v>
      </c>
      <c r="Q286" s="69">
        <v>0</v>
      </c>
      <c r="R286" s="69">
        <v>0</v>
      </c>
      <c r="S286" s="69">
        <v>0</v>
      </c>
      <c r="T286" s="69">
        <v>0</v>
      </c>
      <c r="U286" s="69">
        <v>0</v>
      </c>
      <c r="V286" s="69">
        <v>0</v>
      </c>
      <c r="W286" s="69">
        <v>0</v>
      </c>
      <c r="X286" s="69">
        <v>0</v>
      </c>
      <c r="Y286" s="69">
        <v>0</v>
      </c>
      <c r="Z286" s="69">
        <v>0</v>
      </c>
      <c r="AA286" s="69">
        <v>0</v>
      </c>
      <c r="AB286" s="69">
        <v>0</v>
      </c>
      <c r="AC286" s="69">
        <v>0</v>
      </c>
      <c r="AD286" s="69">
        <v>0</v>
      </c>
      <c r="AE286" s="69">
        <v>0</v>
      </c>
      <c r="AF286" s="69">
        <v>0</v>
      </c>
      <c r="AG286" s="69">
        <v>0</v>
      </c>
      <c r="AH286" s="69">
        <v>0</v>
      </c>
      <c r="AI286" s="69"/>
      <c r="AJ286" s="69">
        <v>0</v>
      </c>
      <c r="AK286" s="69">
        <v>0</v>
      </c>
      <c r="AL286" s="69"/>
      <c r="AM286" s="69">
        <v>0</v>
      </c>
      <c r="AN286" s="69">
        <v>0</v>
      </c>
      <c r="AO286" s="69"/>
      <c r="AP286" s="69">
        <v>0</v>
      </c>
      <c r="AQ286" s="69">
        <v>0</v>
      </c>
      <c r="AR286" s="69">
        <v>0</v>
      </c>
      <c r="AS286" s="69">
        <v>0</v>
      </c>
    </row>
    <row r="287" spans="1:45" x14ac:dyDescent="0.25">
      <c r="A287" s="68" t="s">
        <v>707</v>
      </c>
      <c r="B287" s="69" t="s">
        <v>117</v>
      </c>
      <c r="C287" s="69">
        <v>4.5</v>
      </c>
      <c r="D287" s="69" t="s">
        <v>68</v>
      </c>
      <c r="E287" s="70">
        <v>0</v>
      </c>
      <c r="F287" s="69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/>
      <c r="AJ287" s="69">
        <v>0</v>
      </c>
      <c r="AK287" s="69">
        <v>0</v>
      </c>
      <c r="AL287" s="69"/>
      <c r="AM287" s="69">
        <v>0</v>
      </c>
      <c r="AN287" s="69">
        <v>0</v>
      </c>
      <c r="AO287" s="69"/>
      <c r="AP287" s="69">
        <v>0</v>
      </c>
      <c r="AQ287" s="69">
        <v>0</v>
      </c>
      <c r="AR287" s="69">
        <v>0</v>
      </c>
      <c r="AS287" s="69">
        <v>0</v>
      </c>
    </row>
    <row r="288" spans="1:45" x14ac:dyDescent="0.25">
      <c r="A288" s="71" t="s">
        <v>708</v>
      </c>
      <c r="B288" s="72" t="s">
        <v>75</v>
      </c>
      <c r="C288" s="72">
        <v>4.5</v>
      </c>
      <c r="D288" s="72" t="s">
        <v>68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  <c r="Q288" s="72">
        <v>0</v>
      </c>
      <c r="R288" s="72">
        <v>0</v>
      </c>
      <c r="S288" s="72">
        <v>0</v>
      </c>
      <c r="T288" s="72">
        <v>0</v>
      </c>
      <c r="U288" s="72">
        <v>0</v>
      </c>
      <c r="V288" s="72">
        <v>0</v>
      </c>
      <c r="W288" s="72">
        <v>0</v>
      </c>
      <c r="X288" s="72">
        <v>0</v>
      </c>
      <c r="Y288" s="72">
        <v>0</v>
      </c>
      <c r="Z288" s="72">
        <v>0</v>
      </c>
      <c r="AA288" s="72">
        <v>0</v>
      </c>
      <c r="AB288" s="72">
        <v>0</v>
      </c>
      <c r="AC288" s="72">
        <v>0</v>
      </c>
      <c r="AD288" s="72">
        <v>0</v>
      </c>
      <c r="AE288" s="72">
        <v>0</v>
      </c>
      <c r="AF288" s="72">
        <v>0</v>
      </c>
      <c r="AG288" s="72">
        <v>0</v>
      </c>
      <c r="AH288" s="72">
        <v>0</v>
      </c>
      <c r="AI288" s="72"/>
      <c r="AJ288" s="72">
        <v>0</v>
      </c>
      <c r="AK288" s="72">
        <v>0</v>
      </c>
      <c r="AL288" s="72"/>
      <c r="AM288" s="72">
        <v>0</v>
      </c>
      <c r="AN288" s="72">
        <v>0</v>
      </c>
      <c r="AO288" s="72"/>
      <c r="AP288" s="72">
        <v>0</v>
      </c>
      <c r="AQ288" s="72">
        <v>0</v>
      </c>
      <c r="AR288" s="72">
        <v>0</v>
      </c>
      <c r="AS288" s="72">
        <v>0</v>
      </c>
    </row>
    <row r="289" spans="1:45" x14ac:dyDescent="0.25">
      <c r="A289" s="68" t="s">
        <v>709</v>
      </c>
      <c r="B289" s="69" t="s">
        <v>75</v>
      </c>
      <c r="C289" s="69">
        <v>4.5</v>
      </c>
      <c r="D289" s="69" t="s">
        <v>68</v>
      </c>
      <c r="E289" s="70">
        <v>0</v>
      </c>
      <c r="F289" s="69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/>
      <c r="AJ289" s="69">
        <v>0</v>
      </c>
      <c r="AK289" s="69">
        <v>0</v>
      </c>
      <c r="AL289" s="69"/>
      <c r="AM289" s="69">
        <v>0</v>
      </c>
      <c r="AN289" s="69">
        <v>0</v>
      </c>
      <c r="AO289" s="69"/>
      <c r="AP289" s="69">
        <v>0</v>
      </c>
      <c r="AQ289" s="69">
        <v>0</v>
      </c>
      <c r="AR289" s="69">
        <v>0</v>
      </c>
      <c r="AS289" s="69">
        <v>0</v>
      </c>
    </row>
    <row r="290" spans="1:45" x14ac:dyDescent="0.25">
      <c r="A290" s="68" t="s">
        <v>710</v>
      </c>
      <c r="B290" s="69" t="s">
        <v>75</v>
      </c>
      <c r="C290" s="69">
        <v>4.5</v>
      </c>
      <c r="D290" s="69" t="s">
        <v>68</v>
      </c>
      <c r="E290" s="70">
        <v>0</v>
      </c>
      <c r="F290" s="69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/>
      <c r="AJ290" s="69">
        <v>0</v>
      </c>
      <c r="AK290" s="69">
        <v>0</v>
      </c>
      <c r="AL290" s="69"/>
      <c r="AM290" s="69">
        <v>0</v>
      </c>
      <c r="AN290" s="69">
        <v>0</v>
      </c>
      <c r="AO290" s="69"/>
      <c r="AP290" s="69">
        <v>0</v>
      </c>
      <c r="AQ290" s="69">
        <v>0</v>
      </c>
      <c r="AR290" s="69">
        <v>0</v>
      </c>
      <c r="AS290" s="69">
        <v>0</v>
      </c>
    </row>
    <row r="291" spans="1:45" x14ac:dyDescent="0.25">
      <c r="A291" s="68" t="s">
        <v>711</v>
      </c>
      <c r="B291" s="69" t="s">
        <v>75</v>
      </c>
      <c r="C291" s="69">
        <v>4.5</v>
      </c>
      <c r="D291" s="69" t="s">
        <v>68</v>
      </c>
      <c r="E291" s="70">
        <v>0</v>
      </c>
      <c r="F291" s="69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/>
      <c r="AJ291" s="69">
        <v>0</v>
      </c>
      <c r="AK291" s="69">
        <v>0</v>
      </c>
      <c r="AL291" s="69"/>
      <c r="AM291" s="69">
        <v>0</v>
      </c>
      <c r="AN291" s="69">
        <v>0</v>
      </c>
      <c r="AO291" s="69"/>
      <c r="AP291" s="69">
        <v>0</v>
      </c>
      <c r="AQ291" s="69">
        <v>0</v>
      </c>
      <c r="AR291" s="69">
        <v>0</v>
      </c>
      <c r="AS291" s="69">
        <v>0</v>
      </c>
    </row>
    <row r="292" spans="1:45" x14ac:dyDescent="0.25">
      <c r="A292" s="71" t="s">
        <v>712</v>
      </c>
      <c r="B292" s="72" t="s">
        <v>75</v>
      </c>
      <c r="C292" s="72">
        <v>4.5</v>
      </c>
      <c r="D292" s="72" t="s">
        <v>68</v>
      </c>
      <c r="E292" s="73">
        <v>0</v>
      </c>
      <c r="F292" s="72">
        <v>0</v>
      </c>
      <c r="G292" s="72">
        <v>0</v>
      </c>
      <c r="H292" s="72">
        <v>0</v>
      </c>
      <c r="I292" s="72">
        <v>0</v>
      </c>
      <c r="J292" s="72">
        <v>0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  <c r="Q292" s="72">
        <v>0</v>
      </c>
      <c r="R292" s="72">
        <v>0</v>
      </c>
      <c r="S292" s="72">
        <v>0</v>
      </c>
      <c r="T292" s="72">
        <v>0</v>
      </c>
      <c r="U292" s="72">
        <v>0</v>
      </c>
      <c r="V292" s="72">
        <v>0</v>
      </c>
      <c r="W292" s="72">
        <v>0</v>
      </c>
      <c r="X292" s="72">
        <v>0</v>
      </c>
      <c r="Y292" s="72">
        <v>0</v>
      </c>
      <c r="Z292" s="72">
        <v>0</v>
      </c>
      <c r="AA292" s="72">
        <v>0</v>
      </c>
      <c r="AB292" s="72">
        <v>0</v>
      </c>
      <c r="AC292" s="72">
        <v>0</v>
      </c>
      <c r="AD292" s="72">
        <v>0</v>
      </c>
      <c r="AE292" s="72">
        <v>0</v>
      </c>
      <c r="AF292" s="72">
        <v>0</v>
      </c>
      <c r="AG292" s="72">
        <v>0</v>
      </c>
      <c r="AH292" s="72">
        <v>0</v>
      </c>
      <c r="AI292" s="72"/>
      <c r="AJ292" s="72">
        <v>0</v>
      </c>
      <c r="AK292" s="72">
        <v>0</v>
      </c>
      <c r="AL292" s="72"/>
      <c r="AM292" s="72">
        <v>0</v>
      </c>
      <c r="AN292" s="72">
        <v>0</v>
      </c>
      <c r="AO292" s="72"/>
      <c r="AP292" s="72">
        <v>0</v>
      </c>
      <c r="AQ292" s="72">
        <v>0</v>
      </c>
      <c r="AR292" s="72">
        <v>0</v>
      </c>
      <c r="AS292" s="72">
        <v>0</v>
      </c>
    </row>
    <row r="293" spans="1:45" x14ac:dyDescent="0.25">
      <c r="A293" s="71" t="s">
        <v>713</v>
      </c>
      <c r="B293" s="72" t="s">
        <v>75</v>
      </c>
      <c r="C293" s="72">
        <v>7</v>
      </c>
      <c r="D293" s="72" t="s">
        <v>68</v>
      </c>
      <c r="E293" s="72">
        <v>0</v>
      </c>
      <c r="F293" s="72">
        <v>0</v>
      </c>
      <c r="G293" s="72">
        <v>0</v>
      </c>
      <c r="H293" s="72">
        <v>0</v>
      </c>
      <c r="I293" s="72">
        <v>0</v>
      </c>
      <c r="J293" s="72">
        <v>0</v>
      </c>
      <c r="K293" s="72">
        <v>0</v>
      </c>
      <c r="L293" s="72">
        <v>0</v>
      </c>
      <c r="M293" s="72">
        <v>0</v>
      </c>
      <c r="N293" s="72">
        <v>0</v>
      </c>
      <c r="O293" s="72">
        <v>0</v>
      </c>
      <c r="P293" s="72">
        <v>0</v>
      </c>
      <c r="Q293" s="72">
        <v>0</v>
      </c>
      <c r="R293" s="72">
        <v>0</v>
      </c>
      <c r="S293" s="72">
        <v>0</v>
      </c>
      <c r="T293" s="72">
        <v>0</v>
      </c>
      <c r="U293" s="72">
        <v>0</v>
      </c>
      <c r="V293" s="72">
        <v>0</v>
      </c>
      <c r="W293" s="72">
        <v>0</v>
      </c>
      <c r="X293" s="72">
        <v>0</v>
      </c>
      <c r="Y293" s="72">
        <v>0</v>
      </c>
      <c r="Z293" s="72">
        <v>0</v>
      </c>
      <c r="AA293" s="72">
        <v>0</v>
      </c>
      <c r="AB293" s="72">
        <v>0</v>
      </c>
      <c r="AC293" s="72">
        <v>0</v>
      </c>
      <c r="AD293" s="72">
        <v>0</v>
      </c>
      <c r="AE293" s="72">
        <v>0</v>
      </c>
      <c r="AF293" s="72">
        <v>0</v>
      </c>
      <c r="AG293" s="72">
        <v>0</v>
      </c>
      <c r="AH293" s="72">
        <v>0</v>
      </c>
      <c r="AI293" s="72"/>
      <c r="AJ293" s="72">
        <v>0</v>
      </c>
      <c r="AK293" s="72">
        <v>0</v>
      </c>
      <c r="AL293" s="72"/>
      <c r="AM293" s="72">
        <v>0</v>
      </c>
      <c r="AN293" s="72">
        <v>0</v>
      </c>
      <c r="AO293" s="72"/>
      <c r="AP293" s="72">
        <v>0</v>
      </c>
      <c r="AQ293" s="72">
        <v>0</v>
      </c>
      <c r="AR293" s="72">
        <v>0</v>
      </c>
      <c r="AS293" s="72">
        <v>0</v>
      </c>
    </row>
    <row r="294" spans="1:45" s="25" customFormat="1" x14ac:dyDescent="0.25">
      <c r="A294" s="71" t="s">
        <v>714</v>
      </c>
      <c r="B294" s="72" t="s">
        <v>88</v>
      </c>
      <c r="C294" s="72">
        <v>4.9000000000000004</v>
      </c>
      <c r="D294" s="72" t="s">
        <v>68</v>
      </c>
      <c r="E294" s="73">
        <v>0</v>
      </c>
      <c r="F294" s="72">
        <v>0</v>
      </c>
      <c r="G294" s="72">
        <v>0</v>
      </c>
      <c r="H294" s="72">
        <v>0</v>
      </c>
      <c r="I294" s="72">
        <v>0</v>
      </c>
      <c r="J294" s="72">
        <v>0</v>
      </c>
      <c r="K294" s="72">
        <v>0</v>
      </c>
      <c r="L294" s="72">
        <v>0</v>
      </c>
      <c r="M294" s="72">
        <v>0</v>
      </c>
      <c r="N294" s="72">
        <v>0</v>
      </c>
      <c r="O294" s="72">
        <v>0</v>
      </c>
      <c r="P294" s="72">
        <v>0</v>
      </c>
      <c r="Q294" s="72">
        <v>0</v>
      </c>
      <c r="R294" s="72">
        <v>0</v>
      </c>
      <c r="S294" s="72">
        <v>0</v>
      </c>
      <c r="T294" s="72">
        <v>0</v>
      </c>
      <c r="U294" s="72">
        <v>0</v>
      </c>
      <c r="V294" s="72">
        <v>0</v>
      </c>
      <c r="W294" s="72">
        <v>0</v>
      </c>
      <c r="X294" s="72">
        <v>0</v>
      </c>
      <c r="Y294" s="72">
        <v>0</v>
      </c>
      <c r="Z294" s="72">
        <v>0</v>
      </c>
      <c r="AA294" s="72">
        <v>0</v>
      </c>
      <c r="AB294" s="72">
        <v>0</v>
      </c>
      <c r="AC294" s="72">
        <v>0</v>
      </c>
      <c r="AD294" s="72">
        <v>0</v>
      </c>
      <c r="AE294" s="72">
        <v>0</v>
      </c>
      <c r="AF294" s="72">
        <v>0</v>
      </c>
      <c r="AG294" s="72">
        <v>0</v>
      </c>
      <c r="AH294" s="72">
        <v>0</v>
      </c>
      <c r="AI294" s="72"/>
      <c r="AJ294" s="72">
        <v>0</v>
      </c>
      <c r="AK294" s="72">
        <v>0</v>
      </c>
      <c r="AL294" s="72"/>
      <c r="AM294" s="72">
        <v>0</v>
      </c>
      <c r="AN294" s="72">
        <v>0</v>
      </c>
      <c r="AO294" s="72"/>
      <c r="AP294" s="72">
        <v>0</v>
      </c>
      <c r="AQ294" s="72">
        <v>0</v>
      </c>
      <c r="AR294" s="72">
        <v>0</v>
      </c>
      <c r="AS294" s="72">
        <v>0</v>
      </c>
    </row>
    <row r="295" spans="1:45" s="25" customFormat="1" x14ac:dyDescent="0.25">
      <c r="A295" s="68" t="s">
        <v>715</v>
      </c>
      <c r="B295" s="69" t="s">
        <v>88</v>
      </c>
      <c r="C295" s="69">
        <v>5</v>
      </c>
      <c r="D295" s="69" t="s">
        <v>68</v>
      </c>
      <c r="E295" s="70">
        <v>0</v>
      </c>
      <c r="F295" s="69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/>
      <c r="AJ295" s="69">
        <v>0</v>
      </c>
      <c r="AK295" s="69">
        <v>0</v>
      </c>
      <c r="AL295" s="69"/>
      <c r="AM295" s="69">
        <v>0</v>
      </c>
      <c r="AN295" s="69">
        <v>0</v>
      </c>
      <c r="AO295" s="69"/>
      <c r="AP295" s="69">
        <v>0</v>
      </c>
      <c r="AQ295" s="69">
        <v>0</v>
      </c>
      <c r="AR295" s="69">
        <v>0</v>
      </c>
      <c r="AS295" s="69">
        <v>0</v>
      </c>
    </row>
    <row r="296" spans="1:45" s="25" customFormat="1" x14ac:dyDescent="0.25">
      <c r="A296" s="71" t="s">
        <v>716</v>
      </c>
      <c r="B296" s="72" t="s">
        <v>67</v>
      </c>
      <c r="C296" s="72">
        <v>4.5</v>
      </c>
      <c r="D296" s="72" t="s">
        <v>68</v>
      </c>
      <c r="E296" s="73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  <c r="Q296" s="72">
        <v>0</v>
      </c>
      <c r="R296" s="72">
        <v>0</v>
      </c>
      <c r="S296" s="72">
        <v>0</v>
      </c>
      <c r="T296" s="72">
        <v>0</v>
      </c>
      <c r="U296" s="72">
        <v>0</v>
      </c>
      <c r="V296" s="72">
        <v>0</v>
      </c>
      <c r="W296" s="72">
        <v>0</v>
      </c>
      <c r="X296" s="72">
        <v>0</v>
      </c>
      <c r="Y296" s="72">
        <v>0</v>
      </c>
      <c r="Z296" s="72">
        <v>0</v>
      </c>
      <c r="AA296" s="72">
        <v>0</v>
      </c>
      <c r="AB296" s="72">
        <v>0</v>
      </c>
      <c r="AC296" s="72">
        <v>0</v>
      </c>
      <c r="AD296" s="72">
        <v>0</v>
      </c>
      <c r="AE296" s="72">
        <v>0</v>
      </c>
      <c r="AF296" s="72">
        <v>0</v>
      </c>
      <c r="AG296" s="72">
        <v>0</v>
      </c>
      <c r="AH296" s="72">
        <v>0</v>
      </c>
      <c r="AI296" s="72"/>
      <c r="AJ296" s="72">
        <v>0</v>
      </c>
      <c r="AK296" s="72">
        <v>0</v>
      </c>
      <c r="AL296" s="72"/>
      <c r="AM296" s="72">
        <v>0</v>
      </c>
      <c r="AN296" s="72">
        <v>0</v>
      </c>
      <c r="AO296" s="72"/>
      <c r="AP296" s="72">
        <v>0</v>
      </c>
      <c r="AQ296" s="72">
        <v>0</v>
      </c>
      <c r="AR296" s="72">
        <v>0</v>
      </c>
      <c r="AS296" s="72">
        <v>0</v>
      </c>
    </row>
    <row r="297" spans="1:45" s="25" customFormat="1" x14ac:dyDescent="0.25">
      <c r="A297" s="71" t="s">
        <v>717</v>
      </c>
      <c r="B297" s="72" t="s">
        <v>67</v>
      </c>
      <c r="C297" s="72">
        <v>5</v>
      </c>
      <c r="D297" s="72" t="s">
        <v>68</v>
      </c>
      <c r="E297" s="73">
        <v>0</v>
      </c>
      <c r="F297" s="72">
        <v>0</v>
      </c>
      <c r="G297" s="72">
        <v>0</v>
      </c>
      <c r="H297" s="72">
        <v>0</v>
      </c>
      <c r="I297" s="72">
        <v>0</v>
      </c>
      <c r="J297" s="72">
        <v>0</v>
      </c>
      <c r="K297" s="72">
        <v>0</v>
      </c>
      <c r="L297" s="72">
        <v>0</v>
      </c>
      <c r="M297" s="72">
        <v>0</v>
      </c>
      <c r="N297" s="72">
        <v>0</v>
      </c>
      <c r="O297" s="72">
        <v>0</v>
      </c>
      <c r="P297" s="72">
        <v>0</v>
      </c>
      <c r="Q297" s="72">
        <v>0</v>
      </c>
      <c r="R297" s="72">
        <v>0</v>
      </c>
      <c r="S297" s="72">
        <v>0</v>
      </c>
      <c r="T297" s="72">
        <v>0</v>
      </c>
      <c r="U297" s="72">
        <v>0</v>
      </c>
      <c r="V297" s="72">
        <v>0</v>
      </c>
      <c r="W297" s="72">
        <v>0</v>
      </c>
      <c r="X297" s="72">
        <v>0</v>
      </c>
      <c r="Y297" s="72">
        <v>0</v>
      </c>
      <c r="Z297" s="72">
        <v>0</v>
      </c>
      <c r="AA297" s="72">
        <v>0</v>
      </c>
      <c r="AB297" s="72">
        <v>0</v>
      </c>
      <c r="AC297" s="72">
        <v>0</v>
      </c>
      <c r="AD297" s="72">
        <v>0</v>
      </c>
      <c r="AE297" s="72">
        <v>0</v>
      </c>
      <c r="AF297" s="72">
        <v>0</v>
      </c>
      <c r="AG297" s="72">
        <v>0</v>
      </c>
      <c r="AH297" s="72">
        <v>0</v>
      </c>
      <c r="AI297" s="72"/>
      <c r="AJ297" s="72">
        <v>0</v>
      </c>
      <c r="AK297" s="72">
        <v>0</v>
      </c>
      <c r="AL297" s="72"/>
      <c r="AM297" s="72">
        <v>0</v>
      </c>
      <c r="AN297" s="72">
        <v>0</v>
      </c>
      <c r="AO297" s="72"/>
      <c r="AP297" s="72">
        <v>0</v>
      </c>
      <c r="AQ297" s="72">
        <v>0</v>
      </c>
      <c r="AR297" s="72">
        <v>0</v>
      </c>
      <c r="AS297" s="72">
        <v>0</v>
      </c>
    </row>
    <row r="298" spans="1:45" s="25" customFormat="1" x14ac:dyDescent="0.25">
      <c r="A298" s="68" t="s">
        <v>718</v>
      </c>
      <c r="B298" s="69" t="s">
        <v>84</v>
      </c>
      <c r="C298" s="69">
        <v>4.5</v>
      </c>
      <c r="D298" s="69" t="s">
        <v>68</v>
      </c>
      <c r="E298" s="70">
        <v>0</v>
      </c>
      <c r="F298" s="69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/>
      <c r="AJ298" s="69">
        <v>0</v>
      </c>
      <c r="AK298" s="69">
        <v>0</v>
      </c>
      <c r="AL298" s="69"/>
      <c r="AM298" s="69">
        <v>0</v>
      </c>
      <c r="AN298" s="69">
        <v>0</v>
      </c>
      <c r="AO298" s="69"/>
      <c r="AP298" s="69">
        <v>0</v>
      </c>
      <c r="AQ298" s="69">
        <v>0</v>
      </c>
      <c r="AR298" s="69">
        <v>0</v>
      </c>
      <c r="AS298" s="69">
        <v>0</v>
      </c>
    </row>
    <row r="299" spans="1:45" s="25" customFormat="1" x14ac:dyDescent="0.25">
      <c r="A299" s="68" t="s">
        <v>719</v>
      </c>
      <c r="B299" s="69" t="s">
        <v>84</v>
      </c>
      <c r="C299" s="69">
        <v>4.5</v>
      </c>
      <c r="D299" s="69" t="s">
        <v>68</v>
      </c>
      <c r="E299" s="70">
        <v>0</v>
      </c>
      <c r="F299" s="69">
        <v>0</v>
      </c>
      <c r="G299" s="69">
        <v>0</v>
      </c>
      <c r="H299" s="69">
        <v>0</v>
      </c>
      <c r="I299" s="69">
        <v>0</v>
      </c>
      <c r="J299" s="69">
        <v>0</v>
      </c>
      <c r="K299" s="69">
        <v>0</v>
      </c>
      <c r="L299" s="69">
        <v>0</v>
      </c>
      <c r="M299" s="69">
        <v>0</v>
      </c>
      <c r="N299" s="69">
        <v>0</v>
      </c>
      <c r="O299" s="69">
        <v>0</v>
      </c>
      <c r="P299" s="69">
        <v>0</v>
      </c>
      <c r="Q299" s="69">
        <v>0</v>
      </c>
      <c r="R299" s="69">
        <v>0</v>
      </c>
      <c r="S299" s="69">
        <v>0</v>
      </c>
      <c r="T299" s="69">
        <v>0</v>
      </c>
      <c r="U299" s="69">
        <v>0</v>
      </c>
      <c r="V299" s="69">
        <v>0</v>
      </c>
      <c r="W299" s="69">
        <v>0</v>
      </c>
      <c r="X299" s="69">
        <v>0</v>
      </c>
      <c r="Y299" s="69">
        <v>0</v>
      </c>
      <c r="Z299" s="69">
        <v>0</v>
      </c>
      <c r="AA299" s="69">
        <v>0</v>
      </c>
      <c r="AB299" s="69">
        <v>0</v>
      </c>
      <c r="AC299" s="69">
        <v>0</v>
      </c>
      <c r="AD299" s="69">
        <v>0</v>
      </c>
      <c r="AE299" s="69">
        <v>0</v>
      </c>
      <c r="AF299" s="69">
        <v>0</v>
      </c>
      <c r="AG299" s="69">
        <v>0</v>
      </c>
      <c r="AH299" s="69">
        <v>0</v>
      </c>
      <c r="AI299" s="69"/>
      <c r="AJ299" s="69">
        <v>0</v>
      </c>
      <c r="AK299" s="69">
        <v>0</v>
      </c>
      <c r="AL299" s="69"/>
      <c r="AM299" s="69">
        <v>0</v>
      </c>
      <c r="AN299" s="69">
        <v>0</v>
      </c>
      <c r="AO299" s="69"/>
      <c r="AP299" s="69">
        <v>0</v>
      </c>
      <c r="AQ299" s="69">
        <v>0</v>
      </c>
      <c r="AR299" s="69">
        <v>0</v>
      </c>
      <c r="AS299" s="69">
        <v>0</v>
      </c>
    </row>
    <row r="300" spans="1:45" x14ac:dyDescent="0.25">
      <c r="A300" s="72" t="s">
        <v>720</v>
      </c>
      <c r="B300" s="72" t="s">
        <v>84</v>
      </c>
      <c r="C300" s="72">
        <v>5</v>
      </c>
      <c r="D300" s="78" t="s">
        <v>68</v>
      </c>
      <c r="E300" s="73">
        <v>0</v>
      </c>
      <c r="F300" s="72">
        <v>0</v>
      </c>
      <c r="G300" s="72">
        <v>0</v>
      </c>
      <c r="H300" s="72">
        <v>0</v>
      </c>
      <c r="I300" s="72">
        <v>0</v>
      </c>
      <c r="J300" s="72">
        <v>0</v>
      </c>
      <c r="K300" s="72">
        <v>0</v>
      </c>
      <c r="L300" s="72">
        <v>0</v>
      </c>
      <c r="M300" s="72">
        <v>0</v>
      </c>
      <c r="N300" s="72">
        <v>0</v>
      </c>
      <c r="O300" s="72">
        <v>0</v>
      </c>
      <c r="P300" s="72">
        <v>0</v>
      </c>
      <c r="Q300" s="72">
        <v>0</v>
      </c>
      <c r="R300" s="72">
        <v>0</v>
      </c>
      <c r="S300" s="72">
        <v>0</v>
      </c>
      <c r="T300" s="72">
        <v>0</v>
      </c>
      <c r="U300" s="72">
        <v>0</v>
      </c>
      <c r="V300" s="72">
        <v>0</v>
      </c>
      <c r="W300" s="72">
        <v>0</v>
      </c>
      <c r="X300" s="72">
        <v>0</v>
      </c>
      <c r="Y300" s="72">
        <v>0</v>
      </c>
      <c r="Z300" s="72">
        <v>0</v>
      </c>
      <c r="AA300" s="72">
        <v>0</v>
      </c>
      <c r="AB300" s="72">
        <v>0</v>
      </c>
      <c r="AC300" s="72">
        <v>0</v>
      </c>
      <c r="AD300" s="72">
        <v>0</v>
      </c>
      <c r="AE300" s="72">
        <v>0</v>
      </c>
      <c r="AF300" s="72">
        <v>0</v>
      </c>
      <c r="AG300" s="72">
        <v>0</v>
      </c>
      <c r="AH300" s="72">
        <v>0</v>
      </c>
      <c r="AI300" s="72"/>
      <c r="AJ300" s="72">
        <v>0</v>
      </c>
      <c r="AK300" s="72">
        <v>0</v>
      </c>
      <c r="AL300" s="72"/>
      <c r="AM300" s="72">
        <v>0</v>
      </c>
      <c r="AN300" s="72">
        <v>0</v>
      </c>
      <c r="AO300" s="72"/>
      <c r="AP300" s="72">
        <v>0</v>
      </c>
      <c r="AQ300" s="72">
        <v>0</v>
      </c>
      <c r="AR300" s="72">
        <v>0</v>
      </c>
      <c r="AS300" s="72">
        <v>0</v>
      </c>
    </row>
    <row r="301" spans="1:45" s="25" customFormat="1" x14ac:dyDescent="0.25">
      <c r="A301" s="72" t="s">
        <v>288</v>
      </c>
      <c r="B301" s="72" t="s">
        <v>84</v>
      </c>
      <c r="C301" s="72">
        <v>4.5</v>
      </c>
      <c r="D301" s="72" t="s">
        <v>68</v>
      </c>
      <c r="E301" s="73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  <c r="Q301" s="72">
        <v>0</v>
      </c>
      <c r="R301" s="72">
        <v>0</v>
      </c>
      <c r="S301" s="72">
        <v>0</v>
      </c>
      <c r="T301" s="72">
        <v>0</v>
      </c>
      <c r="U301" s="72">
        <v>0</v>
      </c>
      <c r="V301" s="72">
        <v>0</v>
      </c>
      <c r="W301" s="72">
        <v>0</v>
      </c>
      <c r="X301" s="72">
        <v>0</v>
      </c>
      <c r="Y301" s="72">
        <v>0</v>
      </c>
      <c r="Z301" s="72">
        <v>0</v>
      </c>
      <c r="AA301" s="72">
        <v>0</v>
      </c>
      <c r="AB301" s="72">
        <v>0</v>
      </c>
      <c r="AC301" s="72">
        <v>0</v>
      </c>
      <c r="AD301" s="72">
        <v>0</v>
      </c>
      <c r="AE301" s="72">
        <v>0</v>
      </c>
      <c r="AF301" s="72">
        <v>0</v>
      </c>
      <c r="AG301" s="72">
        <v>0</v>
      </c>
      <c r="AH301" s="72">
        <v>0</v>
      </c>
      <c r="AI301" s="72"/>
      <c r="AJ301" s="72">
        <v>0</v>
      </c>
      <c r="AK301" s="72">
        <v>0</v>
      </c>
      <c r="AL301" s="72"/>
      <c r="AM301" s="72">
        <v>0</v>
      </c>
      <c r="AN301" s="72">
        <v>0</v>
      </c>
      <c r="AO301" s="72"/>
      <c r="AP301" s="72">
        <v>0</v>
      </c>
      <c r="AQ301" s="72">
        <v>0</v>
      </c>
      <c r="AR301" s="72">
        <v>0</v>
      </c>
      <c r="AS301" s="72">
        <v>0</v>
      </c>
    </row>
    <row r="302" spans="1:45" x14ac:dyDescent="0.25">
      <c r="A302" s="68" t="s">
        <v>721</v>
      </c>
      <c r="B302" s="69" t="s">
        <v>64</v>
      </c>
      <c r="C302" s="69">
        <v>4.5</v>
      </c>
      <c r="D302" s="68" t="s">
        <v>68</v>
      </c>
      <c r="E302" s="70">
        <v>0</v>
      </c>
      <c r="F302" s="69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/>
      <c r="AJ302" s="69">
        <v>0</v>
      </c>
      <c r="AK302" s="69">
        <v>0</v>
      </c>
      <c r="AL302" s="69"/>
      <c r="AM302" s="69">
        <v>0</v>
      </c>
      <c r="AN302" s="69">
        <v>0</v>
      </c>
      <c r="AO302" s="69"/>
      <c r="AP302" s="69">
        <v>0</v>
      </c>
      <c r="AQ302" s="69">
        <v>0</v>
      </c>
      <c r="AR302" s="69">
        <v>0</v>
      </c>
      <c r="AS302" s="69">
        <v>0</v>
      </c>
    </row>
    <row r="303" spans="1:45" x14ac:dyDescent="0.25">
      <c r="A303" s="72" t="s">
        <v>722</v>
      </c>
      <c r="B303" s="72" t="s">
        <v>64</v>
      </c>
      <c r="C303" s="72">
        <v>4.5</v>
      </c>
      <c r="D303" s="72" t="s">
        <v>68</v>
      </c>
      <c r="E303" s="73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  <c r="Q303" s="72">
        <v>0</v>
      </c>
      <c r="R303" s="72">
        <v>0</v>
      </c>
      <c r="S303" s="72">
        <v>0</v>
      </c>
      <c r="T303" s="72">
        <v>0</v>
      </c>
      <c r="U303" s="72">
        <v>0</v>
      </c>
      <c r="V303" s="72">
        <v>0</v>
      </c>
      <c r="W303" s="72">
        <v>0</v>
      </c>
      <c r="X303" s="72">
        <v>0</v>
      </c>
      <c r="Y303" s="72">
        <v>0</v>
      </c>
      <c r="Z303" s="72">
        <v>0</v>
      </c>
      <c r="AA303" s="72">
        <v>0</v>
      </c>
      <c r="AB303" s="72">
        <v>0</v>
      </c>
      <c r="AC303" s="72">
        <v>0</v>
      </c>
      <c r="AD303" s="72">
        <v>0</v>
      </c>
      <c r="AE303" s="72">
        <v>0</v>
      </c>
      <c r="AF303" s="72">
        <v>0</v>
      </c>
      <c r="AG303" s="72">
        <v>0</v>
      </c>
      <c r="AH303" s="72">
        <v>0</v>
      </c>
      <c r="AI303" s="72"/>
      <c r="AJ303" s="72">
        <v>0</v>
      </c>
      <c r="AK303" s="72">
        <v>0</v>
      </c>
      <c r="AL303" s="72"/>
      <c r="AM303" s="72">
        <v>0</v>
      </c>
      <c r="AN303" s="72">
        <v>0</v>
      </c>
      <c r="AO303" s="72"/>
      <c r="AP303" s="72">
        <v>0</v>
      </c>
      <c r="AQ303" s="72">
        <v>0</v>
      </c>
      <c r="AR303" s="72">
        <v>0</v>
      </c>
      <c r="AS303" s="72">
        <v>0</v>
      </c>
    </row>
    <row r="304" spans="1:45" x14ac:dyDescent="0.25">
      <c r="A304" s="72" t="s">
        <v>723</v>
      </c>
      <c r="B304" s="72" t="s">
        <v>64</v>
      </c>
      <c r="C304" s="72">
        <v>4.5</v>
      </c>
      <c r="D304" s="72" t="s">
        <v>68</v>
      </c>
      <c r="E304" s="73">
        <v>0</v>
      </c>
      <c r="F304" s="72">
        <v>0</v>
      </c>
      <c r="G304" s="72">
        <v>0</v>
      </c>
      <c r="H304" s="72">
        <v>0</v>
      </c>
      <c r="I304" s="72">
        <v>0</v>
      </c>
      <c r="J304" s="72">
        <v>0</v>
      </c>
      <c r="K304" s="72">
        <v>0</v>
      </c>
      <c r="L304" s="72">
        <v>0</v>
      </c>
      <c r="M304" s="72">
        <v>0</v>
      </c>
      <c r="N304" s="72">
        <v>0</v>
      </c>
      <c r="O304" s="72">
        <v>0</v>
      </c>
      <c r="P304" s="72">
        <v>0</v>
      </c>
      <c r="Q304" s="72">
        <v>0</v>
      </c>
      <c r="R304" s="72">
        <v>0</v>
      </c>
      <c r="S304" s="72">
        <v>0</v>
      </c>
      <c r="T304" s="72">
        <v>0</v>
      </c>
      <c r="U304" s="72">
        <v>0</v>
      </c>
      <c r="V304" s="72">
        <v>0</v>
      </c>
      <c r="W304" s="72">
        <v>0</v>
      </c>
      <c r="X304" s="72">
        <v>0</v>
      </c>
      <c r="Y304" s="72">
        <v>0</v>
      </c>
      <c r="Z304" s="72">
        <v>0</v>
      </c>
      <c r="AA304" s="72">
        <v>0</v>
      </c>
      <c r="AB304" s="72">
        <v>0</v>
      </c>
      <c r="AC304" s="72">
        <v>0</v>
      </c>
      <c r="AD304" s="72">
        <v>0</v>
      </c>
      <c r="AE304" s="72">
        <v>0</v>
      </c>
      <c r="AF304" s="72">
        <v>0</v>
      </c>
      <c r="AG304" s="72">
        <v>0</v>
      </c>
      <c r="AH304" s="72">
        <v>0</v>
      </c>
      <c r="AI304" s="72"/>
      <c r="AJ304" s="72">
        <v>0</v>
      </c>
      <c r="AK304" s="72">
        <v>0</v>
      </c>
      <c r="AL304" s="72"/>
      <c r="AM304" s="72">
        <v>0</v>
      </c>
      <c r="AN304" s="72">
        <v>0</v>
      </c>
      <c r="AO304" s="72"/>
      <c r="AP304" s="72">
        <v>0</v>
      </c>
      <c r="AQ304" s="72">
        <v>0</v>
      </c>
      <c r="AR304" s="72">
        <v>0</v>
      </c>
      <c r="AS304" s="72">
        <v>0</v>
      </c>
    </row>
    <row r="305" spans="1:45" x14ac:dyDescent="0.25">
      <c r="A305" s="72" t="s">
        <v>336</v>
      </c>
      <c r="B305" s="72" t="s">
        <v>64</v>
      </c>
      <c r="C305" s="72">
        <v>5</v>
      </c>
      <c r="D305" s="78" t="s">
        <v>68</v>
      </c>
      <c r="E305" s="73">
        <v>0</v>
      </c>
      <c r="F305" s="72">
        <v>0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  <c r="Q305" s="72">
        <v>0</v>
      </c>
      <c r="R305" s="72">
        <v>0</v>
      </c>
      <c r="S305" s="72">
        <v>0</v>
      </c>
      <c r="T305" s="72">
        <v>0</v>
      </c>
      <c r="U305" s="72">
        <v>0</v>
      </c>
      <c r="V305" s="72">
        <v>0</v>
      </c>
      <c r="W305" s="72">
        <v>0</v>
      </c>
      <c r="X305" s="72">
        <v>0</v>
      </c>
      <c r="Y305" s="72">
        <v>0</v>
      </c>
      <c r="Z305" s="72">
        <v>0</v>
      </c>
      <c r="AA305" s="72">
        <v>0</v>
      </c>
      <c r="AB305" s="72">
        <v>0</v>
      </c>
      <c r="AC305" s="72">
        <v>0</v>
      </c>
      <c r="AD305" s="72">
        <v>0</v>
      </c>
      <c r="AE305" s="72">
        <v>0</v>
      </c>
      <c r="AF305" s="72">
        <v>0</v>
      </c>
      <c r="AG305" s="72">
        <v>0</v>
      </c>
      <c r="AH305" s="72">
        <v>0</v>
      </c>
      <c r="AI305" s="72"/>
      <c r="AJ305" s="72">
        <v>0</v>
      </c>
      <c r="AK305" s="72">
        <v>0</v>
      </c>
      <c r="AL305" s="72"/>
      <c r="AM305" s="72">
        <v>0</v>
      </c>
      <c r="AN305" s="72">
        <v>0</v>
      </c>
      <c r="AO305" s="72"/>
      <c r="AP305" s="72">
        <v>0</v>
      </c>
      <c r="AQ305" s="72">
        <v>0</v>
      </c>
      <c r="AR305" s="72">
        <v>0</v>
      </c>
      <c r="AS305" s="72">
        <v>0</v>
      </c>
    </row>
    <row r="306" spans="1:45" x14ac:dyDescent="0.25">
      <c r="A306" s="71" t="s">
        <v>724</v>
      </c>
      <c r="B306" s="72" t="s">
        <v>118</v>
      </c>
      <c r="C306" s="72">
        <v>4.5</v>
      </c>
      <c r="D306" s="72" t="s">
        <v>68</v>
      </c>
      <c r="E306" s="73">
        <v>0</v>
      </c>
      <c r="F306" s="72">
        <v>0</v>
      </c>
      <c r="G306" s="72">
        <v>0</v>
      </c>
      <c r="H306" s="72">
        <v>0</v>
      </c>
      <c r="I306" s="72">
        <v>0</v>
      </c>
      <c r="J306" s="72">
        <v>0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0</v>
      </c>
      <c r="Q306" s="72">
        <v>0</v>
      </c>
      <c r="R306" s="72">
        <v>0</v>
      </c>
      <c r="S306" s="72">
        <v>0</v>
      </c>
      <c r="T306" s="72">
        <v>0</v>
      </c>
      <c r="U306" s="72">
        <v>0</v>
      </c>
      <c r="V306" s="72">
        <v>0</v>
      </c>
      <c r="W306" s="72">
        <v>0</v>
      </c>
      <c r="X306" s="72">
        <v>0</v>
      </c>
      <c r="Y306" s="72">
        <v>0</v>
      </c>
      <c r="Z306" s="72">
        <v>0</v>
      </c>
      <c r="AA306" s="72">
        <v>0</v>
      </c>
      <c r="AB306" s="72">
        <v>0</v>
      </c>
      <c r="AC306" s="72">
        <v>0</v>
      </c>
      <c r="AD306" s="72">
        <v>0</v>
      </c>
      <c r="AE306" s="72">
        <v>0</v>
      </c>
      <c r="AF306" s="72">
        <v>0</v>
      </c>
      <c r="AG306" s="72">
        <v>0</v>
      </c>
      <c r="AH306" s="72">
        <v>0</v>
      </c>
      <c r="AI306" s="72"/>
      <c r="AJ306" s="72">
        <v>0</v>
      </c>
      <c r="AK306" s="72">
        <v>0</v>
      </c>
      <c r="AL306" s="72"/>
      <c r="AM306" s="72">
        <v>0</v>
      </c>
      <c r="AN306" s="72">
        <v>0</v>
      </c>
      <c r="AO306" s="72"/>
      <c r="AP306" s="72">
        <v>0</v>
      </c>
      <c r="AQ306" s="72">
        <v>0</v>
      </c>
      <c r="AR306" s="72">
        <v>0</v>
      </c>
      <c r="AS306" s="72">
        <v>0</v>
      </c>
    </row>
    <row r="307" spans="1:45" x14ac:dyDescent="0.25">
      <c r="A307" s="72" t="s">
        <v>725</v>
      </c>
      <c r="B307" s="72" t="s">
        <v>115</v>
      </c>
      <c r="C307" s="72">
        <v>5</v>
      </c>
      <c r="D307" s="78" t="s">
        <v>68</v>
      </c>
      <c r="E307" s="73">
        <v>0</v>
      </c>
      <c r="F307" s="72">
        <v>0</v>
      </c>
      <c r="G307" s="72">
        <v>0</v>
      </c>
      <c r="H307" s="72">
        <v>0</v>
      </c>
      <c r="I307" s="72">
        <v>0</v>
      </c>
      <c r="J307" s="72">
        <v>0</v>
      </c>
      <c r="K307" s="72">
        <v>0</v>
      </c>
      <c r="L307" s="72">
        <v>0</v>
      </c>
      <c r="M307" s="72">
        <v>0</v>
      </c>
      <c r="N307" s="72">
        <v>0</v>
      </c>
      <c r="O307" s="72">
        <v>0</v>
      </c>
      <c r="P307" s="72">
        <v>0</v>
      </c>
      <c r="Q307" s="72">
        <v>0</v>
      </c>
      <c r="R307" s="72">
        <v>0</v>
      </c>
      <c r="S307" s="72">
        <v>0</v>
      </c>
      <c r="T307" s="72">
        <v>0</v>
      </c>
      <c r="U307" s="72">
        <v>0</v>
      </c>
      <c r="V307" s="72">
        <v>0</v>
      </c>
      <c r="W307" s="72">
        <v>0</v>
      </c>
      <c r="X307" s="72">
        <v>0</v>
      </c>
      <c r="Y307" s="72">
        <v>0</v>
      </c>
      <c r="Z307" s="72">
        <v>0</v>
      </c>
      <c r="AA307" s="72">
        <v>0</v>
      </c>
      <c r="AB307" s="72">
        <v>0</v>
      </c>
      <c r="AC307" s="72">
        <v>0</v>
      </c>
      <c r="AD307" s="72">
        <v>0</v>
      </c>
      <c r="AE307" s="72">
        <v>0</v>
      </c>
      <c r="AF307" s="72">
        <v>0</v>
      </c>
      <c r="AG307" s="72">
        <v>0</v>
      </c>
      <c r="AH307" s="72">
        <v>0</v>
      </c>
      <c r="AI307" s="72"/>
      <c r="AJ307" s="72">
        <v>0</v>
      </c>
      <c r="AK307" s="72">
        <v>0</v>
      </c>
      <c r="AL307" s="72"/>
      <c r="AM307" s="72">
        <v>0</v>
      </c>
      <c r="AN307" s="72">
        <v>0</v>
      </c>
      <c r="AO307" s="72"/>
      <c r="AP307" s="72">
        <v>0</v>
      </c>
      <c r="AQ307" s="72">
        <v>0</v>
      </c>
      <c r="AR307" s="72">
        <v>0</v>
      </c>
      <c r="AS307" s="72">
        <v>0</v>
      </c>
    </row>
    <row r="308" spans="1:45" x14ac:dyDescent="0.25">
      <c r="A308" s="69" t="s">
        <v>726</v>
      </c>
      <c r="B308" s="69" t="s">
        <v>115</v>
      </c>
      <c r="C308" s="69">
        <v>4.5</v>
      </c>
      <c r="D308" s="79" t="s">
        <v>68</v>
      </c>
      <c r="E308" s="69">
        <v>0</v>
      </c>
      <c r="F308" s="69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/>
      <c r="AJ308" s="69">
        <v>0</v>
      </c>
      <c r="AK308" s="69">
        <v>0</v>
      </c>
      <c r="AL308" s="69"/>
      <c r="AM308" s="69">
        <v>0</v>
      </c>
      <c r="AN308" s="69">
        <v>0</v>
      </c>
      <c r="AO308" s="69"/>
      <c r="AP308" s="69">
        <v>0</v>
      </c>
      <c r="AQ308" s="69">
        <v>0</v>
      </c>
      <c r="AR308" s="69">
        <v>0</v>
      </c>
      <c r="AS308" s="69">
        <v>0</v>
      </c>
    </row>
    <row r="309" spans="1:45" x14ac:dyDescent="0.25">
      <c r="A309" s="68" t="s">
        <v>727</v>
      </c>
      <c r="B309" s="69" t="s">
        <v>115</v>
      </c>
      <c r="C309" s="69">
        <v>5</v>
      </c>
      <c r="D309" s="79" t="s">
        <v>68</v>
      </c>
      <c r="E309" s="70">
        <v>0</v>
      </c>
      <c r="F309" s="69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/>
      <c r="AJ309" s="69">
        <v>0</v>
      </c>
      <c r="AK309" s="69">
        <v>0</v>
      </c>
      <c r="AL309" s="69"/>
      <c r="AM309" s="69">
        <v>0</v>
      </c>
      <c r="AN309" s="69">
        <v>0</v>
      </c>
      <c r="AO309" s="69"/>
      <c r="AP309" s="69">
        <v>0</v>
      </c>
      <c r="AQ309" s="69">
        <v>0</v>
      </c>
      <c r="AR309" s="69">
        <v>0</v>
      </c>
      <c r="AS309" s="69">
        <v>0</v>
      </c>
    </row>
    <row r="310" spans="1:45" x14ac:dyDescent="0.25">
      <c r="A310" s="68" t="s">
        <v>728</v>
      </c>
      <c r="B310" s="69" t="s">
        <v>115</v>
      </c>
      <c r="C310" s="69">
        <v>4.9000000000000004</v>
      </c>
      <c r="D310" s="68" t="s">
        <v>68</v>
      </c>
      <c r="E310" s="70">
        <v>0</v>
      </c>
      <c r="F310" s="69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/>
      <c r="AJ310" s="69">
        <v>0</v>
      </c>
      <c r="AK310" s="69">
        <v>0</v>
      </c>
      <c r="AL310" s="69"/>
      <c r="AM310" s="69">
        <v>0</v>
      </c>
      <c r="AN310" s="69">
        <v>0</v>
      </c>
      <c r="AO310" s="69"/>
      <c r="AP310" s="69">
        <v>0</v>
      </c>
      <c r="AQ310" s="69">
        <v>0</v>
      </c>
      <c r="AR310" s="69">
        <v>0</v>
      </c>
      <c r="AS310" s="69">
        <v>0</v>
      </c>
    </row>
    <row r="311" spans="1:45" x14ac:dyDescent="0.25">
      <c r="A311" s="69" t="s">
        <v>729</v>
      </c>
      <c r="B311" s="69" t="s">
        <v>115</v>
      </c>
      <c r="C311" s="69">
        <v>5.4</v>
      </c>
      <c r="D311" s="69" t="s">
        <v>68</v>
      </c>
      <c r="E311" s="70">
        <v>0</v>
      </c>
      <c r="F311" s="69">
        <v>0</v>
      </c>
      <c r="G311" s="69">
        <v>0</v>
      </c>
      <c r="H311" s="69">
        <v>0</v>
      </c>
      <c r="I311" s="69">
        <v>0</v>
      </c>
      <c r="J311" s="69">
        <v>0</v>
      </c>
      <c r="K311" s="69">
        <v>0</v>
      </c>
      <c r="L311" s="69">
        <v>0</v>
      </c>
      <c r="M311" s="69">
        <v>0</v>
      </c>
      <c r="N311" s="69">
        <v>0</v>
      </c>
      <c r="O311" s="69">
        <v>0</v>
      </c>
      <c r="P311" s="69">
        <v>0</v>
      </c>
      <c r="Q311" s="69">
        <v>0</v>
      </c>
      <c r="R311" s="69">
        <v>0</v>
      </c>
      <c r="S311" s="69">
        <v>0</v>
      </c>
      <c r="T311" s="69">
        <v>0</v>
      </c>
      <c r="U311" s="69">
        <v>0</v>
      </c>
      <c r="V311" s="69">
        <v>0</v>
      </c>
      <c r="W311" s="69">
        <v>0</v>
      </c>
      <c r="X311" s="69">
        <v>0</v>
      </c>
      <c r="Y311" s="69">
        <v>0</v>
      </c>
      <c r="Z311" s="69">
        <v>0</v>
      </c>
      <c r="AA311" s="69">
        <v>0</v>
      </c>
      <c r="AB311" s="69">
        <v>0</v>
      </c>
      <c r="AC311" s="69">
        <v>0</v>
      </c>
      <c r="AD311" s="69">
        <v>0</v>
      </c>
      <c r="AE311" s="69">
        <v>0</v>
      </c>
      <c r="AF311" s="69">
        <v>0</v>
      </c>
      <c r="AG311" s="69">
        <v>0</v>
      </c>
      <c r="AH311" s="69">
        <v>0</v>
      </c>
      <c r="AI311" s="69"/>
      <c r="AJ311" s="69">
        <v>0</v>
      </c>
      <c r="AK311" s="69">
        <v>0</v>
      </c>
      <c r="AL311" s="69"/>
      <c r="AM311" s="69">
        <v>0</v>
      </c>
      <c r="AN311" s="69">
        <v>0</v>
      </c>
      <c r="AO311" s="69"/>
      <c r="AP311" s="69">
        <v>0</v>
      </c>
      <c r="AQ311" s="69">
        <v>0</v>
      </c>
      <c r="AR311" s="69">
        <v>0</v>
      </c>
      <c r="AS311" s="69">
        <v>0</v>
      </c>
    </row>
    <row r="312" spans="1:45" x14ac:dyDescent="0.25">
      <c r="A312" s="72" t="s">
        <v>730</v>
      </c>
      <c r="B312" s="72" t="s">
        <v>92</v>
      </c>
      <c r="C312" s="72">
        <v>4.5</v>
      </c>
      <c r="D312" s="72" t="s">
        <v>68</v>
      </c>
      <c r="E312" s="73">
        <v>0</v>
      </c>
      <c r="F312" s="72">
        <v>0</v>
      </c>
      <c r="G312" s="72">
        <v>0</v>
      </c>
      <c r="H312" s="72">
        <v>0</v>
      </c>
      <c r="I312" s="72">
        <v>0</v>
      </c>
      <c r="J312" s="72">
        <v>0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  <c r="Q312" s="72">
        <v>0</v>
      </c>
      <c r="R312" s="72">
        <v>0</v>
      </c>
      <c r="S312" s="72">
        <v>0</v>
      </c>
      <c r="T312" s="72">
        <v>0</v>
      </c>
      <c r="U312" s="72">
        <v>0</v>
      </c>
      <c r="V312" s="72">
        <v>0</v>
      </c>
      <c r="W312" s="72">
        <v>0</v>
      </c>
      <c r="X312" s="72">
        <v>0</v>
      </c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0</v>
      </c>
      <c r="AE312" s="72">
        <v>0</v>
      </c>
      <c r="AF312" s="72">
        <v>0</v>
      </c>
      <c r="AG312" s="72">
        <v>0</v>
      </c>
      <c r="AH312" s="72">
        <v>0</v>
      </c>
      <c r="AI312" s="72"/>
      <c r="AJ312" s="72">
        <v>0</v>
      </c>
      <c r="AK312" s="72">
        <v>0</v>
      </c>
      <c r="AL312" s="72"/>
      <c r="AM312" s="72">
        <v>0</v>
      </c>
      <c r="AN312" s="72">
        <v>0</v>
      </c>
      <c r="AO312" s="72"/>
      <c r="AP312" s="72">
        <v>0</v>
      </c>
      <c r="AQ312" s="72">
        <v>0</v>
      </c>
      <c r="AR312" s="72">
        <v>0</v>
      </c>
      <c r="AS312" s="72">
        <v>0</v>
      </c>
    </row>
    <row r="313" spans="1:45" x14ac:dyDescent="0.25">
      <c r="A313" s="72" t="s">
        <v>731</v>
      </c>
      <c r="B313" s="72" t="s">
        <v>119</v>
      </c>
      <c r="C313" s="72">
        <v>5</v>
      </c>
      <c r="D313" s="72" t="s">
        <v>68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0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  <c r="Q313" s="72">
        <v>0</v>
      </c>
      <c r="R313" s="72">
        <v>0</v>
      </c>
      <c r="S313" s="72">
        <v>0</v>
      </c>
      <c r="T313" s="72">
        <v>0</v>
      </c>
      <c r="U313" s="72">
        <v>0</v>
      </c>
      <c r="V313" s="72">
        <v>0</v>
      </c>
      <c r="W313" s="72">
        <v>0</v>
      </c>
      <c r="X313" s="72">
        <v>0</v>
      </c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72">
        <v>0</v>
      </c>
      <c r="AG313" s="72">
        <v>0</v>
      </c>
      <c r="AH313" s="72">
        <v>0</v>
      </c>
      <c r="AI313" s="72"/>
      <c r="AJ313" s="72">
        <v>0</v>
      </c>
      <c r="AK313" s="72">
        <v>0</v>
      </c>
      <c r="AL313" s="72"/>
      <c r="AM313" s="72">
        <v>0</v>
      </c>
      <c r="AN313" s="72">
        <v>0</v>
      </c>
      <c r="AO313" s="72"/>
      <c r="AP313" s="72">
        <v>0</v>
      </c>
      <c r="AQ313" s="72">
        <v>0</v>
      </c>
      <c r="AR313" s="72">
        <v>0</v>
      </c>
      <c r="AS313" s="72">
        <v>0</v>
      </c>
    </row>
    <row r="314" spans="1:45" x14ac:dyDescent="0.25">
      <c r="A314" s="68" t="s">
        <v>732</v>
      </c>
      <c r="B314" s="69" t="s">
        <v>119</v>
      </c>
      <c r="C314" s="69">
        <v>4.5</v>
      </c>
      <c r="D314" s="79" t="s">
        <v>68</v>
      </c>
      <c r="E314" s="80">
        <v>0</v>
      </c>
      <c r="F314" s="69">
        <v>0</v>
      </c>
      <c r="G314" s="69">
        <v>0</v>
      </c>
      <c r="H314" s="68">
        <v>0</v>
      </c>
      <c r="I314" s="69">
        <v>0</v>
      </c>
      <c r="J314" s="69">
        <v>0</v>
      </c>
      <c r="K314" s="68">
        <v>0</v>
      </c>
      <c r="L314" s="69">
        <v>0</v>
      </c>
      <c r="M314" s="69">
        <v>0</v>
      </c>
      <c r="N314" s="68">
        <v>0</v>
      </c>
      <c r="O314" s="69">
        <v>0</v>
      </c>
      <c r="P314" s="69">
        <v>0</v>
      </c>
      <c r="Q314" s="68">
        <v>0</v>
      </c>
      <c r="R314" s="69">
        <v>0</v>
      </c>
      <c r="S314" s="69">
        <v>0</v>
      </c>
      <c r="T314" s="68">
        <v>0</v>
      </c>
      <c r="U314" s="69">
        <v>0</v>
      </c>
      <c r="V314" s="69">
        <v>0</v>
      </c>
      <c r="W314" s="68">
        <v>0</v>
      </c>
      <c r="X314" s="69">
        <v>0</v>
      </c>
      <c r="Y314" s="69">
        <v>0</v>
      </c>
      <c r="Z314" s="68">
        <v>0</v>
      </c>
      <c r="AA314" s="69">
        <v>0</v>
      </c>
      <c r="AB314" s="69">
        <v>0</v>
      </c>
      <c r="AC314" s="68">
        <v>0</v>
      </c>
      <c r="AD314" s="69">
        <v>0</v>
      </c>
      <c r="AE314" s="69">
        <v>0</v>
      </c>
      <c r="AF314" s="68">
        <v>0</v>
      </c>
      <c r="AG314" s="69">
        <v>0</v>
      </c>
      <c r="AH314" s="69">
        <v>0</v>
      </c>
      <c r="AI314" s="68"/>
      <c r="AJ314" s="69">
        <v>0</v>
      </c>
      <c r="AK314" s="69">
        <v>0</v>
      </c>
      <c r="AL314" s="68"/>
      <c r="AM314" s="69">
        <v>0</v>
      </c>
      <c r="AN314" s="69">
        <v>0</v>
      </c>
      <c r="AO314" s="68"/>
      <c r="AP314" s="69">
        <v>0</v>
      </c>
      <c r="AQ314" s="69">
        <v>0</v>
      </c>
      <c r="AR314" s="68">
        <v>0</v>
      </c>
      <c r="AS314" s="69">
        <v>0</v>
      </c>
    </row>
    <row r="315" spans="1:45" x14ac:dyDescent="0.25">
      <c r="A315" s="72" t="s">
        <v>733</v>
      </c>
      <c r="B315" s="72" t="s">
        <v>119</v>
      </c>
      <c r="C315" s="72">
        <v>4.5</v>
      </c>
      <c r="D315" s="78" t="s">
        <v>68</v>
      </c>
      <c r="E315" s="73">
        <v>0</v>
      </c>
      <c r="F315" s="72">
        <v>0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  <c r="Q315" s="72">
        <v>0</v>
      </c>
      <c r="R315" s="72">
        <v>0</v>
      </c>
      <c r="S315" s="72">
        <v>0</v>
      </c>
      <c r="T315" s="72">
        <v>0</v>
      </c>
      <c r="U315" s="72">
        <v>0</v>
      </c>
      <c r="V315" s="72">
        <v>0</v>
      </c>
      <c r="W315" s="72">
        <v>0</v>
      </c>
      <c r="X315" s="72">
        <v>0</v>
      </c>
      <c r="Y315" s="72">
        <v>0</v>
      </c>
      <c r="Z315" s="72">
        <v>0</v>
      </c>
      <c r="AA315" s="72">
        <v>0</v>
      </c>
      <c r="AB315" s="72">
        <v>0</v>
      </c>
      <c r="AC315" s="72">
        <v>0</v>
      </c>
      <c r="AD315" s="72">
        <v>0</v>
      </c>
      <c r="AE315" s="72">
        <v>0</v>
      </c>
      <c r="AF315" s="72">
        <v>0</v>
      </c>
      <c r="AG315" s="72">
        <v>0</v>
      </c>
      <c r="AH315" s="72">
        <v>0</v>
      </c>
      <c r="AI315" s="72"/>
      <c r="AJ315" s="72">
        <v>0</v>
      </c>
      <c r="AK315" s="72">
        <v>0</v>
      </c>
      <c r="AL315" s="72"/>
      <c r="AM315" s="72">
        <v>0</v>
      </c>
      <c r="AN315" s="72">
        <v>0</v>
      </c>
      <c r="AO315" s="72"/>
      <c r="AP315" s="72">
        <v>0</v>
      </c>
      <c r="AQ315" s="72">
        <v>0</v>
      </c>
      <c r="AR315" s="72">
        <v>0</v>
      </c>
      <c r="AS315" s="72">
        <v>0</v>
      </c>
    </row>
    <row r="316" spans="1:45" x14ac:dyDescent="0.25">
      <c r="A316" s="69" t="s">
        <v>734</v>
      </c>
      <c r="B316" s="69" t="s">
        <v>119</v>
      </c>
      <c r="C316" s="69">
        <v>4.5</v>
      </c>
      <c r="D316" s="79" t="s">
        <v>68</v>
      </c>
      <c r="E316" s="70">
        <v>0</v>
      </c>
      <c r="F316" s="69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/>
      <c r="AJ316" s="69">
        <v>0</v>
      </c>
      <c r="AK316" s="69">
        <v>0</v>
      </c>
      <c r="AL316" s="69"/>
      <c r="AM316" s="69">
        <v>0</v>
      </c>
      <c r="AN316" s="69">
        <v>0</v>
      </c>
      <c r="AO316" s="69"/>
      <c r="AP316" s="69">
        <v>0</v>
      </c>
      <c r="AQ316" s="69">
        <v>0</v>
      </c>
      <c r="AR316" s="69">
        <v>0</v>
      </c>
      <c r="AS316" s="69">
        <v>0</v>
      </c>
    </row>
    <row r="317" spans="1:45" x14ac:dyDescent="0.25">
      <c r="A317" s="77" t="s">
        <v>735</v>
      </c>
      <c r="B317" s="77" t="s">
        <v>119</v>
      </c>
      <c r="C317" s="73">
        <v>4.5</v>
      </c>
      <c r="D317" s="50" t="s">
        <v>68</v>
      </c>
      <c r="E317" s="73">
        <v>0</v>
      </c>
      <c r="F317" s="73">
        <v>0</v>
      </c>
      <c r="G317" s="73">
        <v>0</v>
      </c>
      <c r="H317" s="73">
        <v>0</v>
      </c>
      <c r="I317" s="73">
        <v>0</v>
      </c>
      <c r="J317" s="73">
        <v>0</v>
      </c>
      <c r="K317" s="73">
        <v>0</v>
      </c>
      <c r="L317" s="73">
        <v>0</v>
      </c>
      <c r="M317" s="73">
        <v>0</v>
      </c>
      <c r="N317" s="73">
        <v>0</v>
      </c>
      <c r="O317" s="73">
        <v>0</v>
      </c>
      <c r="P317" s="73">
        <v>0</v>
      </c>
      <c r="Q317" s="73">
        <v>0</v>
      </c>
      <c r="R317" s="73">
        <v>0</v>
      </c>
      <c r="S317" s="73">
        <v>0</v>
      </c>
      <c r="T317" s="73">
        <v>0</v>
      </c>
      <c r="U317" s="73">
        <v>0</v>
      </c>
      <c r="V317" s="73">
        <v>0</v>
      </c>
      <c r="W317" s="73">
        <v>0</v>
      </c>
      <c r="X317" s="73">
        <v>0</v>
      </c>
      <c r="Y317" s="73">
        <v>0</v>
      </c>
      <c r="Z317" s="73">
        <v>0</v>
      </c>
      <c r="AA317" s="73">
        <v>0</v>
      </c>
      <c r="AB317" s="73">
        <v>0</v>
      </c>
      <c r="AC317" s="73">
        <v>0</v>
      </c>
      <c r="AD317" s="73">
        <v>0</v>
      </c>
      <c r="AE317" s="73">
        <v>0</v>
      </c>
      <c r="AF317" s="73">
        <v>0</v>
      </c>
      <c r="AG317" s="73">
        <v>0</v>
      </c>
      <c r="AH317" s="73">
        <v>0</v>
      </c>
      <c r="AI317" s="73"/>
      <c r="AJ317" s="73">
        <v>0</v>
      </c>
      <c r="AK317" s="73">
        <v>0</v>
      </c>
      <c r="AL317" s="73"/>
      <c r="AM317" s="73">
        <v>0</v>
      </c>
      <c r="AN317" s="73">
        <v>0</v>
      </c>
      <c r="AO317" s="73"/>
      <c r="AP317" s="73">
        <v>0</v>
      </c>
      <c r="AQ317" s="73">
        <v>0</v>
      </c>
      <c r="AR317" s="73">
        <v>0</v>
      </c>
      <c r="AS317" s="73">
        <v>0</v>
      </c>
    </row>
    <row r="318" spans="1:45" x14ac:dyDescent="0.25">
      <c r="A318" s="50" t="s">
        <v>736</v>
      </c>
      <c r="B318" s="50" t="s">
        <v>70</v>
      </c>
      <c r="C318" s="50">
        <v>4.5</v>
      </c>
      <c r="D318" s="50" t="s">
        <v>68</v>
      </c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</row>
    <row r="319" spans="1:45" x14ac:dyDescent="0.25">
      <c r="A319" s="50" t="s">
        <v>737</v>
      </c>
      <c r="B319" s="50" t="s">
        <v>113</v>
      </c>
      <c r="C319" s="50">
        <v>4.5</v>
      </c>
      <c r="D319" s="50" t="s">
        <v>68</v>
      </c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</row>
    <row r="320" spans="1:45" x14ac:dyDescent="0.25">
      <c r="A320" s="50" t="s">
        <v>738</v>
      </c>
      <c r="B320" s="50" t="s">
        <v>86</v>
      </c>
      <c r="C320" s="50">
        <v>5.5</v>
      </c>
      <c r="D320" s="50" t="s">
        <v>68</v>
      </c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</row>
    <row r="321" spans="1:45" x14ac:dyDescent="0.25">
      <c r="A321" s="50" t="s">
        <v>739</v>
      </c>
      <c r="B321" s="50" t="s">
        <v>115</v>
      </c>
      <c r="C321" s="50">
        <v>4.5</v>
      </c>
      <c r="D321" s="50" t="s">
        <v>68</v>
      </c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</row>
    <row r="322" spans="1:45" x14ac:dyDescent="0.25">
      <c r="A322" s="50" t="s">
        <v>740</v>
      </c>
      <c r="B322" s="50" t="s">
        <v>70</v>
      </c>
      <c r="C322" s="50">
        <v>5.5</v>
      </c>
      <c r="D322" s="50" t="s">
        <v>68</v>
      </c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</row>
    <row r="323" spans="1:45" x14ac:dyDescent="0.25">
      <c r="A323" s="50" t="s">
        <v>741</v>
      </c>
      <c r="B323" s="50" t="s">
        <v>113</v>
      </c>
      <c r="C323" s="50">
        <v>4.5</v>
      </c>
      <c r="D323" s="50" t="s">
        <v>68</v>
      </c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</row>
    <row r="324" spans="1:45" x14ac:dyDescent="0.25">
      <c r="A324" s="50" t="s">
        <v>742</v>
      </c>
      <c r="B324" s="50" t="s">
        <v>115</v>
      </c>
      <c r="C324" s="50">
        <v>4.5</v>
      </c>
      <c r="D324" s="50" t="s">
        <v>68</v>
      </c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</row>
  </sheetData>
  <autoFilter ref="A1:AS321" xr:uid="{00000000-0009-0000-0000-000004000000}">
    <sortState xmlns:xlrd2="http://schemas.microsoft.com/office/spreadsheetml/2017/richdata2" ref="A2:AS324">
      <sortCondition descending="1" ref="AO1:AO32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A81"/>
  <sheetViews>
    <sheetView workbookViewId="0">
      <selection activeCell="AN11" sqref="AN11"/>
    </sheetView>
  </sheetViews>
  <sheetFormatPr baseColWidth="10" defaultColWidth="10.83203125" defaultRowHeight="21" x14ac:dyDescent="0.25"/>
  <cols>
    <col min="1" max="1" width="19.5" style="6" bestFit="1" customWidth="1"/>
    <col min="2" max="2" width="20" style="6" bestFit="1" customWidth="1"/>
    <col min="3" max="3" width="11.5" style="6" bestFit="1" customWidth="1"/>
    <col min="4" max="4" width="9.83203125" style="6" bestFit="1" customWidth="1"/>
    <col min="5" max="5" width="11.83203125" style="24" bestFit="1" customWidth="1"/>
    <col min="6" max="6" width="12.83203125" style="6" bestFit="1" customWidth="1"/>
    <col min="7" max="7" width="18.83203125" style="6" hidden="1" customWidth="1"/>
    <col min="8" max="8" width="19" style="6" hidden="1" customWidth="1"/>
    <col min="9" max="9" width="14.5" style="6" bestFit="1" customWidth="1"/>
    <col min="10" max="10" width="17.6640625" style="6" hidden="1" customWidth="1"/>
    <col min="11" max="11" width="17.83203125" style="6" hidden="1" customWidth="1"/>
    <col min="12" max="12" width="13.5" style="6" bestFit="1" customWidth="1"/>
    <col min="13" max="13" width="20.5" style="6" hidden="1" customWidth="1"/>
    <col min="14" max="14" width="20.6640625" style="6" hidden="1" customWidth="1"/>
    <col min="15" max="15" width="16.5" style="6" bestFit="1" customWidth="1"/>
    <col min="16" max="16" width="10.33203125" style="6" hidden="1" customWidth="1"/>
    <col min="17" max="17" width="12" style="6" hidden="1" customWidth="1"/>
    <col min="18" max="18" width="17.5" style="6" hidden="1" customWidth="1"/>
    <col min="19" max="19" width="10.5" style="6" hidden="1" customWidth="1"/>
    <col min="20" max="20" width="12.1640625" style="6" hidden="1" customWidth="1"/>
    <col min="21" max="21" width="17.5" style="6" hidden="1" customWidth="1"/>
    <col min="22" max="22" width="6.5" style="6" bestFit="1" customWidth="1"/>
    <col min="23" max="23" width="8.33203125" style="6" bestFit="1" customWidth="1"/>
    <col min="24" max="24" width="13.1640625" style="6" bestFit="1" customWidth="1"/>
    <col min="25" max="25" width="10.1640625" style="6" hidden="1" customWidth="1"/>
    <col min="26" max="26" width="11.83203125" style="6" hidden="1" customWidth="1"/>
    <col min="27" max="27" width="17.1640625" style="6" hidden="1" customWidth="1"/>
    <col min="28" max="28" width="10.33203125" style="6" hidden="1" customWidth="1"/>
    <col min="29" max="29" width="12" style="6" hidden="1" customWidth="1"/>
    <col min="30" max="30" width="17.5" style="6" hidden="1" customWidth="1"/>
    <col min="31" max="31" width="6.5" style="6" bestFit="1" customWidth="1"/>
    <col min="32" max="32" width="8.33203125" style="6" bestFit="1" customWidth="1"/>
    <col min="33" max="33" width="13" style="6" bestFit="1" customWidth="1"/>
    <col min="34" max="34" width="12.6640625" style="6" hidden="1" customWidth="1"/>
    <col min="35" max="35" width="17.5" style="6" hidden="1" customWidth="1"/>
    <col min="36" max="36" width="18.1640625" style="6" hidden="1" customWidth="1"/>
    <col min="37" max="37" width="12.83203125" style="6" hidden="1" customWidth="1"/>
    <col min="38" max="38" width="17.6640625" style="6" hidden="1" customWidth="1"/>
    <col min="39" max="39" width="18.33203125" style="6" hidden="1" customWidth="1"/>
    <col min="40" max="40" width="9" style="6" bestFit="1" customWidth="1"/>
    <col min="41" max="41" width="13.33203125" style="6" bestFit="1" customWidth="1"/>
    <col min="42" max="42" width="21" style="6" bestFit="1" customWidth="1"/>
    <col min="43" max="43" width="18" style="6" hidden="1" customWidth="1"/>
    <col min="44" max="44" width="18.1640625" style="6" hidden="1" customWidth="1"/>
    <col min="45" max="45" width="13.83203125" style="6" bestFit="1" customWidth="1"/>
    <col min="46" max="72" width="10.83203125" style="5" customWidth="1"/>
    <col min="73" max="16384" width="10.83203125" style="5"/>
  </cols>
  <sheetData>
    <row r="1" spans="1:45" s="2" customFormat="1" ht="22" customHeight="1" thickBot="1" x14ac:dyDescent="0.3">
      <c r="A1" s="81" t="s">
        <v>0</v>
      </c>
      <c r="B1" s="82" t="s">
        <v>1</v>
      </c>
      <c r="C1" s="82" t="s">
        <v>2</v>
      </c>
      <c r="D1" s="82" t="s">
        <v>3</v>
      </c>
      <c r="E1" s="83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2" t="s">
        <v>19</v>
      </c>
      <c r="U1" s="82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82" t="s">
        <v>25</v>
      </c>
      <c r="AA1" s="82" t="s">
        <v>26</v>
      </c>
      <c r="AB1" s="82" t="s">
        <v>27</v>
      </c>
      <c r="AC1" s="82" t="s">
        <v>28</v>
      </c>
      <c r="AD1" s="82" t="s">
        <v>29</v>
      </c>
      <c r="AE1" s="82" t="s">
        <v>30</v>
      </c>
      <c r="AF1" s="82" t="s">
        <v>31</v>
      </c>
      <c r="AG1" s="82" t="s">
        <v>32</v>
      </c>
      <c r="AH1" s="82" t="s">
        <v>33</v>
      </c>
      <c r="AI1" s="82" t="s">
        <v>34</v>
      </c>
      <c r="AJ1" s="82" t="s">
        <v>35</v>
      </c>
      <c r="AK1" s="82" t="s">
        <v>36</v>
      </c>
      <c r="AL1" s="82" t="s">
        <v>37</v>
      </c>
      <c r="AM1" s="82" t="s">
        <v>38</v>
      </c>
      <c r="AN1" s="82" t="s">
        <v>39</v>
      </c>
      <c r="AO1" s="82" t="s">
        <v>40</v>
      </c>
      <c r="AP1" s="82" t="s">
        <v>41</v>
      </c>
      <c r="AQ1" s="82" t="s">
        <v>42</v>
      </c>
      <c r="AR1" s="82" t="s">
        <v>43</v>
      </c>
      <c r="AS1" s="82" t="s">
        <v>44</v>
      </c>
    </row>
    <row r="2" spans="1:45" ht="22" customHeight="1" thickTop="1" x14ac:dyDescent="0.25">
      <c r="A2" s="84" t="s">
        <v>63</v>
      </c>
      <c r="B2" s="85" t="s">
        <v>64</v>
      </c>
      <c r="C2" s="85">
        <v>7.1</v>
      </c>
      <c r="D2" s="85" t="s">
        <v>65</v>
      </c>
      <c r="E2" s="86">
        <v>8.6</v>
      </c>
      <c r="F2" s="85">
        <v>21</v>
      </c>
      <c r="G2" s="85">
        <v>11</v>
      </c>
      <c r="H2" s="85">
        <v>11</v>
      </c>
      <c r="I2" s="85">
        <v>22</v>
      </c>
      <c r="J2" s="85">
        <v>70</v>
      </c>
      <c r="K2" s="85">
        <v>65</v>
      </c>
      <c r="L2" s="85">
        <v>135</v>
      </c>
      <c r="M2" s="85">
        <v>9.86</v>
      </c>
      <c r="N2" s="85">
        <v>9.15</v>
      </c>
      <c r="O2" s="85">
        <v>19.010000000000002</v>
      </c>
      <c r="P2" s="85">
        <v>7</v>
      </c>
      <c r="Q2" s="85">
        <v>4.5299999999999994</v>
      </c>
      <c r="R2" s="85">
        <v>-2.4700000000000011</v>
      </c>
      <c r="S2" s="85">
        <v>7</v>
      </c>
      <c r="T2" s="85">
        <v>3.48</v>
      </c>
      <c r="U2" s="85">
        <v>-3.52</v>
      </c>
      <c r="V2" s="85">
        <v>14</v>
      </c>
      <c r="W2" s="85">
        <v>8.01</v>
      </c>
      <c r="X2" s="85">
        <v>-5.99</v>
      </c>
      <c r="Y2" s="85">
        <v>1</v>
      </c>
      <c r="Z2" s="85">
        <v>0.13</v>
      </c>
      <c r="AA2" s="85">
        <v>-0.87</v>
      </c>
      <c r="AB2" s="85">
        <v>1</v>
      </c>
      <c r="AC2" s="85">
        <v>0.21</v>
      </c>
      <c r="AD2" s="85">
        <v>-0.79</v>
      </c>
      <c r="AE2" s="85">
        <v>2</v>
      </c>
      <c r="AF2" s="85">
        <v>0.34</v>
      </c>
      <c r="AG2" s="85">
        <v>-1.66</v>
      </c>
      <c r="AH2" s="85">
        <v>4.66</v>
      </c>
      <c r="AI2" s="85">
        <v>0.68</v>
      </c>
      <c r="AJ2" s="85">
        <v>-3.34</v>
      </c>
      <c r="AK2" s="85">
        <v>3.69</v>
      </c>
      <c r="AL2" s="85">
        <v>0.53</v>
      </c>
      <c r="AM2" s="85">
        <v>-4.3099999999999996</v>
      </c>
      <c r="AN2" s="85">
        <v>8.35</v>
      </c>
      <c r="AO2" s="85">
        <v>1.21</v>
      </c>
      <c r="AP2" s="85">
        <v>-7.6499999999999986</v>
      </c>
      <c r="AQ2" s="85">
        <v>17</v>
      </c>
      <c r="AR2" s="85">
        <v>14</v>
      </c>
      <c r="AS2" s="85">
        <v>31</v>
      </c>
    </row>
    <row r="3" spans="1:45" x14ac:dyDescent="0.25">
      <c r="A3" s="87" t="s">
        <v>743</v>
      </c>
      <c r="B3" s="88" t="s">
        <v>119</v>
      </c>
      <c r="C3" s="88">
        <v>6.9</v>
      </c>
      <c r="D3" s="88" t="s">
        <v>65</v>
      </c>
      <c r="E3" s="88">
        <v>3.2</v>
      </c>
      <c r="F3" s="88">
        <v>19</v>
      </c>
      <c r="G3" s="88">
        <v>9</v>
      </c>
      <c r="H3" s="88">
        <v>12</v>
      </c>
      <c r="I3" s="88">
        <v>21</v>
      </c>
      <c r="J3" s="88">
        <v>53</v>
      </c>
      <c r="K3" s="88">
        <v>61</v>
      </c>
      <c r="L3" s="88">
        <v>114</v>
      </c>
      <c r="M3" s="88">
        <v>7.68</v>
      </c>
      <c r="N3" s="88">
        <v>8.84</v>
      </c>
      <c r="O3" s="88">
        <v>16.52</v>
      </c>
      <c r="P3" s="88">
        <v>4</v>
      </c>
      <c r="Q3" s="88">
        <v>1.93</v>
      </c>
      <c r="R3" s="88">
        <v>-2.0699999999999998</v>
      </c>
      <c r="S3" s="88">
        <v>6</v>
      </c>
      <c r="T3" s="88">
        <v>2.78</v>
      </c>
      <c r="U3" s="88">
        <v>-3.22</v>
      </c>
      <c r="V3" s="88">
        <v>10</v>
      </c>
      <c r="W3" s="88">
        <v>4.71</v>
      </c>
      <c r="X3" s="88">
        <v>-5.2899999999999991</v>
      </c>
      <c r="Y3" s="88">
        <v>3</v>
      </c>
      <c r="Z3" s="88">
        <v>1.62</v>
      </c>
      <c r="AA3" s="88">
        <v>-1.38</v>
      </c>
      <c r="AB3" s="88">
        <v>1</v>
      </c>
      <c r="AC3" s="88">
        <v>2.06</v>
      </c>
      <c r="AD3" s="88">
        <v>1.06</v>
      </c>
      <c r="AE3" s="88">
        <v>4</v>
      </c>
      <c r="AF3" s="88">
        <v>3.68</v>
      </c>
      <c r="AG3" s="88">
        <v>-0.31999999999999978</v>
      </c>
      <c r="AH3" s="88">
        <v>3.55</v>
      </c>
      <c r="AI3" s="88">
        <v>0.51</v>
      </c>
      <c r="AJ3" s="88">
        <v>-3.45</v>
      </c>
      <c r="AK3" s="88">
        <v>4.84</v>
      </c>
      <c r="AL3" s="88">
        <v>0.69</v>
      </c>
      <c r="AM3" s="88">
        <v>-2.16</v>
      </c>
      <c r="AN3" s="88">
        <v>8.39</v>
      </c>
      <c r="AO3" s="88">
        <v>1.2</v>
      </c>
      <c r="AP3" s="88">
        <v>-5.61</v>
      </c>
      <c r="AQ3" s="88">
        <v>10</v>
      </c>
      <c r="AR3" s="88">
        <v>15</v>
      </c>
      <c r="AS3" s="88">
        <v>25</v>
      </c>
    </row>
    <row r="4" spans="1:45" x14ac:dyDescent="0.25">
      <c r="A4" s="89" t="s">
        <v>744</v>
      </c>
      <c r="B4" s="90" t="s">
        <v>116</v>
      </c>
      <c r="C4" s="90">
        <v>6.2</v>
      </c>
      <c r="D4" s="90" t="s">
        <v>65</v>
      </c>
      <c r="E4" s="90">
        <v>4.5999999999999996</v>
      </c>
      <c r="F4" s="90">
        <v>18</v>
      </c>
      <c r="G4" s="90">
        <v>10</v>
      </c>
      <c r="H4" s="90">
        <v>9</v>
      </c>
      <c r="I4" s="90">
        <v>19</v>
      </c>
      <c r="J4" s="90">
        <v>68</v>
      </c>
      <c r="K4" s="90">
        <v>31</v>
      </c>
      <c r="L4" s="90">
        <v>99</v>
      </c>
      <c r="M4" s="90">
        <v>10.97</v>
      </c>
      <c r="N4" s="90">
        <v>5</v>
      </c>
      <c r="O4" s="90">
        <v>15.97</v>
      </c>
      <c r="P4" s="90">
        <v>8</v>
      </c>
      <c r="Q4" s="90">
        <v>7.24</v>
      </c>
      <c r="R4" s="90">
        <v>-0.75999999999999979</v>
      </c>
      <c r="S4" s="90">
        <v>2</v>
      </c>
      <c r="T4" s="90">
        <v>2.9</v>
      </c>
      <c r="U4" s="90">
        <v>0.89999999999999991</v>
      </c>
      <c r="V4" s="90">
        <v>10</v>
      </c>
      <c r="W4" s="90">
        <v>10.14</v>
      </c>
      <c r="X4" s="90">
        <v>0.1400000000000001</v>
      </c>
      <c r="Y4" s="90">
        <v>2</v>
      </c>
      <c r="Z4" s="90">
        <v>0.64</v>
      </c>
      <c r="AA4" s="90">
        <v>-1.36</v>
      </c>
      <c r="AB4" s="90">
        <v>1</v>
      </c>
      <c r="AC4" s="90">
        <v>0.18</v>
      </c>
      <c r="AD4" s="90">
        <v>-0.82000000000000006</v>
      </c>
      <c r="AE4" s="90">
        <v>3</v>
      </c>
      <c r="AF4" s="90">
        <v>0.82000000000000006</v>
      </c>
      <c r="AG4" s="90">
        <v>-2.1800000000000002</v>
      </c>
      <c r="AH4" s="90">
        <v>7.879999999999999</v>
      </c>
      <c r="AI4" s="90">
        <v>1.27</v>
      </c>
      <c r="AJ4" s="90">
        <v>-2.120000000000001</v>
      </c>
      <c r="AK4" s="90">
        <v>3.08</v>
      </c>
      <c r="AL4" s="90">
        <v>0.5</v>
      </c>
      <c r="AM4" s="90">
        <v>8.0000000000000071E-2</v>
      </c>
      <c r="AN4" s="90">
        <v>10.96</v>
      </c>
      <c r="AO4" s="90">
        <v>1.77</v>
      </c>
      <c r="AP4" s="90">
        <v>-2.0400000000000009</v>
      </c>
      <c r="AQ4" s="90">
        <v>12</v>
      </c>
      <c r="AR4" s="90">
        <v>4</v>
      </c>
      <c r="AS4" s="90">
        <v>16</v>
      </c>
    </row>
    <row r="5" spans="1:45" x14ac:dyDescent="0.25">
      <c r="A5" s="89" t="s">
        <v>745</v>
      </c>
      <c r="B5" s="90" t="s">
        <v>72</v>
      </c>
      <c r="C5" s="90">
        <v>5.7</v>
      </c>
      <c r="D5" s="90" t="s">
        <v>65</v>
      </c>
      <c r="E5" s="91">
        <v>5.4</v>
      </c>
      <c r="F5" s="90">
        <v>17</v>
      </c>
      <c r="G5" s="90">
        <v>11</v>
      </c>
      <c r="H5" s="90">
        <v>10</v>
      </c>
      <c r="I5" s="90">
        <v>21</v>
      </c>
      <c r="J5" s="90">
        <v>58</v>
      </c>
      <c r="K5" s="90">
        <v>31</v>
      </c>
      <c r="L5" s="90">
        <v>89</v>
      </c>
      <c r="M5" s="90">
        <v>10.18</v>
      </c>
      <c r="N5" s="90">
        <v>5.44</v>
      </c>
      <c r="O5" s="90">
        <v>15.61</v>
      </c>
      <c r="P5" s="90">
        <v>7</v>
      </c>
      <c r="Q5" s="90">
        <v>4.67</v>
      </c>
      <c r="R5" s="90">
        <v>-2.33</v>
      </c>
      <c r="S5" s="90">
        <v>1</v>
      </c>
      <c r="T5" s="90">
        <v>3.37</v>
      </c>
      <c r="U5" s="90">
        <v>2.37</v>
      </c>
      <c r="V5" s="90">
        <v>8</v>
      </c>
      <c r="W5" s="90">
        <v>8.0399999999999991</v>
      </c>
      <c r="X5" s="90">
        <v>3.9999999999999591E-2</v>
      </c>
      <c r="Y5" s="90">
        <v>0</v>
      </c>
      <c r="Z5" s="90">
        <v>0.11</v>
      </c>
      <c r="AA5" s="90">
        <v>0.11</v>
      </c>
      <c r="AB5" s="90">
        <v>2</v>
      </c>
      <c r="AC5" s="90">
        <v>1.42</v>
      </c>
      <c r="AD5" s="90">
        <v>-0.58000000000000007</v>
      </c>
      <c r="AE5" s="90">
        <v>2</v>
      </c>
      <c r="AF5" s="90">
        <v>1.53</v>
      </c>
      <c r="AG5" s="90">
        <v>-0.47000000000000008</v>
      </c>
      <c r="AH5" s="90">
        <v>4.78</v>
      </c>
      <c r="AI5" s="90">
        <v>0.84</v>
      </c>
      <c r="AJ5" s="90">
        <v>-2.2200000000000002</v>
      </c>
      <c r="AK5" s="90">
        <v>4.79</v>
      </c>
      <c r="AL5" s="90">
        <v>0.84</v>
      </c>
      <c r="AM5" s="90">
        <v>1.79</v>
      </c>
      <c r="AN5" s="90">
        <v>9.57</v>
      </c>
      <c r="AO5" s="90">
        <v>1.68</v>
      </c>
      <c r="AP5" s="90">
        <v>-0.43000000000000022</v>
      </c>
      <c r="AQ5" s="90">
        <v>13</v>
      </c>
      <c r="AR5" s="90">
        <v>3</v>
      </c>
      <c r="AS5" s="90">
        <v>16</v>
      </c>
    </row>
    <row r="6" spans="1:45" x14ac:dyDescent="0.25">
      <c r="A6" s="87" t="s">
        <v>746</v>
      </c>
      <c r="B6" s="88" t="s">
        <v>119</v>
      </c>
      <c r="C6" s="88">
        <v>5.4</v>
      </c>
      <c r="D6" s="88" t="s">
        <v>65</v>
      </c>
      <c r="E6" s="92">
        <v>2.8</v>
      </c>
      <c r="F6" s="88">
        <v>21</v>
      </c>
      <c r="G6" s="88">
        <v>10</v>
      </c>
      <c r="H6" s="88">
        <v>12</v>
      </c>
      <c r="I6" s="88">
        <v>22</v>
      </c>
      <c r="J6" s="88">
        <v>49</v>
      </c>
      <c r="K6" s="88">
        <v>34</v>
      </c>
      <c r="L6" s="88">
        <v>83</v>
      </c>
      <c r="M6" s="88">
        <v>9.07</v>
      </c>
      <c r="N6" s="88">
        <v>6.3</v>
      </c>
      <c r="O6" s="88">
        <v>15.37</v>
      </c>
      <c r="P6" s="88">
        <v>5</v>
      </c>
      <c r="Q6" s="88">
        <v>3.96</v>
      </c>
      <c r="R6" s="88">
        <v>-1.04</v>
      </c>
      <c r="S6" s="88">
        <v>2</v>
      </c>
      <c r="T6" s="88">
        <v>2.1800000000000002</v>
      </c>
      <c r="U6" s="88">
        <v>0.17999999999999969</v>
      </c>
      <c r="V6" s="88">
        <v>7</v>
      </c>
      <c r="W6" s="88">
        <v>6.14</v>
      </c>
      <c r="X6" s="88">
        <v>-0.86000000000000032</v>
      </c>
      <c r="Y6" s="88">
        <v>1</v>
      </c>
      <c r="Z6" s="88">
        <v>0.44</v>
      </c>
      <c r="AA6" s="88">
        <v>-0.56000000000000005</v>
      </c>
      <c r="AB6" s="88">
        <v>1</v>
      </c>
      <c r="AC6" s="88">
        <v>0.11</v>
      </c>
      <c r="AD6" s="88">
        <v>-0.89</v>
      </c>
      <c r="AE6" s="88">
        <v>2</v>
      </c>
      <c r="AF6" s="88">
        <v>0.55000000000000004</v>
      </c>
      <c r="AG6" s="88">
        <v>-1.45</v>
      </c>
      <c r="AH6" s="88">
        <v>4.4000000000000004</v>
      </c>
      <c r="AI6" s="88">
        <v>0.81</v>
      </c>
      <c r="AJ6" s="88">
        <v>-1.6</v>
      </c>
      <c r="AK6" s="88">
        <v>2.29</v>
      </c>
      <c r="AL6" s="88">
        <v>0.42</v>
      </c>
      <c r="AM6" s="88">
        <v>-0.71</v>
      </c>
      <c r="AN6" s="88">
        <v>6.69</v>
      </c>
      <c r="AO6" s="88">
        <v>1.23</v>
      </c>
      <c r="AP6" s="88">
        <v>-2.31</v>
      </c>
      <c r="AQ6" s="88">
        <v>7</v>
      </c>
      <c r="AR6" s="88">
        <v>1</v>
      </c>
      <c r="AS6" s="88">
        <v>8</v>
      </c>
    </row>
    <row r="7" spans="1:45" x14ac:dyDescent="0.25">
      <c r="A7" s="87" t="s">
        <v>747</v>
      </c>
      <c r="B7" s="88" t="s">
        <v>94</v>
      </c>
      <c r="C7" s="88">
        <v>5.6</v>
      </c>
      <c r="D7" s="88" t="s">
        <v>65</v>
      </c>
      <c r="E7" s="92">
        <v>4.8</v>
      </c>
      <c r="F7" s="88">
        <v>20</v>
      </c>
      <c r="G7" s="88">
        <v>11</v>
      </c>
      <c r="H7" s="88">
        <v>10</v>
      </c>
      <c r="I7" s="88">
        <v>21</v>
      </c>
      <c r="J7" s="88">
        <v>44</v>
      </c>
      <c r="K7" s="88">
        <v>39</v>
      </c>
      <c r="L7" s="88">
        <v>83</v>
      </c>
      <c r="M7" s="88">
        <v>7.86</v>
      </c>
      <c r="N7" s="88">
        <v>6.96</v>
      </c>
      <c r="O7" s="88">
        <v>14.82</v>
      </c>
      <c r="P7" s="88">
        <v>4</v>
      </c>
      <c r="Q7" s="88">
        <v>3.77</v>
      </c>
      <c r="R7" s="88">
        <v>-0.23</v>
      </c>
      <c r="S7" s="88">
        <v>4</v>
      </c>
      <c r="T7" s="88">
        <v>2.69</v>
      </c>
      <c r="U7" s="88">
        <v>-1.31</v>
      </c>
      <c r="V7" s="88">
        <v>8</v>
      </c>
      <c r="W7" s="88">
        <v>6.46</v>
      </c>
      <c r="X7" s="88">
        <v>-1.54</v>
      </c>
      <c r="Y7" s="88">
        <v>1</v>
      </c>
      <c r="Z7" s="88">
        <v>0.41</v>
      </c>
      <c r="AA7" s="88">
        <v>-0.59000000000000008</v>
      </c>
      <c r="AB7" s="88">
        <v>1</v>
      </c>
      <c r="AC7" s="88">
        <v>0.59</v>
      </c>
      <c r="AD7" s="88">
        <v>-0.41</v>
      </c>
      <c r="AE7" s="88">
        <v>2</v>
      </c>
      <c r="AF7" s="88">
        <v>1</v>
      </c>
      <c r="AG7" s="88">
        <v>-1</v>
      </c>
      <c r="AH7" s="88">
        <v>4.18</v>
      </c>
      <c r="AI7" s="88">
        <v>0.75</v>
      </c>
      <c r="AJ7" s="88">
        <v>-0.82000000000000028</v>
      </c>
      <c r="AK7" s="88">
        <v>3.28</v>
      </c>
      <c r="AL7" s="88">
        <v>0.59</v>
      </c>
      <c r="AM7" s="88">
        <v>-1.72</v>
      </c>
      <c r="AN7" s="88">
        <v>7.4599999999999991</v>
      </c>
      <c r="AO7" s="88">
        <v>1.34</v>
      </c>
      <c r="AP7" s="88">
        <v>-2.54</v>
      </c>
      <c r="AQ7" s="88">
        <v>7</v>
      </c>
      <c r="AR7" s="88">
        <v>5</v>
      </c>
      <c r="AS7" s="88">
        <v>12</v>
      </c>
    </row>
    <row r="8" spans="1:45" x14ac:dyDescent="0.25">
      <c r="A8" s="89" t="s">
        <v>748</v>
      </c>
      <c r="B8" s="90" t="s">
        <v>117</v>
      </c>
      <c r="C8" s="90">
        <v>5.5</v>
      </c>
      <c r="D8" s="90" t="s">
        <v>65</v>
      </c>
      <c r="E8" s="90">
        <v>2.2000000000000002</v>
      </c>
      <c r="F8" s="90">
        <v>20</v>
      </c>
      <c r="G8" s="90">
        <v>12</v>
      </c>
      <c r="H8" s="90">
        <v>8</v>
      </c>
      <c r="I8" s="90">
        <v>20</v>
      </c>
      <c r="J8" s="90">
        <v>47</v>
      </c>
      <c r="K8" s="90">
        <v>33</v>
      </c>
      <c r="L8" s="90">
        <v>80</v>
      </c>
      <c r="M8" s="90">
        <v>8.5500000000000007</v>
      </c>
      <c r="N8" s="90">
        <v>6</v>
      </c>
      <c r="O8" s="90">
        <v>14.55</v>
      </c>
      <c r="P8" s="90">
        <v>4</v>
      </c>
      <c r="Q8" s="90">
        <v>5.3599999999999994</v>
      </c>
      <c r="R8" s="90">
        <v>1.359999999999999</v>
      </c>
      <c r="S8" s="90">
        <v>2</v>
      </c>
      <c r="T8" s="90">
        <v>1.92</v>
      </c>
      <c r="U8" s="90">
        <v>-8.0000000000000071E-2</v>
      </c>
      <c r="V8" s="90">
        <v>6</v>
      </c>
      <c r="W8" s="90">
        <v>7.2799999999999994</v>
      </c>
      <c r="X8" s="90">
        <v>1.2799999999999989</v>
      </c>
      <c r="Y8" s="90">
        <v>1</v>
      </c>
      <c r="Z8" s="90">
        <v>1.04</v>
      </c>
      <c r="AA8" s="90">
        <v>4.0000000000000042E-2</v>
      </c>
      <c r="AB8" s="90">
        <v>3</v>
      </c>
      <c r="AC8" s="90">
        <v>1.03</v>
      </c>
      <c r="AD8" s="90">
        <v>-1.97</v>
      </c>
      <c r="AE8" s="90">
        <v>4</v>
      </c>
      <c r="AF8" s="90">
        <v>2.0699999999999998</v>
      </c>
      <c r="AG8" s="90">
        <v>-1.93</v>
      </c>
      <c r="AH8" s="90">
        <v>6.3999999999999986</v>
      </c>
      <c r="AI8" s="90">
        <v>1.1599999999999999</v>
      </c>
      <c r="AJ8" s="90">
        <v>1.399999999999999</v>
      </c>
      <c r="AK8" s="90">
        <v>2.95</v>
      </c>
      <c r="AL8" s="90">
        <v>0.54</v>
      </c>
      <c r="AM8" s="90">
        <v>-2.0499999999999998</v>
      </c>
      <c r="AN8" s="90">
        <v>9.35</v>
      </c>
      <c r="AO8" s="90">
        <v>1.7</v>
      </c>
      <c r="AP8" s="90">
        <v>-0.65000000000000036</v>
      </c>
      <c r="AQ8" s="90">
        <v>7</v>
      </c>
      <c r="AR8" s="90">
        <v>3</v>
      </c>
      <c r="AS8" s="90">
        <v>10</v>
      </c>
    </row>
    <row r="9" spans="1:45" x14ac:dyDescent="0.25">
      <c r="A9" s="87" t="s">
        <v>83</v>
      </c>
      <c r="B9" s="88" t="s">
        <v>84</v>
      </c>
      <c r="C9" s="88">
        <v>9.5</v>
      </c>
      <c r="D9" s="88" t="s">
        <v>65</v>
      </c>
      <c r="E9" s="88">
        <v>8</v>
      </c>
      <c r="F9" s="88">
        <v>20</v>
      </c>
      <c r="G9" s="88">
        <v>10</v>
      </c>
      <c r="H9" s="88">
        <v>10</v>
      </c>
      <c r="I9" s="88">
        <v>20</v>
      </c>
      <c r="J9" s="88">
        <v>75</v>
      </c>
      <c r="K9" s="88">
        <v>62</v>
      </c>
      <c r="L9" s="88">
        <v>137</v>
      </c>
      <c r="M9" s="88">
        <v>7.89</v>
      </c>
      <c r="N9" s="88">
        <v>6.53</v>
      </c>
      <c r="O9" s="88">
        <v>14.42</v>
      </c>
      <c r="P9" s="88">
        <v>7</v>
      </c>
      <c r="Q9" s="88">
        <v>6.1099999999999994</v>
      </c>
      <c r="R9" s="88">
        <v>-0.89000000000000146</v>
      </c>
      <c r="S9" s="88">
        <v>8</v>
      </c>
      <c r="T9" s="88">
        <v>6.43</v>
      </c>
      <c r="U9" s="88">
        <v>-1.57</v>
      </c>
      <c r="V9" s="88">
        <v>15</v>
      </c>
      <c r="W9" s="88">
        <v>12.54</v>
      </c>
      <c r="X9" s="88">
        <v>-2.4600000000000022</v>
      </c>
      <c r="Y9" s="88">
        <v>4</v>
      </c>
      <c r="Z9" s="88">
        <v>1.31</v>
      </c>
      <c r="AA9" s="88">
        <v>-2.69</v>
      </c>
      <c r="AB9" s="88">
        <v>1</v>
      </c>
      <c r="AC9" s="88">
        <v>1.35</v>
      </c>
      <c r="AD9" s="88">
        <v>0.35000000000000009</v>
      </c>
      <c r="AE9" s="88">
        <v>5</v>
      </c>
      <c r="AF9" s="88">
        <v>2.66</v>
      </c>
      <c r="AG9" s="88">
        <v>-2.34</v>
      </c>
      <c r="AH9" s="88">
        <v>7.42</v>
      </c>
      <c r="AI9" s="88">
        <v>0.79</v>
      </c>
      <c r="AJ9" s="88">
        <v>-3.58</v>
      </c>
      <c r="AK9" s="88">
        <v>7.7799999999999994</v>
      </c>
      <c r="AL9" s="88">
        <v>0.83</v>
      </c>
      <c r="AM9" s="88">
        <v>-1.2200000000000011</v>
      </c>
      <c r="AN9" s="88">
        <v>15.2</v>
      </c>
      <c r="AO9" s="88">
        <v>1.62</v>
      </c>
      <c r="AP9" s="88">
        <v>-4.8000000000000007</v>
      </c>
      <c r="AQ9" s="88">
        <v>15</v>
      </c>
      <c r="AR9" s="88">
        <v>10</v>
      </c>
      <c r="AS9" s="88">
        <v>25</v>
      </c>
    </row>
    <row r="10" spans="1:45" x14ac:dyDescent="0.25">
      <c r="A10" s="89" t="s">
        <v>85</v>
      </c>
      <c r="B10" s="90" t="s">
        <v>86</v>
      </c>
      <c r="C10" s="90">
        <v>5.6</v>
      </c>
      <c r="D10" s="90" t="s">
        <v>65</v>
      </c>
      <c r="E10" s="91">
        <v>4.5999999999999996</v>
      </c>
      <c r="F10" s="90">
        <v>14</v>
      </c>
      <c r="G10" s="90">
        <v>7</v>
      </c>
      <c r="H10" s="90">
        <v>9</v>
      </c>
      <c r="I10" s="90">
        <v>16</v>
      </c>
      <c r="J10" s="90">
        <v>35</v>
      </c>
      <c r="K10" s="90">
        <v>43</v>
      </c>
      <c r="L10" s="90">
        <v>78</v>
      </c>
      <c r="M10" s="90">
        <v>6.25</v>
      </c>
      <c r="N10" s="90">
        <v>7.68</v>
      </c>
      <c r="O10" s="90">
        <v>13.93</v>
      </c>
      <c r="P10" s="90">
        <v>3</v>
      </c>
      <c r="Q10" s="90">
        <v>2.19</v>
      </c>
      <c r="R10" s="90">
        <v>-0.81</v>
      </c>
      <c r="S10" s="90">
        <v>2</v>
      </c>
      <c r="T10" s="90">
        <v>1.59</v>
      </c>
      <c r="U10" s="90">
        <v>-0.40999999999999992</v>
      </c>
      <c r="V10" s="90">
        <v>5</v>
      </c>
      <c r="W10" s="90">
        <v>3.78</v>
      </c>
      <c r="X10" s="90">
        <v>-1.22</v>
      </c>
      <c r="Y10" s="90">
        <v>1</v>
      </c>
      <c r="Z10" s="90">
        <v>0.80999999999999994</v>
      </c>
      <c r="AA10" s="90">
        <v>-0.19000000000000011</v>
      </c>
      <c r="AB10" s="90">
        <v>4</v>
      </c>
      <c r="AC10" s="90">
        <v>1.1200000000000001</v>
      </c>
      <c r="AD10" s="90">
        <v>-2.88</v>
      </c>
      <c r="AE10" s="90">
        <v>5</v>
      </c>
      <c r="AF10" s="90">
        <v>1.93</v>
      </c>
      <c r="AG10" s="90">
        <v>-3.07</v>
      </c>
      <c r="AH10" s="90">
        <v>3</v>
      </c>
      <c r="AI10" s="90">
        <v>0.53</v>
      </c>
      <c r="AJ10" s="90">
        <v>-1</v>
      </c>
      <c r="AK10" s="90">
        <v>2.71</v>
      </c>
      <c r="AL10" s="90">
        <v>0.48</v>
      </c>
      <c r="AM10" s="90">
        <v>-3.29</v>
      </c>
      <c r="AN10" s="90">
        <v>5.71</v>
      </c>
      <c r="AO10" s="90">
        <v>1.01</v>
      </c>
      <c r="AP10" s="90">
        <v>-4.29</v>
      </c>
      <c r="AQ10" s="90">
        <v>8</v>
      </c>
      <c r="AR10" s="90">
        <v>7</v>
      </c>
      <c r="AS10" s="90">
        <v>15</v>
      </c>
    </row>
    <row r="11" spans="1:45" x14ac:dyDescent="0.25">
      <c r="A11" s="89" t="s">
        <v>749</v>
      </c>
      <c r="B11" s="90" t="s">
        <v>113</v>
      </c>
      <c r="C11" s="90">
        <v>5.7</v>
      </c>
      <c r="D11" s="90" t="s">
        <v>65</v>
      </c>
      <c r="E11" s="90">
        <v>2.2000000000000002</v>
      </c>
      <c r="F11" s="90">
        <v>17</v>
      </c>
      <c r="G11" s="90">
        <v>10</v>
      </c>
      <c r="H11" s="90">
        <v>9</v>
      </c>
      <c r="I11" s="90">
        <v>19</v>
      </c>
      <c r="J11" s="90">
        <v>32</v>
      </c>
      <c r="K11" s="90">
        <v>46</v>
      </c>
      <c r="L11" s="90">
        <v>78</v>
      </c>
      <c r="M11" s="90">
        <v>5.61</v>
      </c>
      <c r="N11" s="90">
        <v>8.07</v>
      </c>
      <c r="O11" s="90">
        <v>13.68</v>
      </c>
      <c r="P11" s="90">
        <v>2</v>
      </c>
      <c r="Q11" s="90">
        <v>4.1100000000000003</v>
      </c>
      <c r="R11" s="90">
        <v>2.11</v>
      </c>
      <c r="S11" s="90">
        <v>3</v>
      </c>
      <c r="T11" s="90">
        <v>2.35</v>
      </c>
      <c r="U11" s="90">
        <v>-0.64999999999999991</v>
      </c>
      <c r="V11" s="90">
        <v>5</v>
      </c>
      <c r="W11" s="90">
        <v>6.4600000000000009</v>
      </c>
      <c r="X11" s="90">
        <v>1.46</v>
      </c>
      <c r="Y11" s="90">
        <v>1</v>
      </c>
      <c r="Z11" s="90">
        <v>0.69000000000000006</v>
      </c>
      <c r="AA11" s="90">
        <v>-0.30999999999999989</v>
      </c>
      <c r="AB11" s="90">
        <v>3</v>
      </c>
      <c r="AC11" s="90">
        <v>0.61</v>
      </c>
      <c r="AD11" s="90">
        <v>-2.39</v>
      </c>
      <c r="AE11" s="90">
        <v>4</v>
      </c>
      <c r="AF11" s="90">
        <v>1.3</v>
      </c>
      <c r="AG11" s="90">
        <v>-2.7</v>
      </c>
      <c r="AH11" s="90">
        <v>4.8</v>
      </c>
      <c r="AI11" s="90">
        <v>0.83</v>
      </c>
      <c r="AJ11" s="90">
        <v>1.8</v>
      </c>
      <c r="AK11" s="90">
        <v>2.96</v>
      </c>
      <c r="AL11" s="90">
        <v>0.51</v>
      </c>
      <c r="AM11" s="90">
        <v>-3.04</v>
      </c>
      <c r="AN11" s="90">
        <v>7.76</v>
      </c>
      <c r="AO11" s="90">
        <v>1.34</v>
      </c>
      <c r="AP11" s="90">
        <v>-1.24</v>
      </c>
      <c r="AQ11" s="90">
        <v>4</v>
      </c>
      <c r="AR11" s="90">
        <v>8</v>
      </c>
      <c r="AS11" s="90">
        <v>12</v>
      </c>
    </row>
    <row r="12" spans="1:45" x14ac:dyDescent="0.25">
      <c r="A12" s="89" t="s">
        <v>750</v>
      </c>
      <c r="B12" s="90" t="s">
        <v>86</v>
      </c>
      <c r="C12" s="90">
        <v>5.5</v>
      </c>
      <c r="D12" s="90" t="s">
        <v>65</v>
      </c>
      <c r="E12" s="91">
        <v>0.6</v>
      </c>
      <c r="F12" s="90">
        <v>14</v>
      </c>
      <c r="G12" s="90">
        <v>7</v>
      </c>
      <c r="H12" s="90">
        <v>9</v>
      </c>
      <c r="I12" s="90">
        <v>16</v>
      </c>
      <c r="J12" s="90">
        <v>36</v>
      </c>
      <c r="K12" s="90">
        <v>36</v>
      </c>
      <c r="L12" s="90">
        <v>72</v>
      </c>
      <c r="M12" s="90">
        <v>6.55</v>
      </c>
      <c r="N12" s="90">
        <v>6.55</v>
      </c>
      <c r="O12" s="90">
        <v>13.09</v>
      </c>
      <c r="P12" s="90">
        <v>4</v>
      </c>
      <c r="Q12" s="90">
        <v>3.91</v>
      </c>
      <c r="R12" s="90">
        <v>-8.9999999999999858E-2</v>
      </c>
      <c r="S12" s="90">
        <v>2</v>
      </c>
      <c r="T12" s="90">
        <v>1.95</v>
      </c>
      <c r="U12" s="90">
        <v>-5.0000000000000037E-2</v>
      </c>
      <c r="V12" s="90">
        <v>6</v>
      </c>
      <c r="W12" s="90">
        <v>5.86</v>
      </c>
      <c r="X12" s="90">
        <v>-0.1399999999999999</v>
      </c>
      <c r="Y12" s="90">
        <v>0</v>
      </c>
      <c r="Z12" s="90">
        <v>0.31</v>
      </c>
      <c r="AA12" s="90">
        <v>0.31</v>
      </c>
      <c r="AB12" s="90">
        <v>2</v>
      </c>
      <c r="AC12" s="90">
        <v>0.14000000000000001</v>
      </c>
      <c r="AD12" s="90">
        <v>-1.86</v>
      </c>
      <c r="AE12" s="90">
        <v>2</v>
      </c>
      <c r="AF12" s="90">
        <v>0.45</v>
      </c>
      <c r="AG12" s="90">
        <v>-1.55</v>
      </c>
      <c r="AH12" s="90">
        <v>4.2200000000000006</v>
      </c>
      <c r="AI12" s="90">
        <v>0.77</v>
      </c>
      <c r="AJ12" s="90">
        <v>0.22000000000000061</v>
      </c>
      <c r="AK12" s="90">
        <v>2.09</v>
      </c>
      <c r="AL12" s="90">
        <v>0.38</v>
      </c>
      <c r="AM12" s="90">
        <v>-1.91</v>
      </c>
      <c r="AN12" s="90">
        <v>6.31</v>
      </c>
      <c r="AO12" s="90">
        <v>1.1499999999999999</v>
      </c>
      <c r="AP12" s="90">
        <v>-1.69</v>
      </c>
      <c r="AQ12" s="90">
        <v>7</v>
      </c>
      <c r="AR12" s="90">
        <v>6</v>
      </c>
      <c r="AS12" s="90">
        <v>13</v>
      </c>
    </row>
    <row r="13" spans="1:45" x14ac:dyDescent="0.25">
      <c r="A13" s="87" t="s">
        <v>751</v>
      </c>
      <c r="B13" s="88" t="s">
        <v>79</v>
      </c>
      <c r="C13" s="88">
        <v>7.9</v>
      </c>
      <c r="D13" s="88" t="s">
        <v>65</v>
      </c>
      <c r="E13" s="88">
        <v>2.2000000000000002</v>
      </c>
      <c r="F13" s="88">
        <v>20</v>
      </c>
      <c r="G13" s="88">
        <v>11</v>
      </c>
      <c r="H13" s="88">
        <v>10</v>
      </c>
      <c r="I13" s="88">
        <v>21</v>
      </c>
      <c r="J13" s="88">
        <v>49</v>
      </c>
      <c r="K13" s="88">
        <v>53</v>
      </c>
      <c r="L13" s="88">
        <v>102</v>
      </c>
      <c r="M13" s="88">
        <v>6.2</v>
      </c>
      <c r="N13" s="88">
        <v>6.71</v>
      </c>
      <c r="O13" s="88">
        <v>12.91</v>
      </c>
      <c r="P13" s="88">
        <v>4</v>
      </c>
      <c r="Q13" s="88">
        <v>7.160000000000001</v>
      </c>
      <c r="R13" s="88">
        <v>3.160000000000001</v>
      </c>
      <c r="S13" s="88">
        <v>5</v>
      </c>
      <c r="T13" s="88">
        <v>3.13</v>
      </c>
      <c r="U13" s="88">
        <v>-1.87</v>
      </c>
      <c r="V13" s="88">
        <v>9</v>
      </c>
      <c r="W13" s="88">
        <v>10.29</v>
      </c>
      <c r="X13" s="88">
        <v>1.2900000000000009</v>
      </c>
      <c r="Y13" s="88">
        <v>2</v>
      </c>
      <c r="Z13" s="88">
        <v>0.7</v>
      </c>
      <c r="AA13" s="88">
        <v>-1.3</v>
      </c>
      <c r="AB13" s="88">
        <v>3</v>
      </c>
      <c r="AC13" s="88">
        <v>0.36</v>
      </c>
      <c r="AD13" s="88">
        <v>-2.64</v>
      </c>
      <c r="AE13" s="88">
        <v>5</v>
      </c>
      <c r="AF13" s="88">
        <v>1.06</v>
      </c>
      <c r="AG13" s="88">
        <v>-3.94</v>
      </c>
      <c r="AH13" s="88">
        <v>7.86</v>
      </c>
      <c r="AI13" s="88">
        <v>0.98</v>
      </c>
      <c r="AJ13" s="88">
        <v>1.86</v>
      </c>
      <c r="AK13" s="88">
        <v>3.49</v>
      </c>
      <c r="AL13" s="88">
        <v>0.44</v>
      </c>
      <c r="AM13" s="88">
        <v>-4.51</v>
      </c>
      <c r="AN13" s="88">
        <v>11.35</v>
      </c>
      <c r="AO13" s="88">
        <v>1.42</v>
      </c>
      <c r="AP13" s="88">
        <v>-2.649999999999999</v>
      </c>
      <c r="AQ13" s="88">
        <v>7</v>
      </c>
      <c r="AR13" s="88">
        <v>8</v>
      </c>
      <c r="AS13" s="88">
        <v>15</v>
      </c>
    </row>
    <row r="14" spans="1:45" x14ac:dyDescent="0.25">
      <c r="A14" s="87" t="s">
        <v>752</v>
      </c>
      <c r="B14" s="88" t="s">
        <v>70</v>
      </c>
      <c r="C14" s="88">
        <v>8.9</v>
      </c>
      <c r="D14" s="88" t="s">
        <v>65</v>
      </c>
      <c r="E14" s="92">
        <v>6.2</v>
      </c>
      <c r="F14" s="88">
        <v>18</v>
      </c>
      <c r="G14" s="88">
        <v>11</v>
      </c>
      <c r="H14" s="88">
        <v>11</v>
      </c>
      <c r="I14" s="88">
        <v>22</v>
      </c>
      <c r="J14" s="88">
        <v>60</v>
      </c>
      <c r="K14" s="88">
        <v>50</v>
      </c>
      <c r="L14" s="88">
        <v>110</v>
      </c>
      <c r="M14" s="88">
        <v>6.74</v>
      </c>
      <c r="N14" s="88">
        <v>5.62</v>
      </c>
      <c r="O14" s="88">
        <v>12.36</v>
      </c>
      <c r="P14" s="88">
        <v>6</v>
      </c>
      <c r="Q14" s="88">
        <v>7.31</v>
      </c>
      <c r="R14" s="88">
        <v>1.31</v>
      </c>
      <c r="S14" s="88">
        <v>4</v>
      </c>
      <c r="T14" s="88">
        <v>3.8</v>
      </c>
      <c r="U14" s="88">
        <v>-0.19999999999999971</v>
      </c>
      <c r="V14" s="88">
        <v>10</v>
      </c>
      <c r="W14" s="88">
        <v>11.11</v>
      </c>
      <c r="X14" s="88">
        <v>1.1100000000000001</v>
      </c>
      <c r="Y14" s="88">
        <v>2</v>
      </c>
      <c r="Z14" s="88">
        <v>1.1000000000000001</v>
      </c>
      <c r="AA14" s="88">
        <v>-0.89999999999999991</v>
      </c>
      <c r="AB14" s="88">
        <v>2</v>
      </c>
      <c r="AC14" s="88">
        <v>0.25</v>
      </c>
      <c r="AD14" s="88">
        <v>-1.75</v>
      </c>
      <c r="AE14" s="88">
        <v>4</v>
      </c>
      <c r="AF14" s="88">
        <v>1.35</v>
      </c>
      <c r="AG14" s="88">
        <v>-2.65</v>
      </c>
      <c r="AH14" s="88">
        <v>8.41</v>
      </c>
      <c r="AI14" s="88">
        <v>0.94</v>
      </c>
      <c r="AJ14" s="88">
        <v>0.41000000000000009</v>
      </c>
      <c r="AK14" s="88">
        <v>4.05</v>
      </c>
      <c r="AL14" s="88">
        <v>0.46</v>
      </c>
      <c r="AM14" s="88">
        <v>-1.95</v>
      </c>
      <c r="AN14" s="88">
        <v>12.46</v>
      </c>
      <c r="AO14" s="88">
        <v>1.4</v>
      </c>
      <c r="AP14" s="88">
        <v>-1.54</v>
      </c>
      <c r="AQ14" s="88">
        <v>10</v>
      </c>
      <c r="AR14" s="88">
        <v>8</v>
      </c>
      <c r="AS14" s="88">
        <v>18</v>
      </c>
    </row>
    <row r="15" spans="1:45" x14ac:dyDescent="0.25">
      <c r="A15" s="87" t="s">
        <v>753</v>
      </c>
      <c r="B15" s="88" t="s">
        <v>77</v>
      </c>
      <c r="C15" s="88">
        <v>7.3</v>
      </c>
      <c r="D15" s="88" t="s">
        <v>65</v>
      </c>
      <c r="E15" s="88">
        <v>6.6</v>
      </c>
      <c r="F15" s="88">
        <v>20</v>
      </c>
      <c r="G15" s="88">
        <v>11</v>
      </c>
      <c r="H15" s="88">
        <v>11</v>
      </c>
      <c r="I15" s="88">
        <v>22</v>
      </c>
      <c r="J15" s="88">
        <v>43</v>
      </c>
      <c r="K15" s="88">
        <v>45</v>
      </c>
      <c r="L15" s="88">
        <v>88</v>
      </c>
      <c r="M15" s="88">
        <v>5.89</v>
      </c>
      <c r="N15" s="88">
        <v>6.16</v>
      </c>
      <c r="O15" s="88">
        <v>12.05</v>
      </c>
      <c r="P15" s="88">
        <v>4</v>
      </c>
      <c r="Q15" s="88">
        <v>4.49</v>
      </c>
      <c r="R15" s="88">
        <v>0.49000000000000021</v>
      </c>
      <c r="S15" s="88">
        <v>4</v>
      </c>
      <c r="T15" s="88">
        <v>3.47</v>
      </c>
      <c r="U15" s="88">
        <v>-0.5299999999999998</v>
      </c>
      <c r="V15" s="88">
        <v>8</v>
      </c>
      <c r="W15" s="88">
        <v>7.9600000000000009</v>
      </c>
      <c r="X15" s="88">
        <v>-3.9999999999999591E-2</v>
      </c>
      <c r="Y15" s="88">
        <v>0</v>
      </c>
      <c r="Z15" s="88">
        <v>0.63</v>
      </c>
      <c r="AA15" s="88">
        <v>0.63</v>
      </c>
      <c r="AB15" s="88">
        <v>1</v>
      </c>
      <c r="AC15" s="88">
        <v>0.59000000000000008</v>
      </c>
      <c r="AD15" s="88">
        <v>-0.40999999999999992</v>
      </c>
      <c r="AE15" s="88">
        <v>1</v>
      </c>
      <c r="AF15" s="88">
        <v>1.22</v>
      </c>
      <c r="AG15" s="88">
        <v>0.22000000000000011</v>
      </c>
      <c r="AH15" s="88">
        <v>5.12</v>
      </c>
      <c r="AI15" s="88">
        <v>0.7</v>
      </c>
      <c r="AJ15" s="88">
        <v>1.1200000000000001</v>
      </c>
      <c r="AK15" s="88">
        <v>4.0599999999999996</v>
      </c>
      <c r="AL15" s="88">
        <v>0.56000000000000005</v>
      </c>
      <c r="AM15" s="88">
        <v>-0.94000000000000039</v>
      </c>
      <c r="AN15" s="88">
        <v>9.18</v>
      </c>
      <c r="AO15" s="88">
        <v>1.26</v>
      </c>
      <c r="AP15" s="88">
        <v>0.17999999999999969</v>
      </c>
      <c r="AQ15" s="88">
        <v>8</v>
      </c>
      <c r="AR15" s="88">
        <v>8</v>
      </c>
      <c r="AS15" s="88">
        <v>16</v>
      </c>
    </row>
    <row r="16" spans="1:45" x14ac:dyDescent="0.25">
      <c r="A16" s="89" t="s">
        <v>754</v>
      </c>
      <c r="B16" s="90" t="s">
        <v>114</v>
      </c>
      <c r="C16" s="90">
        <v>5.4</v>
      </c>
      <c r="D16" s="90" t="s">
        <v>65</v>
      </c>
      <c r="E16" s="91">
        <v>4.4000000000000004</v>
      </c>
      <c r="F16" s="90">
        <v>19</v>
      </c>
      <c r="G16" s="90">
        <v>11</v>
      </c>
      <c r="H16" s="90">
        <v>10</v>
      </c>
      <c r="I16" s="90">
        <v>21</v>
      </c>
      <c r="J16" s="90">
        <v>26</v>
      </c>
      <c r="K16" s="90">
        <v>38</v>
      </c>
      <c r="L16" s="90">
        <v>64</v>
      </c>
      <c r="M16" s="90">
        <v>4.8099999999999996</v>
      </c>
      <c r="N16" s="90">
        <v>7.04</v>
      </c>
      <c r="O16" s="90">
        <v>11.85</v>
      </c>
      <c r="P16" s="90">
        <v>1</v>
      </c>
      <c r="Q16" s="90">
        <v>1.45</v>
      </c>
      <c r="R16" s="90">
        <v>0.45</v>
      </c>
      <c r="S16" s="90">
        <v>3</v>
      </c>
      <c r="T16" s="90">
        <v>0.88000000000000012</v>
      </c>
      <c r="U16" s="90">
        <v>-2.12</v>
      </c>
      <c r="V16" s="90">
        <v>4</v>
      </c>
      <c r="W16" s="90">
        <v>2.33</v>
      </c>
      <c r="X16" s="90">
        <v>-1.67</v>
      </c>
      <c r="Y16" s="90">
        <v>0</v>
      </c>
      <c r="Z16" s="90">
        <v>0.60000000000000009</v>
      </c>
      <c r="AA16" s="90">
        <v>0.60000000000000009</v>
      </c>
      <c r="AB16" s="90">
        <v>0</v>
      </c>
      <c r="AC16" s="90">
        <v>0.33</v>
      </c>
      <c r="AD16" s="90">
        <v>0.33</v>
      </c>
      <c r="AE16" s="90">
        <v>0</v>
      </c>
      <c r="AF16" s="90">
        <v>0.93000000000000016</v>
      </c>
      <c r="AG16" s="90">
        <v>0.93000000000000016</v>
      </c>
      <c r="AH16" s="90">
        <v>2.0499999999999998</v>
      </c>
      <c r="AI16" s="90">
        <v>0.38</v>
      </c>
      <c r="AJ16" s="90">
        <v>1.05</v>
      </c>
      <c r="AK16" s="90">
        <v>1.21</v>
      </c>
      <c r="AL16" s="90">
        <v>0.22</v>
      </c>
      <c r="AM16" s="90">
        <v>-1.79</v>
      </c>
      <c r="AN16" s="90">
        <v>3.26</v>
      </c>
      <c r="AO16" s="90">
        <v>0.6</v>
      </c>
      <c r="AP16" s="90">
        <v>-0.74000000000000021</v>
      </c>
      <c r="AQ16" s="90">
        <v>2</v>
      </c>
      <c r="AR16" s="90">
        <v>8</v>
      </c>
      <c r="AS16" s="90">
        <v>10</v>
      </c>
    </row>
    <row r="17" spans="1:45" x14ac:dyDescent="0.25">
      <c r="A17" s="87" t="s">
        <v>755</v>
      </c>
      <c r="B17" s="88" t="s">
        <v>115</v>
      </c>
      <c r="C17" s="88">
        <v>7.5</v>
      </c>
      <c r="D17" s="88" t="s">
        <v>65</v>
      </c>
      <c r="E17" s="92">
        <v>2.6</v>
      </c>
      <c r="F17" s="88">
        <v>18</v>
      </c>
      <c r="G17" s="88">
        <v>9</v>
      </c>
      <c r="H17" s="88">
        <v>9</v>
      </c>
      <c r="I17" s="88">
        <v>18</v>
      </c>
      <c r="J17" s="88">
        <v>54</v>
      </c>
      <c r="K17" s="88">
        <v>29</v>
      </c>
      <c r="L17" s="88">
        <v>83</v>
      </c>
      <c r="M17" s="88">
        <v>7.2</v>
      </c>
      <c r="N17" s="88">
        <v>3.87</v>
      </c>
      <c r="O17" s="88">
        <v>11.07</v>
      </c>
      <c r="P17" s="88">
        <v>6</v>
      </c>
      <c r="Q17" s="88">
        <v>5.7899999999999991</v>
      </c>
      <c r="R17" s="88">
        <v>-0.21000000000000091</v>
      </c>
      <c r="S17" s="88">
        <v>1</v>
      </c>
      <c r="T17" s="88">
        <v>2.64</v>
      </c>
      <c r="U17" s="88">
        <v>1.64</v>
      </c>
      <c r="V17" s="88">
        <v>7</v>
      </c>
      <c r="W17" s="88">
        <v>8.43</v>
      </c>
      <c r="X17" s="88">
        <v>1.429999999999999</v>
      </c>
      <c r="Y17" s="88">
        <v>2</v>
      </c>
      <c r="Z17" s="88">
        <v>0.46</v>
      </c>
      <c r="AA17" s="88">
        <v>-1.54</v>
      </c>
      <c r="AB17" s="88">
        <v>3</v>
      </c>
      <c r="AC17" s="88">
        <v>0.62000000000000011</v>
      </c>
      <c r="AD17" s="88">
        <v>-2.38</v>
      </c>
      <c r="AE17" s="88">
        <v>5</v>
      </c>
      <c r="AF17" s="88">
        <v>1.08</v>
      </c>
      <c r="AG17" s="88">
        <v>-3.92</v>
      </c>
      <c r="AH17" s="88">
        <v>6.2499999999999991</v>
      </c>
      <c r="AI17" s="88">
        <v>0.83</v>
      </c>
      <c r="AJ17" s="88">
        <v>-1.7500000000000011</v>
      </c>
      <c r="AK17" s="88">
        <v>3.26</v>
      </c>
      <c r="AL17" s="88">
        <v>0.43</v>
      </c>
      <c r="AM17" s="88">
        <v>-0.74000000000000021</v>
      </c>
      <c r="AN17" s="88">
        <v>9.509999999999998</v>
      </c>
      <c r="AO17" s="88">
        <v>1.26</v>
      </c>
      <c r="AP17" s="88">
        <v>-2.4900000000000011</v>
      </c>
      <c r="AQ17" s="88">
        <v>6</v>
      </c>
      <c r="AR17" s="88">
        <v>0</v>
      </c>
      <c r="AS17" s="88">
        <v>6</v>
      </c>
    </row>
    <row r="18" spans="1:45" x14ac:dyDescent="0.25">
      <c r="A18" s="89" t="s">
        <v>756</v>
      </c>
      <c r="B18" s="90" t="s">
        <v>114</v>
      </c>
      <c r="C18" s="90">
        <v>5.4</v>
      </c>
      <c r="D18" s="90" t="s">
        <v>65</v>
      </c>
      <c r="E18" s="90">
        <v>2.2000000000000002</v>
      </c>
      <c r="F18" s="90">
        <v>18</v>
      </c>
      <c r="G18" s="90">
        <v>11</v>
      </c>
      <c r="H18" s="90">
        <v>10</v>
      </c>
      <c r="I18" s="90">
        <v>21</v>
      </c>
      <c r="J18" s="90">
        <v>36</v>
      </c>
      <c r="K18" s="90">
        <v>22</v>
      </c>
      <c r="L18" s="90">
        <v>58</v>
      </c>
      <c r="M18" s="90">
        <v>6.67</v>
      </c>
      <c r="N18" s="90">
        <v>4.07</v>
      </c>
      <c r="O18" s="90">
        <v>10.74</v>
      </c>
      <c r="P18" s="90">
        <v>2</v>
      </c>
      <c r="Q18" s="90">
        <v>3.01</v>
      </c>
      <c r="R18" s="90">
        <v>1.01</v>
      </c>
      <c r="S18" s="90">
        <v>1</v>
      </c>
      <c r="T18" s="90">
        <v>3.04</v>
      </c>
      <c r="U18" s="90">
        <v>2.04</v>
      </c>
      <c r="V18" s="90">
        <v>3</v>
      </c>
      <c r="W18" s="90">
        <v>6.05</v>
      </c>
      <c r="X18" s="90">
        <v>3.05</v>
      </c>
      <c r="Y18" s="90">
        <v>2</v>
      </c>
      <c r="Z18" s="90">
        <v>0.55000000000000004</v>
      </c>
      <c r="AA18" s="90">
        <v>-1.45</v>
      </c>
      <c r="AB18" s="90">
        <v>0</v>
      </c>
      <c r="AC18" s="90">
        <v>7.9999999999999988E-2</v>
      </c>
      <c r="AD18" s="90">
        <v>7.9999999999999988E-2</v>
      </c>
      <c r="AE18" s="90">
        <v>2</v>
      </c>
      <c r="AF18" s="90">
        <v>0.63</v>
      </c>
      <c r="AG18" s="90">
        <v>-1.37</v>
      </c>
      <c r="AH18" s="90">
        <v>3.56</v>
      </c>
      <c r="AI18" s="90">
        <v>0.66</v>
      </c>
      <c r="AJ18" s="90">
        <v>-0.44000000000000039</v>
      </c>
      <c r="AK18" s="90">
        <v>3.12</v>
      </c>
      <c r="AL18" s="90">
        <v>0.57999999999999996</v>
      </c>
      <c r="AM18" s="90">
        <v>2.12</v>
      </c>
      <c r="AN18" s="90">
        <v>6.68</v>
      </c>
      <c r="AO18" s="90">
        <v>1.24</v>
      </c>
      <c r="AP18" s="90">
        <v>1.68</v>
      </c>
      <c r="AQ18" s="90">
        <v>3</v>
      </c>
      <c r="AR18" s="90">
        <v>0</v>
      </c>
      <c r="AS18" s="90">
        <v>3</v>
      </c>
    </row>
    <row r="19" spans="1:45" x14ac:dyDescent="0.25">
      <c r="A19" s="89" t="s">
        <v>757</v>
      </c>
      <c r="B19" s="90" t="s">
        <v>81</v>
      </c>
      <c r="C19" s="90">
        <v>7.8</v>
      </c>
      <c r="D19" s="90" t="s">
        <v>65</v>
      </c>
      <c r="E19" s="91">
        <v>3</v>
      </c>
      <c r="F19" s="90">
        <v>19</v>
      </c>
      <c r="G19" s="90">
        <v>9</v>
      </c>
      <c r="H19" s="90">
        <v>10</v>
      </c>
      <c r="I19" s="90">
        <v>19</v>
      </c>
      <c r="J19" s="90">
        <v>55</v>
      </c>
      <c r="K19" s="90">
        <v>27</v>
      </c>
      <c r="L19" s="90">
        <v>82</v>
      </c>
      <c r="M19" s="90">
        <v>7.05</v>
      </c>
      <c r="N19" s="90">
        <v>3.46</v>
      </c>
      <c r="O19" s="90">
        <v>10.51</v>
      </c>
      <c r="P19" s="90">
        <v>6</v>
      </c>
      <c r="Q19" s="90">
        <v>6.0400000000000009</v>
      </c>
      <c r="R19" s="90">
        <v>4.0000000000000917E-2</v>
      </c>
      <c r="S19" s="90">
        <v>2</v>
      </c>
      <c r="T19" s="90">
        <v>2.33</v>
      </c>
      <c r="U19" s="90">
        <v>0.33000000000000013</v>
      </c>
      <c r="V19" s="90">
        <v>8</v>
      </c>
      <c r="W19" s="90">
        <v>8.370000000000001</v>
      </c>
      <c r="X19" s="90">
        <v>0.37000000000000111</v>
      </c>
      <c r="Y19" s="90">
        <v>1</v>
      </c>
      <c r="Z19" s="90">
        <v>0.87</v>
      </c>
      <c r="AA19" s="90">
        <v>-0.13</v>
      </c>
      <c r="AB19" s="90">
        <v>1</v>
      </c>
      <c r="AC19" s="90">
        <v>0.51</v>
      </c>
      <c r="AD19" s="90">
        <v>-0.49</v>
      </c>
      <c r="AE19" s="90">
        <v>2</v>
      </c>
      <c r="AF19" s="90">
        <v>1.38</v>
      </c>
      <c r="AG19" s="90">
        <v>-0.62</v>
      </c>
      <c r="AH19" s="90">
        <v>6.910000000000001</v>
      </c>
      <c r="AI19" s="90">
        <v>0.89</v>
      </c>
      <c r="AJ19" s="90">
        <v>-8.999999999999897E-2</v>
      </c>
      <c r="AK19" s="90">
        <v>2.84</v>
      </c>
      <c r="AL19" s="90">
        <v>0.36</v>
      </c>
      <c r="AM19" s="90">
        <v>-0.16000000000000009</v>
      </c>
      <c r="AN19" s="90">
        <v>9.75</v>
      </c>
      <c r="AO19" s="90">
        <v>1.25</v>
      </c>
      <c r="AP19" s="90">
        <v>-0.24999999999999911</v>
      </c>
      <c r="AQ19" s="90">
        <v>10</v>
      </c>
      <c r="AR19" s="90">
        <v>1</v>
      </c>
      <c r="AS19" s="90">
        <v>11</v>
      </c>
    </row>
    <row r="20" spans="1:45" x14ac:dyDescent="0.25">
      <c r="A20" s="89" t="s">
        <v>758</v>
      </c>
      <c r="B20" s="90" t="s">
        <v>75</v>
      </c>
      <c r="C20" s="90">
        <v>7.4</v>
      </c>
      <c r="D20" s="90" t="s">
        <v>65</v>
      </c>
      <c r="E20" s="91">
        <v>5.4</v>
      </c>
      <c r="F20" s="90">
        <v>13</v>
      </c>
      <c r="G20" s="90">
        <v>10</v>
      </c>
      <c r="H20" s="90">
        <v>10</v>
      </c>
      <c r="I20" s="90">
        <v>20</v>
      </c>
      <c r="J20" s="90">
        <v>51</v>
      </c>
      <c r="K20" s="90">
        <v>19</v>
      </c>
      <c r="L20" s="90">
        <v>70</v>
      </c>
      <c r="M20" s="90">
        <v>6.89</v>
      </c>
      <c r="N20" s="90">
        <v>2.57</v>
      </c>
      <c r="O20" s="90">
        <v>9.4600000000000009</v>
      </c>
      <c r="P20" s="90">
        <v>5</v>
      </c>
      <c r="Q20" s="90">
        <v>2.83</v>
      </c>
      <c r="R20" s="90">
        <v>-2.17</v>
      </c>
      <c r="S20" s="90">
        <v>1</v>
      </c>
      <c r="T20" s="90">
        <v>1.1200000000000001</v>
      </c>
      <c r="U20" s="90">
        <v>0.12000000000000011</v>
      </c>
      <c r="V20" s="90">
        <v>6</v>
      </c>
      <c r="W20" s="90">
        <v>3.95</v>
      </c>
      <c r="X20" s="90">
        <v>-2.0499999999999998</v>
      </c>
      <c r="Y20" s="90">
        <v>1</v>
      </c>
      <c r="Z20" s="90">
        <v>1.06</v>
      </c>
      <c r="AA20" s="90">
        <v>6.0000000000000053E-2</v>
      </c>
      <c r="AB20" s="90">
        <v>1</v>
      </c>
      <c r="AC20" s="90">
        <v>1.53</v>
      </c>
      <c r="AD20" s="90">
        <v>0.53</v>
      </c>
      <c r="AE20" s="90">
        <v>2</v>
      </c>
      <c r="AF20" s="90">
        <v>2.59</v>
      </c>
      <c r="AG20" s="90">
        <v>0.59000000000000008</v>
      </c>
      <c r="AH20" s="90">
        <v>3.88</v>
      </c>
      <c r="AI20" s="90">
        <v>0.52</v>
      </c>
      <c r="AJ20" s="90">
        <v>-2.12</v>
      </c>
      <c r="AK20" s="90">
        <v>2.65</v>
      </c>
      <c r="AL20" s="90">
        <v>0.36</v>
      </c>
      <c r="AM20" s="90">
        <v>0.64999999999999991</v>
      </c>
      <c r="AN20" s="90">
        <v>6.5299999999999994</v>
      </c>
      <c r="AO20" s="90">
        <v>0.88</v>
      </c>
      <c r="AP20" s="90">
        <v>-1.47</v>
      </c>
      <c r="AQ20" s="90">
        <v>12</v>
      </c>
      <c r="AR20" s="90">
        <v>0</v>
      </c>
      <c r="AS20" s="90">
        <v>12</v>
      </c>
    </row>
    <row r="21" spans="1:45" x14ac:dyDescent="0.25">
      <c r="A21" s="87" t="s">
        <v>759</v>
      </c>
      <c r="B21" s="88" t="s">
        <v>88</v>
      </c>
      <c r="C21" s="88">
        <v>14.8</v>
      </c>
      <c r="D21" s="88" t="s">
        <v>65</v>
      </c>
      <c r="E21" s="88">
        <v>5.8</v>
      </c>
      <c r="F21" s="88">
        <v>22</v>
      </c>
      <c r="G21" s="88">
        <v>10</v>
      </c>
      <c r="H21" s="88">
        <v>12</v>
      </c>
      <c r="I21" s="88">
        <v>22</v>
      </c>
      <c r="J21" s="88">
        <v>69</v>
      </c>
      <c r="K21" s="88">
        <v>62</v>
      </c>
      <c r="L21" s="88">
        <v>131</v>
      </c>
      <c r="M21" s="88">
        <v>4.66</v>
      </c>
      <c r="N21" s="88">
        <v>4.1900000000000004</v>
      </c>
      <c r="O21" s="88">
        <v>8.85</v>
      </c>
      <c r="P21" s="88">
        <v>9</v>
      </c>
      <c r="Q21" s="88">
        <v>9.18</v>
      </c>
      <c r="R21" s="88">
        <v>0.17999999999999969</v>
      </c>
      <c r="S21" s="88">
        <v>8</v>
      </c>
      <c r="T21" s="88">
        <v>8.26</v>
      </c>
      <c r="U21" s="88">
        <v>0.25999999999999979</v>
      </c>
      <c r="V21" s="88">
        <v>17</v>
      </c>
      <c r="W21" s="88">
        <v>17.440000000000001</v>
      </c>
      <c r="X21" s="88">
        <v>0.4399999999999995</v>
      </c>
      <c r="Y21" s="88">
        <v>1</v>
      </c>
      <c r="Z21" s="88">
        <v>0.6100000000000001</v>
      </c>
      <c r="AA21" s="88">
        <v>-0.3899999999999999</v>
      </c>
      <c r="AB21" s="88">
        <v>0</v>
      </c>
      <c r="AC21" s="88">
        <v>0.63000000000000012</v>
      </c>
      <c r="AD21" s="88">
        <v>0.63000000000000012</v>
      </c>
      <c r="AE21" s="88">
        <v>1</v>
      </c>
      <c r="AF21" s="88">
        <v>1.24</v>
      </c>
      <c r="AG21" s="88">
        <v>0.24000000000000021</v>
      </c>
      <c r="AH21" s="88">
        <v>9.7899999999999991</v>
      </c>
      <c r="AI21" s="88">
        <v>0.66</v>
      </c>
      <c r="AJ21" s="88">
        <v>-0.21000000000000091</v>
      </c>
      <c r="AK21" s="88">
        <v>8.89</v>
      </c>
      <c r="AL21" s="88">
        <v>0.6</v>
      </c>
      <c r="AM21" s="88">
        <v>0.89000000000000057</v>
      </c>
      <c r="AN21" s="88">
        <v>18.68</v>
      </c>
      <c r="AO21" s="88">
        <v>1.26</v>
      </c>
      <c r="AP21" s="88">
        <v>0.67999999999999972</v>
      </c>
      <c r="AQ21" s="88">
        <v>12</v>
      </c>
      <c r="AR21" s="88">
        <v>8</v>
      </c>
      <c r="AS21" s="88">
        <v>20</v>
      </c>
    </row>
    <row r="22" spans="1:45" x14ac:dyDescent="0.25">
      <c r="A22" s="89" t="s">
        <v>633</v>
      </c>
      <c r="B22" s="90" t="s">
        <v>118</v>
      </c>
      <c r="C22" s="90">
        <v>5.0999999999999996</v>
      </c>
      <c r="D22" s="90" t="s">
        <v>65</v>
      </c>
      <c r="E22" s="90">
        <v>2</v>
      </c>
      <c r="F22" s="90">
        <v>14</v>
      </c>
      <c r="G22" s="90">
        <v>8</v>
      </c>
      <c r="H22" s="90">
        <v>11</v>
      </c>
      <c r="I22" s="90">
        <v>19</v>
      </c>
      <c r="J22" s="90">
        <v>22</v>
      </c>
      <c r="K22" s="90">
        <v>22</v>
      </c>
      <c r="L22" s="90">
        <v>44</v>
      </c>
      <c r="M22" s="90">
        <v>4.3099999999999996</v>
      </c>
      <c r="N22" s="90">
        <v>4.3099999999999996</v>
      </c>
      <c r="O22" s="90">
        <v>8.6300000000000008</v>
      </c>
      <c r="P22" s="90">
        <v>2</v>
      </c>
      <c r="Q22" s="90">
        <v>1.82</v>
      </c>
      <c r="R22" s="90">
        <v>-0.17999999999999991</v>
      </c>
      <c r="S22" s="90">
        <v>0</v>
      </c>
      <c r="T22" s="90">
        <v>1.41</v>
      </c>
      <c r="U22" s="90">
        <v>1.41</v>
      </c>
      <c r="V22" s="90">
        <v>2</v>
      </c>
      <c r="W22" s="90">
        <v>3.23</v>
      </c>
      <c r="X22" s="90">
        <v>1.23</v>
      </c>
      <c r="Y22" s="90">
        <v>1</v>
      </c>
      <c r="Z22" s="90">
        <v>0.25</v>
      </c>
      <c r="AA22" s="90">
        <v>-0.75</v>
      </c>
      <c r="AB22" s="90">
        <v>2</v>
      </c>
      <c r="AC22" s="90">
        <v>0.31000000000000011</v>
      </c>
      <c r="AD22" s="90">
        <v>-1.69</v>
      </c>
      <c r="AE22" s="90">
        <v>3</v>
      </c>
      <c r="AF22" s="90">
        <v>0.56000000000000005</v>
      </c>
      <c r="AG22" s="90">
        <v>-2.44</v>
      </c>
      <c r="AH22" s="90">
        <v>2.0699999999999998</v>
      </c>
      <c r="AI22" s="90">
        <v>0.41</v>
      </c>
      <c r="AJ22" s="90">
        <v>-0.93000000000000016</v>
      </c>
      <c r="AK22" s="90">
        <v>1.72</v>
      </c>
      <c r="AL22" s="90">
        <v>0.34</v>
      </c>
      <c r="AM22" s="90">
        <v>-0.28000000000000003</v>
      </c>
      <c r="AN22" s="90">
        <v>3.79</v>
      </c>
      <c r="AO22" s="90">
        <v>0.75</v>
      </c>
      <c r="AP22" s="90">
        <v>-1.21</v>
      </c>
      <c r="AQ22" s="90">
        <v>2</v>
      </c>
      <c r="AR22" s="90">
        <v>0</v>
      </c>
      <c r="AS22" s="90">
        <v>2</v>
      </c>
    </row>
    <row r="23" spans="1:45" x14ac:dyDescent="0.25">
      <c r="A23" s="87" t="s">
        <v>760</v>
      </c>
      <c r="B23" s="88" t="s">
        <v>72</v>
      </c>
      <c r="C23" s="88">
        <v>5.5</v>
      </c>
      <c r="D23" s="88" t="s">
        <v>65</v>
      </c>
      <c r="E23" s="92">
        <v>2.2000000000000002</v>
      </c>
      <c r="F23" s="88">
        <v>5</v>
      </c>
      <c r="G23" s="88">
        <v>10</v>
      </c>
      <c r="H23" s="88">
        <v>11</v>
      </c>
      <c r="I23" s="88">
        <v>21</v>
      </c>
      <c r="J23" s="88">
        <v>15</v>
      </c>
      <c r="K23" s="88">
        <v>30</v>
      </c>
      <c r="L23" s="88">
        <v>45</v>
      </c>
      <c r="M23" s="88">
        <v>2.73</v>
      </c>
      <c r="N23" s="88">
        <v>5.45</v>
      </c>
      <c r="O23" s="88">
        <v>8.18</v>
      </c>
      <c r="P23" s="88">
        <v>0</v>
      </c>
      <c r="Q23" s="88">
        <v>1.1000000000000001</v>
      </c>
      <c r="R23" s="88">
        <v>1.1000000000000001</v>
      </c>
      <c r="S23" s="88">
        <v>3</v>
      </c>
      <c r="T23" s="88">
        <v>1.77</v>
      </c>
      <c r="U23" s="88">
        <v>-1.23</v>
      </c>
      <c r="V23" s="88">
        <v>3</v>
      </c>
      <c r="W23" s="88">
        <v>2.87</v>
      </c>
      <c r="X23" s="88">
        <v>-0.12999999999999989</v>
      </c>
      <c r="Y23" s="88">
        <v>1</v>
      </c>
      <c r="Z23" s="88">
        <v>0.09</v>
      </c>
      <c r="AA23" s="88">
        <v>-0.91</v>
      </c>
      <c r="AB23" s="88">
        <v>0</v>
      </c>
      <c r="AC23" s="88">
        <v>0.01</v>
      </c>
      <c r="AD23" s="88">
        <v>0.01</v>
      </c>
      <c r="AE23" s="88">
        <v>1</v>
      </c>
      <c r="AF23" s="88">
        <v>9.9999999999999992E-2</v>
      </c>
      <c r="AG23" s="88">
        <v>-0.9</v>
      </c>
      <c r="AH23" s="88">
        <v>1.19</v>
      </c>
      <c r="AI23" s="88">
        <v>0.22</v>
      </c>
      <c r="AJ23" s="88">
        <v>0.18999999999999989</v>
      </c>
      <c r="AK23" s="88">
        <v>1.78</v>
      </c>
      <c r="AL23" s="88">
        <v>0.32</v>
      </c>
      <c r="AM23" s="88">
        <v>-1.22</v>
      </c>
      <c r="AN23" s="88">
        <v>2.97</v>
      </c>
      <c r="AO23" s="88">
        <v>0.54</v>
      </c>
      <c r="AP23" s="88">
        <v>-1.03</v>
      </c>
      <c r="AQ23" s="88">
        <v>0</v>
      </c>
      <c r="AR23" s="88">
        <v>5</v>
      </c>
      <c r="AS23" s="88">
        <v>5</v>
      </c>
    </row>
    <row r="24" spans="1:45" x14ac:dyDescent="0.25">
      <c r="A24" s="87" t="s">
        <v>761</v>
      </c>
      <c r="B24" s="88" t="s">
        <v>92</v>
      </c>
      <c r="C24" s="88">
        <v>5.3</v>
      </c>
      <c r="D24" s="88" t="s">
        <v>65</v>
      </c>
      <c r="E24" s="88">
        <v>0</v>
      </c>
      <c r="F24" s="88">
        <v>11</v>
      </c>
      <c r="G24" s="88">
        <v>7</v>
      </c>
      <c r="H24" s="88">
        <v>7</v>
      </c>
      <c r="I24" s="88">
        <v>14</v>
      </c>
      <c r="J24" s="88">
        <v>28</v>
      </c>
      <c r="K24" s="88">
        <v>14</v>
      </c>
      <c r="L24" s="88">
        <v>42</v>
      </c>
      <c r="M24" s="88">
        <v>5.28</v>
      </c>
      <c r="N24" s="88">
        <v>2.64</v>
      </c>
      <c r="O24" s="88">
        <v>7.92</v>
      </c>
      <c r="P24" s="88">
        <v>1</v>
      </c>
      <c r="Q24" s="88">
        <v>1.0900000000000001</v>
      </c>
      <c r="R24" s="88">
        <v>9.000000000000008E-2</v>
      </c>
      <c r="S24" s="88">
        <v>0</v>
      </c>
      <c r="T24" s="88">
        <v>1.1100000000000001</v>
      </c>
      <c r="U24" s="88">
        <v>1.1100000000000001</v>
      </c>
      <c r="V24" s="88">
        <v>1</v>
      </c>
      <c r="W24" s="88">
        <v>2.2000000000000002</v>
      </c>
      <c r="X24" s="88">
        <v>1.2</v>
      </c>
      <c r="Y24" s="88">
        <v>3</v>
      </c>
      <c r="Z24" s="88">
        <v>0.79</v>
      </c>
      <c r="AA24" s="88">
        <v>-2.21</v>
      </c>
      <c r="AB24" s="88">
        <v>1</v>
      </c>
      <c r="AC24" s="88">
        <v>0.12</v>
      </c>
      <c r="AD24" s="88">
        <v>-0.88</v>
      </c>
      <c r="AE24" s="88">
        <v>4</v>
      </c>
      <c r="AF24" s="88">
        <v>0.91</v>
      </c>
      <c r="AG24" s="88">
        <v>-3.09</v>
      </c>
      <c r="AH24" s="88">
        <v>1.88</v>
      </c>
      <c r="AI24" s="88">
        <v>0.35</v>
      </c>
      <c r="AJ24" s="88">
        <v>-2.12</v>
      </c>
      <c r="AK24" s="88">
        <v>1.23</v>
      </c>
      <c r="AL24" s="88">
        <v>0.23</v>
      </c>
      <c r="AM24" s="88">
        <v>0.23</v>
      </c>
      <c r="AN24" s="88">
        <v>3.11</v>
      </c>
      <c r="AO24" s="88">
        <v>0.57999999999999996</v>
      </c>
      <c r="AP24" s="88">
        <v>-1.89</v>
      </c>
      <c r="AQ24" s="88">
        <v>3</v>
      </c>
      <c r="AR24" s="88">
        <v>0</v>
      </c>
      <c r="AS24" s="88">
        <v>3</v>
      </c>
    </row>
    <row r="25" spans="1:45" x14ac:dyDescent="0.25">
      <c r="A25" s="89" t="s">
        <v>762</v>
      </c>
      <c r="B25" s="90" t="s">
        <v>70</v>
      </c>
      <c r="C25" s="90">
        <v>5.8</v>
      </c>
      <c r="D25" s="90" t="s">
        <v>65</v>
      </c>
      <c r="E25" s="90">
        <v>-0.2</v>
      </c>
      <c r="F25" s="90">
        <v>4</v>
      </c>
      <c r="G25" s="90">
        <v>9</v>
      </c>
      <c r="H25" s="90">
        <v>9</v>
      </c>
      <c r="I25" s="90">
        <v>18</v>
      </c>
      <c r="J25" s="90">
        <v>30</v>
      </c>
      <c r="K25" s="90">
        <v>15</v>
      </c>
      <c r="L25" s="90">
        <v>45</v>
      </c>
      <c r="M25" s="90">
        <v>5.17</v>
      </c>
      <c r="N25" s="90">
        <v>2.59</v>
      </c>
      <c r="O25" s="90">
        <v>7.76</v>
      </c>
      <c r="P25" s="90">
        <v>4</v>
      </c>
      <c r="Q25" s="90">
        <v>3.89</v>
      </c>
      <c r="R25" s="90">
        <v>-0.1099999999999999</v>
      </c>
      <c r="S25" s="90">
        <v>2</v>
      </c>
      <c r="T25" s="90">
        <v>0.9</v>
      </c>
      <c r="U25" s="90">
        <v>-1.1000000000000001</v>
      </c>
      <c r="V25" s="90">
        <v>6</v>
      </c>
      <c r="W25" s="90">
        <v>4.79</v>
      </c>
      <c r="X25" s="90">
        <v>-1.21</v>
      </c>
      <c r="Y25" s="90">
        <v>0</v>
      </c>
      <c r="Z25" s="90">
        <v>0.2</v>
      </c>
      <c r="AA25" s="90">
        <v>0.2</v>
      </c>
      <c r="AB25" s="90">
        <v>0</v>
      </c>
      <c r="AC25" s="90">
        <v>0.03</v>
      </c>
      <c r="AD25" s="90">
        <v>0.03</v>
      </c>
      <c r="AE25" s="90">
        <v>0</v>
      </c>
      <c r="AF25" s="90">
        <v>0.23</v>
      </c>
      <c r="AG25" s="90">
        <v>0.23</v>
      </c>
      <c r="AH25" s="90">
        <v>4.09</v>
      </c>
      <c r="AI25" s="90">
        <v>0.71</v>
      </c>
      <c r="AJ25" s="90">
        <v>8.9999999999999858E-2</v>
      </c>
      <c r="AK25" s="90">
        <v>0.92999999999999994</v>
      </c>
      <c r="AL25" s="90">
        <v>0.16</v>
      </c>
      <c r="AM25" s="90">
        <v>-1.07</v>
      </c>
      <c r="AN25" s="90">
        <v>5.0199999999999996</v>
      </c>
      <c r="AO25" s="90">
        <v>0.87</v>
      </c>
      <c r="AP25" s="90">
        <v>-0.9800000000000002</v>
      </c>
      <c r="AQ25" s="90">
        <v>5</v>
      </c>
      <c r="AR25" s="90">
        <v>1</v>
      </c>
      <c r="AS25" s="90">
        <v>6</v>
      </c>
    </row>
    <row r="26" spans="1:45" x14ac:dyDescent="0.25">
      <c r="A26" s="87" t="s">
        <v>763</v>
      </c>
      <c r="B26" s="88" t="s">
        <v>67</v>
      </c>
      <c r="C26" s="88">
        <v>6.5</v>
      </c>
      <c r="D26" s="88" t="s">
        <v>65</v>
      </c>
      <c r="E26" s="92">
        <v>1.8</v>
      </c>
      <c r="F26" s="88">
        <v>8</v>
      </c>
      <c r="G26" s="88">
        <v>12</v>
      </c>
      <c r="H26" s="88">
        <v>10</v>
      </c>
      <c r="I26" s="88">
        <v>22</v>
      </c>
      <c r="J26" s="88">
        <v>35</v>
      </c>
      <c r="K26" s="88">
        <v>15</v>
      </c>
      <c r="L26" s="88">
        <v>50</v>
      </c>
      <c r="M26" s="88">
        <v>5.38</v>
      </c>
      <c r="N26" s="88">
        <v>2.31</v>
      </c>
      <c r="O26" s="88">
        <v>7.69</v>
      </c>
      <c r="P26" s="88">
        <v>3</v>
      </c>
      <c r="Q26" s="88">
        <v>1.66</v>
      </c>
      <c r="R26" s="88">
        <v>-1.34</v>
      </c>
      <c r="S26" s="88">
        <v>0</v>
      </c>
      <c r="T26" s="88">
        <v>1.43</v>
      </c>
      <c r="U26" s="88">
        <v>1.43</v>
      </c>
      <c r="V26" s="88">
        <v>3</v>
      </c>
      <c r="W26" s="88">
        <v>3.09</v>
      </c>
      <c r="X26" s="88">
        <v>8.9999999999999858E-2</v>
      </c>
      <c r="Y26" s="88">
        <v>1</v>
      </c>
      <c r="Z26" s="88">
        <v>0.18</v>
      </c>
      <c r="AA26" s="88">
        <v>-0.82</v>
      </c>
      <c r="AB26" s="88">
        <v>1</v>
      </c>
      <c r="AC26" s="88">
        <v>0.63</v>
      </c>
      <c r="AD26" s="88">
        <v>-0.37</v>
      </c>
      <c r="AE26" s="88">
        <v>2</v>
      </c>
      <c r="AF26" s="88">
        <v>0.81</v>
      </c>
      <c r="AG26" s="88">
        <v>-1.19</v>
      </c>
      <c r="AH26" s="88">
        <v>1.84</v>
      </c>
      <c r="AI26" s="88">
        <v>0.28000000000000003</v>
      </c>
      <c r="AJ26" s="88">
        <v>-2.16</v>
      </c>
      <c r="AK26" s="88">
        <v>2.06</v>
      </c>
      <c r="AL26" s="88">
        <v>0.32</v>
      </c>
      <c r="AM26" s="88">
        <v>1.06</v>
      </c>
      <c r="AN26" s="88">
        <v>3.9</v>
      </c>
      <c r="AO26" s="88">
        <v>0.60000000000000009</v>
      </c>
      <c r="AP26" s="88">
        <v>-1.1000000000000001</v>
      </c>
      <c r="AQ26" s="88">
        <v>6</v>
      </c>
      <c r="AR26" s="88">
        <v>0</v>
      </c>
      <c r="AS26" s="88">
        <v>6</v>
      </c>
    </row>
    <row r="27" spans="1:45" x14ac:dyDescent="0.25">
      <c r="A27" s="89" t="s">
        <v>764</v>
      </c>
      <c r="B27" s="90" t="s">
        <v>118</v>
      </c>
      <c r="C27" s="90">
        <v>5</v>
      </c>
      <c r="D27" s="90" t="s">
        <v>65</v>
      </c>
      <c r="E27" s="90">
        <v>0.6</v>
      </c>
      <c r="F27" s="90">
        <v>10</v>
      </c>
      <c r="G27" s="90">
        <v>9</v>
      </c>
      <c r="H27" s="90">
        <v>10</v>
      </c>
      <c r="I27" s="90">
        <v>19</v>
      </c>
      <c r="J27" s="90">
        <v>18</v>
      </c>
      <c r="K27" s="90">
        <v>20</v>
      </c>
      <c r="L27" s="90">
        <v>38</v>
      </c>
      <c r="M27" s="90">
        <v>3.6</v>
      </c>
      <c r="N27" s="90">
        <v>4</v>
      </c>
      <c r="O27" s="90">
        <v>7.6</v>
      </c>
      <c r="P27" s="90">
        <v>1</v>
      </c>
      <c r="Q27" s="90">
        <v>3.27</v>
      </c>
      <c r="R27" s="90">
        <v>2.27</v>
      </c>
      <c r="S27" s="90">
        <v>1</v>
      </c>
      <c r="T27" s="90">
        <v>1.1100000000000001</v>
      </c>
      <c r="U27" s="90">
        <v>0.1100000000000001</v>
      </c>
      <c r="V27" s="90">
        <v>2</v>
      </c>
      <c r="W27" s="90">
        <v>4.38</v>
      </c>
      <c r="X27" s="90">
        <v>2.38</v>
      </c>
      <c r="Y27" s="90">
        <v>0</v>
      </c>
      <c r="Z27" s="90">
        <v>0.11</v>
      </c>
      <c r="AA27" s="90">
        <v>0.11</v>
      </c>
      <c r="AB27" s="90">
        <v>0</v>
      </c>
      <c r="AC27" s="90">
        <v>0.41</v>
      </c>
      <c r="AD27" s="90">
        <v>0.41</v>
      </c>
      <c r="AE27" s="90">
        <v>0</v>
      </c>
      <c r="AF27" s="90">
        <v>0.52</v>
      </c>
      <c r="AG27" s="90">
        <v>0.52</v>
      </c>
      <c r="AH27" s="90">
        <v>3.38</v>
      </c>
      <c r="AI27" s="90">
        <v>0.68</v>
      </c>
      <c r="AJ27" s="90">
        <v>2.38</v>
      </c>
      <c r="AK27" s="90">
        <v>1.52</v>
      </c>
      <c r="AL27" s="90">
        <v>0.3</v>
      </c>
      <c r="AM27" s="90">
        <v>0.52</v>
      </c>
      <c r="AN27" s="90">
        <v>4.9000000000000004</v>
      </c>
      <c r="AO27" s="90">
        <v>0.98</v>
      </c>
      <c r="AP27" s="90">
        <v>2.9</v>
      </c>
      <c r="AQ27" s="90">
        <v>3</v>
      </c>
      <c r="AR27" s="90">
        <v>1</v>
      </c>
      <c r="AS27" s="90">
        <v>4</v>
      </c>
    </row>
    <row r="28" spans="1:45" x14ac:dyDescent="0.25">
      <c r="A28" s="87" t="s">
        <v>765</v>
      </c>
      <c r="B28" s="88" t="s">
        <v>75</v>
      </c>
      <c r="C28" s="88">
        <v>7</v>
      </c>
      <c r="D28" s="88" t="s">
        <v>65</v>
      </c>
      <c r="E28" s="88">
        <v>2.6</v>
      </c>
      <c r="F28" s="88">
        <v>7</v>
      </c>
      <c r="G28" s="88">
        <v>10</v>
      </c>
      <c r="H28" s="88">
        <v>5</v>
      </c>
      <c r="I28" s="88">
        <v>15</v>
      </c>
      <c r="J28" s="88">
        <v>24</v>
      </c>
      <c r="K28" s="88">
        <v>19</v>
      </c>
      <c r="L28" s="88">
        <v>43</v>
      </c>
      <c r="M28" s="88">
        <v>3.43</v>
      </c>
      <c r="N28" s="88">
        <v>2.71</v>
      </c>
      <c r="O28" s="88">
        <v>6.14</v>
      </c>
      <c r="P28" s="88">
        <v>2</v>
      </c>
      <c r="Q28" s="88">
        <v>1.74</v>
      </c>
      <c r="R28" s="88">
        <v>-0.26</v>
      </c>
      <c r="S28" s="88">
        <v>2</v>
      </c>
      <c r="T28" s="88">
        <v>1.39</v>
      </c>
      <c r="U28" s="88">
        <v>-0.60999999999999988</v>
      </c>
      <c r="V28" s="88">
        <v>4</v>
      </c>
      <c r="W28" s="88">
        <v>3.13</v>
      </c>
      <c r="X28" s="88">
        <v>-0.86999999999999988</v>
      </c>
      <c r="Y28" s="88">
        <v>1</v>
      </c>
      <c r="Z28" s="88">
        <v>0.11</v>
      </c>
      <c r="AA28" s="88">
        <v>-0.89</v>
      </c>
      <c r="AB28" s="88">
        <v>1</v>
      </c>
      <c r="AC28" s="88">
        <v>0.18</v>
      </c>
      <c r="AD28" s="88">
        <v>-0.82000000000000006</v>
      </c>
      <c r="AE28" s="88">
        <v>2</v>
      </c>
      <c r="AF28" s="88">
        <v>0.28999999999999998</v>
      </c>
      <c r="AG28" s="88">
        <v>-1.71</v>
      </c>
      <c r="AH28" s="88">
        <v>1.85</v>
      </c>
      <c r="AI28" s="88">
        <v>0.26</v>
      </c>
      <c r="AJ28" s="88">
        <v>-1.1499999999999999</v>
      </c>
      <c r="AK28" s="88">
        <v>1.57</v>
      </c>
      <c r="AL28" s="88">
        <v>0.22</v>
      </c>
      <c r="AM28" s="88">
        <v>-1.43</v>
      </c>
      <c r="AN28" s="88">
        <v>3.42</v>
      </c>
      <c r="AO28" s="88">
        <v>0.48</v>
      </c>
      <c r="AP28" s="88">
        <v>-2.58</v>
      </c>
      <c r="AQ28" s="88">
        <v>1</v>
      </c>
      <c r="AR28" s="88">
        <v>3</v>
      </c>
      <c r="AS28" s="88">
        <v>4</v>
      </c>
    </row>
    <row r="29" spans="1:45" x14ac:dyDescent="0.25">
      <c r="A29" s="93" t="s">
        <v>766</v>
      </c>
      <c r="B29" s="94" t="s">
        <v>81</v>
      </c>
      <c r="C29" s="94">
        <v>6.7</v>
      </c>
      <c r="D29" s="88" t="s">
        <v>65</v>
      </c>
      <c r="E29" s="94">
        <v>3.2</v>
      </c>
      <c r="F29" s="94">
        <v>6</v>
      </c>
      <c r="G29" s="94">
        <v>6</v>
      </c>
      <c r="H29" s="94">
        <v>8</v>
      </c>
      <c r="I29" s="94">
        <v>14</v>
      </c>
      <c r="J29" s="88">
        <v>5</v>
      </c>
      <c r="K29" s="88">
        <v>35</v>
      </c>
      <c r="L29" s="94">
        <v>40</v>
      </c>
      <c r="M29" s="88">
        <v>0.75</v>
      </c>
      <c r="N29" s="88">
        <v>5.22</v>
      </c>
      <c r="O29" s="94">
        <v>5.97</v>
      </c>
      <c r="P29" s="88">
        <v>0</v>
      </c>
      <c r="Q29" s="88">
        <v>0.8600000000000001</v>
      </c>
      <c r="R29" s="88">
        <v>0.8600000000000001</v>
      </c>
      <c r="S29" s="88">
        <v>3</v>
      </c>
      <c r="T29" s="88">
        <v>2.08</v>
      </c>
      <c r="U29" s="88">
        <v>-0.91999999999999993</v>
      </c>
      <c r="V29" s="94">
        <v>3</v>
      </c>
      <c r="W29" s="94">
        <v>2.94</v>
      </c>
      <c r="X29" s="94">
        <v>-5.9999999999999831E-2</v>
      </c>
      <c r="Y29" s="88">
        <v>0</v>
      </c>
      <c r="Z29" s="88">
        <v>0.23</v>
      </c>
      <c r="AA29" s="88">
        <v>0.23</v>
      </c>
      <c r="AB29" s="88">
        <v>2</v>
      </c>
      <c r="AC29" s="88">
        <v>0.28999999999999998</v>
      </c>
      <c r="AD29" s="88">
        <v>-1.71</v>
      </c>
      <c r="AE29" s="94">
        <v>2</v>
      </c>
      <c r="AF29" s="94">
        <v>0.52</v>
      </c>
      <c r="AG29" s="94">
        <v>-1.48</v>
      </c>
      <c r="AH29" s="88">
        <v>1.0900000000000001</v>
      </c>
      <c r="AI29" s="94">
        <v>0.16</v>
      </c>
      <c r="AJ29" s="88">
        <v>1.0900000000000001</v>
      </c>
      <c r="AK29" s="88">
        <v>2.37</v>
      </c>
      <c r="AL29" s="94">
        <v>0.35</v>
      </c>
      <c r="AM29" s="88">
        <v>-2.63</v>
      </c>
      <c r="AN29" s="94">
        <v>3.46</v>
      </c>
      <c r="AO29" s="94">
        <v>0.51</v>
      </c>
      <c r="AP29" s="94">
        <v>-1.54</v>
      </c>
      <c r="AQ29" s="88">
        <v>0</v>
      </c>
      <c r="AR29" s="88">
        <v>6</v>
      </c>
      <c r="AS29" s="94">
        <v>6</v>
      </c>
    </row>
    <row r="30" spans="1:45" x14ac:dyDescent="0.25">
      <c r="A30" s="89" t="s">
        <v>767</v>
      </c>
      <c r="B30" s="90" t="s">
        <v>67</v>
      </c>
      <c r="C30" s="90">
        <v>6.9</v>
      </c>
      <c r="D30" s="90" t="s">
        <v>65</v>
      </c>
      <c r="E30" s="91">
        <v>1.6</v>
      </c>
      <c r="F30" s="90">
        <v>12</v>
      </c>
      <c r="G30" s="90">
        <v>9</v>
      </c>
      <c r="H30" s="90">
        <v>7</v>
      </c>
      <c r="I30" s="90">
        <v>16</v>
      </c>
      <c r="J30" s="90">
        <v>29</v>
      </c>
      <c r="K30" s="90">
        <v>12</v>
      </c>
      <c r="L30" s="90">
        <v>41</v>
      </c>
      <c r="M30" s="90">
        <v>4.2</v>
      </c>
      <c r="N30" s="90">
        <v>1.74</v>
      </c>
      <c r="O30" s="90">
        <v>5.94</v>
      </c>
      <c r="P30" s="90">
        <v>2</v>
      </c>
      <c r="Q30" s="90">
        <v>1.66</v>
      </c>
      <c r="R30" s="90">
        <v>-0.34000000000000008</v>
      </c>
      <c r="S30" s="90">
        <v>0</v>
      </c>
      <c r="T30" s="90">
        <v>0.55000000000000004</v>
      </c>
      <c r="U30" s="90">
        <v>0.55000000000000004</v>
      </c>
      <c r="V30" s="90">
        <v>2</v>
      </c>
      <c r="W30" s="90">
        <v>2.21</v>
      </c>
      <c r="X30" s="90">
        <v>0.21</v>
      </c>
      <c r="Y30" s="90">
        <v>1</v>
      </c>
      <c r="Z30" s="90">
        <v>0.44000000000000011</v>
      </c>
      <c r="AA30" s="90">
        <v>-0.55999999999999983</v>
      </c>
      <c r="AB30" s="90">
        <v>0</v>
      </c>
      <c r="AC30" s="90">
        <v>0.32</v>
      </c>
      <c r="AD30" s="90">
        <v>0.32</v>
      </c>
      <c r="AE30" s="90">
        <v>1</v>
      </c>
      <c r="AF30" s="90">
        <v>0.76000000000000012</v>
      </c>
      <c r="AG30" s="90">
        <v>-0.2399999999999998</v>
      </c>
      <c r="AH30" s="90">
        <v>2.1</v>
      </c>
      <c r="AI30" s="90">
        <v>0.3</v>
      </c>
      <c r="AJ30" s="90">
        <v>-0.89999999999999991</v>
      </c>
      <c r="AK30" s="90">
        <v>0.87</v>
      </c>
      <c r="AL30" s="90">
        <v>0.13</v>
      </c>
      <c r="AM30" s="90">
        <v>0.87</v>
      </c>
      <c r="AN30" s="90">
        <v>2.97</v>
      </c>
      <c r="AO30" s="90">
        <v>0.43</v>
      </c>
      <c r="AP30" s="90">
        <v>-2.9999999999999919E-2</v>
      </c>
      <c r="AQ30" s="90">
        <v>4</v>
      </c>
      <c r="AR30" s="90">
        <v>0</v>
      </c>
      <c r="AS30" s="90">
        <v>4</v>
      </c>
    </row>
    <row r="31" spans="1:45" x14ac:dyDescent="0.25">
      <c r="A31" s="89" t="s">
        <v>768</v>
      </c>
      <c r="B31" s="90" t="s">
        <v>113</v>
      </c>
      <c r="C31" s="90">
        <v>5.4</v>
      </c>
      <c r="D31" s="90" t="s">
        <v>65</v>
      </c>
      <c r="E31" s="90">
        <v>0.6</v>
      </c>
      <c r="F31" s="90">
        <v>2</v>
      </c>
      <c r="G31" s="90">
        <v>8</v>
      </c>
      <c r="H31" s="90">
        <v>7</v>
      </c>
      <c r="I31" s="90">
        <v>15</v>
      </c>
      <c r="J31" s="90">
        <v>19</v>
      </c>
      <c r="K31" s="90">
        <v>11</v>
      </c>
      <c r="L31" s="90">
        <v>30</v>
      </c>
      <c r="M31" s="90">
        <v>3.52</v>
      </c>
      <c r="N31" s="90">
        <v>2.04</v>
      </c>
      <c r="O31" s="90">
        <v>5.56</v>
      </c>
      <c r="P31" s="90">
        <v>1</v>
      </c>
      <c r="Q31" s="90">
        <v>1.06</v>
      </c>
      <c r="R31" s="90">
        <v>6.0000000000000053E-2</v>
      </c>
      <c r="S31" s="90">
        <v>1</v>
      </c>
      <c r="T31" s="90">
        <v>1.55</v>
      </c>
      <c r="U31" s="90">
        <v>0.55000000000000004</v>
      </c>
      <c r="V31" s="90">
        <v>2</v>
      </c>
      <c r="W31" s="90">
        <v>2.61</v>
      </c>
      <c r="X31" s="90">
        <v>0.6100000000000001</v>
      </c>
      <c r="Y31" s="90">
        <v>1</v>
      </c>
      <c r="Z31" s="90">
        <v>0.16</v>
      </c>
      <c r="AA31" s="90">
        <v>-0.84</v>
      </c>
      <c r="AB31" s="90">
        <v>0</v>
      </c>
      <c r="AC31" s="90">
        <v>0.06</v>
      </c>
      <c r="AD31" s="90">
        <v>0.06</v>
      </c>
      <c r="AE31" s="90">
        <v>1</v>
      </c>
      <c r="AF31" s="90">
        <v>0.22</v>
      </c>
      <c r="AG31" s="90">
        <v>-0.78</v>
      </c>
      <c r="AH31" s="90">
        <v>1.22</v>
      </c>
      <c r="AI31" s="90">
        <v>0.23</v>
      </c>
      <c r="AJ31" s="90">
        <v>-0.78</v>
      </c>
      <c r="AK31" s="90">
        <v>1.61</v>
      </c>
      <c r="AL31" s="90">
        <v>0.3</v>
      </c>
      <c r="AM31" s="90">
        <v>0.6100000000000001</v>
      </c>
      <c r="AN31" s="90">
        <v>2.83</v>
      </c>
      <c r="AO31" s="90">
        <v>0.53</v>
      </c>
      <c r="AP31" s="90">
        <v>-0.1699999999999999</v>
      </c>
      <c r="AQ31" s="90">
        <v>3</v>
      </c>
      <c r="AR31" s="90">
        <v>1</v>
      </c>
      <c r="AS31" s="90">
        <v>4</v>
      </c>
    </row>
    <row r="32" spans="1:45" x14ac:dyDescent="0.25">
      <c r="A32" s="89" t="s">
        <v>769</v>
      </c>
      <c r="B32" s="90" t="s">
        <v>77</v>
      </c>
      <c r="C32" s="90">
        <v>5.9</v>
      </c>
      <c r="D32" s="90" t="s">
        <v>65</v>
      </c>
      <c r="E32" s="90">
        <v>1.2</v>
      </c>
      <c r="F32" s="90">
        <v>6</v>
      </c>
      <c r="G32" s="90">
        <v>9</v>
      </c>
      <c r="H32" s="90">
        <v>7</v>
      </c>
      <c r="I32" s="90">
        <v>16</v>
      </c>
      <c r="J32" s="90">
        <v>9</v>
      </c>
      <c r="K32" s="90">
        <v>16</v>
      </c>
      <c r="L32" s="90">
        <v>25</v>
      </c>
      <c r="M32" s="90">
        <v>1.53</v>
      </c>
      <c r="N32" s="90">
        <v>2.71</v>
      </c>
      <c r="O32" s="90">
        <v>4.24</v>
      </c>
      <c r="P32" s="90">
        <v>0</v>
      </c>
      <c r="Q32" s="90">
        <v>0.56000000000000005</v>
      </c>
      <c r="R32" s="90">
        <v>0.56000000000000005</v>
      </c>
      <c r="S32" s="90">
        <v>0</v>
      </c>
      <c r="T32" s="90">
        <v>1.1200000000000001</v>
      </c>
      <c r="U32" s="90">
        <v>1.1200000000000001</v>
      </c>
      <c r="V32" s="90">
        <v>0</v>
      </c>
      <c r="W32" s="90">
        <v>1.68</v>
      </c>
      <c r="X32" s="90">
        <v>1.68</v>
      </c>
      <c r="Y32" s="90">
        <v>0</v>
      </c>
      <c r="Z32" s="90">
        <v>0.26</v>
      </c>
      <c r="AA32" s="90">
        <v>0.26</v>
      </c>
      <c r="AB32" s="90">
        <v>2</v>
      </c>
      <c r="AC32" s="90">
        <v>0.2</v>
      </c>
      <c r="AD32" s="90">
        <v>-1.8</v>
      </c>
      <c r="AE32" s="90">
        <v>2</v>
      </c>
      <c r="AF32" s="90">
        <v>0.46</v>
      </c>
      <c r="AG32" s="90">
        <v>-1.54</v>
      </c>
      <c r="AH32" s="90">
        <v>0.82</v>
      </c>
      <c r="AI32" s="90">
        <v>0.14000000000000001</v>
      </c>
      <c r="AJ32" s="90">
        <v>0.82</v>
      </c>
      <c r="AK32" s="90">
        <v>1.32</v>
      </c>
      <c r="AL32" s="90">
        <v>0.22</v>
      </c>
      <c r="AM32" s="90">
        <v>-0.68000000000000016</v>
      </c>
      <c r="AN32" s="90">
        <v>2.14</v>
      </c>
      <c r="AO32" s="90">
        <v>0.36</v>
      </c>
      <c r="AP32" s="90">
        <v>0.13999999999999979</v>
      </c>
      <c r="AQ32" s="90">
        <v>0</v>
      </c>
      <c r="AR32" s="90">
        <v>0</v>
      </c>
      <c r="AS32" s="90">
        <v>0</v>
      </c>
    </row>
    <row r="33" spans="1:45" x14ac:dyDescent="0.25">
      <c r="A33" s="89" t="s">
        <v>770</v>
      </c>
      <c r="B33" s="90" t="s">
        <v>92</v>
      </c>
      <c r="C33" s="90">
        <v>5</v>
      </c>
      <c r="D33" s="90" t="s">
        <v>65</v>
      </c>
      <c r="E33" s="90">
        <v>1.2</v>
      </c>
      <c r="F33" s="90">
        <v>1</v>
      </c>
      <c r="G33" s="90">
        <v>7</v>
      </c>
      <c r="H33" s="90">
        <v>3</v>
      </c>
      <c r="I33" s="90">
        <v>10</v>
      </c>
      <c r="J33" s="90">
        <v>17</v>
      </c>
      <c r="K33" s="90">
        <v>3</v>
      </c>
      <c r="L33" s="90">
        <v>20</v>
      </c>
      <c r="M33" s="90">
        <v>3.4</v>
      </c>
      <c r="N33" s="90">
        <v>0.6</v>
      </c>
      <c r="O33" s="90">
        <v>4</v>
      </c>
      <c r="P33" s="90">
        <v>0</v>
      </c>
      <c r="Q33" s="90">
        <v>1.35</v>
      </c>
      <c r="R33" s="90">
        <v>1.35</v>
      </c>
      <c r="S33" s="90">
        <v>0</v>
      </c>
      <c r="T33" s="90">
        <v>0.48</v>
      </c>
      <c r="U33" s="90">
        <v>0.48</v>
      </c>
      <c r="V33" s="90">
        <v>0</v>
      </c>
      <c r="W33" s="90">
        <v>1.83</v>
      </c>
      <c r="X33" s="90">
        <v>1.83</v>
      </c>
      <c r="Y33" s="90">
        <v>3</v>
      </c>
      <c r="Z33" s="90">
        <v>0.01</v>
      </c>
      <c r="AA33" s="90">
        <v>-2.99</v>
      </c>
      <c r="AB33" s="90">
        <v>0</v>
      </c>
      <c r="AC33" s="90">
        <v>0.04</v>
      </c>
      <c r="AD33" s="90">
        <v>0.04</v>
      </c>
      <c r="AE33" s="90">
        <v>3</v>
      </c>
      <c r="AF33" s="90">
        <v>0.05</v>
      </c>
      <c r="AG33" s="90">
        <v>-2.95</v>
      </c>
      <c r="AH33" s="90">
        <v>1.36</v>
      </c>
      <c r="AI33" s="90">
        <v>0.27</v>
      </c>
      <c r="AJ33" s="90">
        <v>-1.64</v>
      </c>
      <c r="AK33" s="90">
        <v>0.52</v>
      </c>
      <c r="AL33" s="90">
        <v>0.1</v>
      </c>
      <c r="AM33" s="90">
        <v>0.52</v>
      </c>
      <c r="AN33" s="90">
        <v>1.88</v>
      </c>
      <c r="AO33" s="90">
        <v>0.37</v>
      </c>
      <c r="AP33" s="90">
        <v>-1.1200000000000001</v>
      </c>
      <c r="AQ33" s="90">
        <v>1</v>
      </c>
      <c r="AR33" s="90">
        <v>0</v>
      </c>
      <c r="AS33" s="90">
        <v>1</v>
      </c>
    </row>
    <row r="34" spans="1:45" x14ac:dyDescent="0.25">
      <c r="A34" s="87" t="s">
        <v>771</v>
      </c>
      <c r="B34" s="88" t="s">
        <v>64</v>
      </c>
      <c r="C34" s="88">
        <v>5.5</v>
      </c>
      <c r="D34" s="88" t="s">
        <v>65</v>
      </c>
      <c r="E34" s="88">
        <v>1.8</v>
      </c>
      <c r="F34" s="88">
        <v>2</v>
      </c>
      <c r="G34" s="88">
        <v>8</v>
      </c>
      <c r="H34" s="88">
        <v>8</v>
      </c>
      <c r="I34" s="88">
        <v>16</v>
      </c>
      <c r="J34" s="88">
        <v>8</v>
      </c>
      <c r="K34" s="88">
        <v>13</v>
      </c>
      <c r="L34" s="88">
        <v>21</v>
      </c>
      <c r="M34" s="88">
        <v>1.45</v>
      </c>
      <c r="N34" s="88">
        <v>2.36</v>
      </c>
      <c r="O34" s="88">
        <v>3.82</v>
      </c>
      <c r="P34" s="88">
        <v>0</v>
      </c>
      <c r="Q34" s="88">
        <v>0.41</v>
      </c>
      <c r="R34" s="88">
        <v>0.41</v>
      </c>
      <c r="S34" s="88">
        <v>1</v>
      </c>
      <c r="T34" s="88">
        <v>1.27</v>
      </c>
      <c r="U34" s="88">
        <v>0.27</v>
      </c>
      <c r="V34" s="88">
        <v>1</v>
      </c>
      <c r="W34" s="88">
        <v>1.68</v>
      </c>
      <c r="X34" s="88">
        <v>0.67999999999999994</v>
      </c>
      <c r="Y34" s="88">
        <v>0</v>
      </c>
      <c r="Z34" s="88">
        <v>0.06</v>
      </c>
      <c r="AA34" s="88">
        <v>0.06</v>
      </c>
      <c r="AB34" s="88">
        <v>0</v>
      </c>
      <c r="AC34" s="88">
        <v>0.03</v>
      </c>
      <c r="AD34" s="88">
        <v>0.03</v>
      </c>
      <c r="AE34" s="88">
        <v>0</v>
      </c>
      <c r="AF34" s="88">
        <v>0.09</v>
      </c>
      <c r="AG34" s="88">
        <v>0.09</v>
      </c>
      <c r="AH34" s="88">
        <v>0.47000000000000008</v>
      </c>
      <c r="AI34" s="88">
        <v>0.09</v>
      </c>
      <c r="AJ34" s="88">
        <v>0.47000000000000008</v>
      </c>
      <c r="AK34" s="88">
        <v>1.3</v>
      </c>
      <c r="AL34" s="88">
        <v>0.24</v>
      </c>
      <c r="AM34" s="88">
        <v>0.3</v>
      </c>
      <c r="AN34" s="88">
        <v>1.77</v>
      </c>
      <c r="AO34" s="88">
        <v>0.33</v>
      </c>
      <c r="AP34" s="88">
        <v>0.77</v>
      </c>
      <c r="AQ34" s="88">
        <v>0</v>
      </c>
      <c r="AR34" s="88">
        <v>0</v>
      </c>
      <c r="AS34" s="88">
        <v>0</v>
      </c>
    </row>
    <row r="35" spans="1:45" x14ac:dyDescent="0.25">
      <c r="A35" s="87" t="s">
        <v>772</v>
      </c>
      <c r="B35" s="88" t="s">
        <v>114</v>
      </c>
      <c r="C35" s="88">
        <v>4.9000000000000004</v>
      </c>
      <c r="D35" s="88" t="s">
        <v>65</v>
      </c>
      <c r="E35" s="92">
        <v>0.6</v>
      </c>
      <c r="F35" s="88">
        <v>1</v>
      </c>
      <c r="G35" s="88">
        <v>6</v>
      </c>
      <c r="H35" s="88">
        <v>6</v>
      </c>
      <c r="I35" s="88">
        <v>12</v>
      </c>
      <c r="J35" s="88">
        <v>11</v>
      </c>
      <c r="K35" s="88">
        <v>7</v>
      </c>
      <c r="L35" s="88">
        <v>18</v>
      </c>
      <c r="M35" s="88">
        <v>2.2400000000000002</v>
      </c>
      <c r="N35" s="88">
        <v>1.43</v>
      </c>
      <c r="O35" s="88">
        <v>3.67</v>
      </c>
      <c r="P35" s="88">
        <v>1</v>
      </c>
      <c r="Q35" s="88">
        <v>0.81</v>
      </c>
      <c r="R35" s="88">
        <v>-0.18999999999999989</v>
      </c>
      <c r="S35" s="88">
        <v>0</v>
      </c>
      <c r="T35" s="88">
        <v>0.84</v>
      </c>
      <c r="U35" s="88">
        <v>0.84</v>
      </c>
      <c r="V35" s="88">
        <v>1</v>
      </c>
      <c r="W35" s="88">
        <v>1.65</v>
      </c>
      <c r="X35" s="88">
        <v>0.65</v>
      </c>
      <c r="Y35" s="88">
        <v>0</v>
      </c>
      <c r="Z35" s="88">
        <v>0</v>
      </c>
      <c r="AA35" s="88">
        <v>0</v>
      </c>
      <c r="AB35" s="88">
        <v>0</v>
      </c>
      <c r="AC35" s="88">
        <v>0</v>
      </c>
      <c r="AD35" s="88">
        <v>0</v>
      </c>
      <c r="AE35" s="88">
        <v>0</v>
      </c>
      <c r="AF35" s="88">
        <v>0</v>
      </c>
      <c r="AG35" s="88">
        <v>0</v>
      </c>
      <c r="AH35" s="88">
        <v>0.81</v>
      </c>
      <c r="AI35" s="88">
        <v>0.17</v>
      </c>
      <c r="AJ35" s="88">
        <v>-0.18999999999999989</v>
      </c>
      <c r="AK35" s="88">
        <v>0.84</v>
      </c>
      <c r="AL35" s="88">
        <v>0.17</v>
      </c>
      <c r="AM35" s="88">
        <v>0.84</v>
      </c>
      <c r="AN35" s="88">
        <v>1.65</v>
      </c>
      <c r="AO35" s="88">
        <v>0.34</v>
      </c>
      <c r="AP35" s="88">
        <v>0.65</v>
      </c>
      <c r="AQ35" s="88">
        <v>2</v>
      </c>
      <c r="AR35" s="88">
        <v>0</v>
      </c>
      <c r="AS35" s="88">
        <v>2</v>
      </c>
    </row>
    <row r="36" spans="1:45" x14ac:dyDescent="0.25">
      <c r="A36" s="87" t="s">
        <v>773</v>
      </c>
      <c r="B36" s="88" t="s">
        <v>94</v>
      </c>
      <c r="C36" s="88">
        <v>5.4</v>
      </c>
      <c r="D36" s="88" t="s">
        <v>65</v>
      </c>
      <c r="E36" s="88">
        <v>0.4</v>
      </c>
      <c r="F36" s="88">
        <v>1</v>
      </c>
      <c r="G36" s="88">
        <v>5</v>
      </c>
      <c r="H36" s="88">
        <v>5</v>
      </c>
      <c r="I36" s="88">
        <v>10</v>
      </c>
      <c r="J36" s="88">
        <v>4</v>
      </c>
      <c r="K36" s="88">
        <v>15</v>
      </c>
      <c r="L36" s="88">
        <v>19</v>
      </c>
      <c r="M36" s="88">
        <v>0.74</v>
      </c>
      <c r="N36" s="88">
        <v>2.78</v>
      </c>
      <c r="O36" s="88">
        <v>3.52</v>
      </c>
      <c r="P36" s="88">
        <v>0</v>
      </c>
      <c r="Q36" s="88">
        <v>0</v>
      </c>
      <c r="R36" s="88">
        <v>0</v>
      </c>
      <c r="S36" s="88">
        <v>1</v>
      </c>
      <c r="T36" s="88">
        <v>0.77</v>
      </c>
      <c r="U36" s="88">
        <v>-0.23</v>
      </c>
      <c r="V36" s="88">
        <v>1</v>
      </c>
      <c r="W36" s="88">
        <v>0.77</v>
      </c>
      <c r="X36" s="88">
        <v>-0.23</v>
      </c>
      <c r="Y36" s="88">
        <v>0</v>
      </c>
      <c r="Z36" s="88">
        <v>0</v>
      </c>
      <c r="AA36" s="88">
        <v>0</v>
      </c>
      <c r="AB36" s="88">
        <v>1</v>
      </c>
      <c r="AC36" s="88">
        <v>0.1</v>
      </c>
      <c r="AD36" s="88">
        <v>-0.9</v>
      </c>
      <c r="AE36" s="88">
        <v>1</v>
      </c>
      <c r="AF36" s="88">
        <v>0.1</v>
      </c>
      <c r="AG36" s="88">
        <v>-0.9</v>
      </c>
      <c r="AH36" s="88">
        <v>0</v>
      </c>
      <c r="AI36" s="88">
        <v>0</v>
      </c>
      <c r="AJ36" s="88">
        <v>0</v>
      </c>
      <c r="AK36" s="88">
        <v>0.87000000000000011</v>
      </c>
      <c r="AL36" s="88">
        <v>0.16</v>
      </c>
      <c r="AM36" s="88">
        <v>-1.1299999999999999</v>
      </c>
      <c r="AN36" s="88">
        <v>0.87000000000000011</v>
      </c>
      <c r="AO36" s="88">
        <v>0.16</v>
      </c>
      <c r="AP36" s="88">
        <v>-1.1299999999999999</v>
      </c>
      <c r="AQ36" s="88">
        <v>0</v>
      </c>
      <c r="AR36" s="88">
        <v>2</v>
      </c>
      <c r="AS36" s="88">
        <v>2</v>
      </c>
    </row>
    <row r="37" spans="1:45" x14ac:dyDescent="0.25">
      <c r="A37" s="89" t="s">
        <v>774</v>
      </c>
      <c r="B37" s="90" t="s">
        <v>117</v>
      </c>
      <c r="C37" s="90">
        <v>4.8</v>
      </c>
      <c r="D37" s="90" t="s">
        <v>65</v>
      </c>
      <c r="E37" s="91">
        <v>1.2</v>
      </c>
      <c r="F37" s="90">
        <v>1</v>
      </c>
      <c r="G37" s="90">
        <v>5</v>
      </c>
      <c r="H37" s="90">
        <v>4</v>
      </c>
      <c r="I37" s="90">
        <v>9</v>
      </c>
      <c r="J37" s="90">
        <v>11</v>
      </c>
      <c r="K37" s="90">
        <v>5</v>
      </c>
      <c r="L37" s="90">
        <v>16</v>
      </c>
      <c r="M37" s="90">
        <v>2.29</v>
      </c>
      <c r="N37" s="90">
        <v>1.04</v>
      </c>
      <c r="O37" s="90">
        <v>3.33</v>
      </c>
      <c r="P37" s="90">
        <v>1</v>
      </c>
      <c r="Q37" s="90">
        <v>0.39</v>
      </c>
      <c r="R37" s="90">
        <v>-0.61</v>
      </c>
      <c r="S37" s="90">
        <v>0</v>
      </c>
      <c r="T37" s="90">
        <v>0.02</v>
      </c>
      <c r="U37" s="90">
        <v>0.02</v>
      </c>
      <c r="V37" s="90">
        <v>1</v>
      </c>
      <c r="W37" s="90">
        <v>0.41</v>
      </c>
      <c r="X37" s="90">
        <v>-0.59</v>
      </c>
      <c r="Y37" s="90">
        <v>0</v>
      </c>
      <c r="Z37" s="90">
        <v>0.02</v>
      </c>
      <c r="AA37" s="90">
        <v>0.02</v>
      </c>
      <c r="AB37" s="90">
        <v>0</v>
      </c>
      <c r="AC37" s="90">
        <v>0.01</v>
      </c>
      <c r="AD37" s="90">
        <v>0.01</v>
      </c>
      <c r="AE37" s="90">
        <v>0</v>
      </c>
      <c r="AF37" s="90">
        <v>0.03</v>
      </c>
      <c r="AG37" s="90">
        <v>0.03</v>
      </c>
      <c r="AH37" s="90">
        <v>0.41</v>
      </c>
      <c r="AI37" s="90">
        <v>0.09</v>
      </c>
      <c r="AJ37" s="90">
        <v>-0.59</v>
      </c>
      <c r="AK37" s="90">
        <v>0.03</v>
      </c>
      <c r="AL37" s="90">
        <v>0.01</v>
      </c>
      <c r="AM37" s="90">
        <v>0.03</v>
      </c>
      <c r="AN37" s="90">
        <v>0.44000000000000011</v>
      </c>
      <c r="AO37" s="90">
        <v>9.9999999999999992E-2</v>
      </c>
      <c r="AP37" s="90">
        <v>-0.55999999999999994</v>
      </c>
      <c r="AQ37" s="90">
        <v>2</v>
      </c>
      <c r="AR37" s="90">
        <v>0</v>
      </c>
      <c r="AS37" s="90">
        <v>2</v>
      </c>
    </row>
    <row r="38" spans="1:45" x14ac:dyDescent="0.25">
      <c r="A38" s="89" t="s">
        <v>775</v>
      </c>
      <c r="B38" s="90" t="s">
        <v>118</v>
      </c>
      <c r="C38" s="90">
        <v>4.9000000000000004</v>
      </c>
      <c r="D38" s="90" t="s">
        <v>65</v>
      </c>
      <c r="E38" s="91">
        <v>2.2000000000000002</v>
      </c>
      <c r="F38" s="90">
        <v>4</v>
      </c>
      <c r="G38" s="90">
        <v>5</v>
      </c>
      <c r="H38" s="90">
        <v>6</v>
      </c>
      <c r="I38" s="90">
        <v>11</v>
      </c>
      <c r="J38" s="90">
        <v>5</v>
      </c>
      <c r="K38" s="90">
        <v>11</v>
      </c>
      <c r="L38" s="90">
        <v>16</v>
      </c>
      <c r="M38" s="90">
        <v>1.02</v>
      </c>
      <c r="N38" s="90">
        <v>2.2400000000000002</v>
      </c>
      <c r="O38" s="90">
        <v>3.27</v>
      </c>
      <c r="P38" s="90">
        <v>0</v>
      </c>
      <c r="Q38" s="90">
        <v>0.98</v>
      </c>
      <c r="R38" s="90">
        <v>0.98</v>
      </c>
      <c r="S38" s="90">
        <v>1</v>
      </c>
      <c r="T38" s="90">
        <v>0.28000000000000003</v>
      </c>
      <c r="U38" s="90">
        <v>-0.72</v>
      </c>
      <c r="V38" s="90">
        <v>1</v>
      </c>
      <c r="W38" s="90">
        <v>1.26</v>
      </c>
      <c r="X38" s="90">
        <v>0.26</v>
      </c>
      <c r="Y38" s="90">
        <v>0</v>
      </c>
      <c r="Z38" s="90">
        <v>0.05</v>
      </c>
      <c r="AA38" s="90">
        <v>0.05</v>
      </c>
      <c r="AB38" s="90">
        <v>0</v>
      </c>
      <c r="AC38" s="90">
        <v>0.01</v>
      </c>
      <c r="AD38" s="90">
        <v>0.01</v>
      </c>
      <c r="AE38" s="90">
        <v>0</v>
      </c>
      <c r="AF38" s="90">
        <v>0.06</v>
      </c>
      <c r="AG38" s="90">
        <v>0.06</v>
      </c>
      <c r="AH38" s="90">
        <v>1.03</v>
      </c>
      <c r="AI38" s="90">
        <v>0.21</v>
      </c>
      <c r="AJ38" s="90">
        <v>1.03</v>
      </c>
      <c r="AK38" s="90">
        <v>0.28999999999999998</v>
      </c>
      <c r="AL38" s="90">
        <v>0.06</v>
      </c>
      <c r="AM38" s="90">
        <v>-0.71</v>
      </c>
      <c r="AN38" s="90">
        <v>1.32</v>
      </c>
      <c r="AO38" s="90">
        <v>0.27</v>
      </c>
      <c r="AP38" s="90">
        <v>0.32000000000000012</v>
      </c>
      <c r="AQ38" s="90">
        <v>0</v>
      </c>
      <c r="AR38" s="90">
        <v>0</v>
      </c>
      <c r="AS38" s="90">
        <v>0</v>
      </c>
    </row>
    <row r="39" spans="1:45" x14ac:dyDescent="0.25">
      <c r="A39" s="89" t="s">
        <v>776</v>
      </c>
      <c r="B39" s="90" t="s">
        <v>92</v>
      </c>
      <c r="C39" s="90">
        <v>6.7</v>
      </c>
      <c r="D39" s="90" t="s">
        <v>65</v>
      </c>
      <c r="E39" s="90">
        <v>2.2000000000000002</v>
      </c>
      <c r="F39" s="90">
        <v>3</v>
      </c>
      <c r="G39" s="90">
        <v>3</v>
      </c>
      <c r="H39" s="90">
        <v>5</v>
      </c>
      <c r="I39" s="90">
        <v>8</v>
      </c>
      <c r="J39" s="90">
        <v>3</v>
      </c>
      <c r="K39" s="90">
        <v>18</v>
      </c>
      <c r="L39" s="90">
        <v>21</v>
      </c>
      <c r="M39" s="90">
        <v>0.45</v>
      </c>
      <c r="N39" s="90">
        <v>2.69</v>
      </c>
      <c r="O39" s="90">
        <v>3.13</v>
      </c>
      <c r="P39" s="90">
        <v>0</v>
      </c>
      <c r="Q39" s="90">
        <v>0.02</v>
      </c>
      <c r="R39" s="90">
        <v>0.02</v>
      </c>
      <c r="S39" s="90">
        <v>2</v>
      </c>
      <c r="T39" s="90">
        <v>1.36</v>
      </c>
      <c r="U39" s="90">
        <v>-0.64000000000000012</v>
      </c>
      <c r="V39" s="90">
        <v>2</v>
      </c>
      <c r="W39" s="90">
        <v>1.38</v>
      </c>
      <c r="X39" s="90">
        <v>-0.62000000000000011</v>
      </c>
      <c r="Y39" s="90">
        <v>0</v>
      </c>
      <c r="Z39" s="90">
        <v>0</v>
      </c>
      <c r="AA39" s="90">
        <v>0</v>
      </c>
      <c r="AB39" s="90">
        <v>1</v>
      </c>
      <c r="AC39" s="90">
        <v>0.2</v>
      </c>
      <c r="AD39" s="90">
        <v>-0.8</v>
      </c>
      <c r="AE39" s="90">
        <v>1</v>
      </c>
      <c r="AF39" s="90">
        <v>0.2</v>
      </c>
      <c r="AG39" s="90">
        <v>-0.8</v>
      </c>
      <c r="AH39" s="90">
        <v>0.02</v>
      </c>
      <c r="AI39" s="90">
        <v>0</v>
      </c>
      <c r="AJ39" s="90">
        <v>0.02</v>
      </c>
      <c r="AK39" s="90">
        <v>1.56</v>
      </c>
      <c r="AL39" s="90">
        <v>0.23</v>
      </c>
      <c r="AM39" s="90">
        <v>-1.44</v>
      </c>
      <c r="AN39" s="90">
        <v>1.58</v>
      </c>
      <c r="AO39" s="90">
        <v>0.23</v>
      </c>
      <c r="AP39" s="90">
        <v>-1.42</v>
      </c>
      <c r="AQ39" s="90">
        <v>0</v>
      </c>
      <c r="AR39" s="90">
        <v>1</v>
      </c>
      <c r="AS39" s="90">
        <v>1</v>
      </c>
    </row>
    <row r="40" spans="1:45" x14ac:dyDescent="0.25">
      <c r="A40" s="87" t="s">
        <v>777</v>
      </c>
      <c r="B40" s="88" t="s">
        <v>86</v>
      </c>
      <c r="C40" s="88">
        <v>5.5</v>
      </c>
      <c r="D40" s="88" t="s">
        <v>65</v>
      </c>
      <c r="E40" s="88">
        <v>0</v>
      </c>
      <c r="F40" s="88">
        <v>2</v>
      </c>
      <c r="G40" s="88">
        <v>3</v>
      </c>
      <c r="H40" s="88">
        <v>6</v>
      </c>
      <c r="I40" s="88">
        <v>9</v>
      </c>
      <c r="J40" s="88">
        <v>9</v>
      </c>
      <c r="K40" s="88">
        <v>7</v>
      </c>
      <c r="L40" s="88">
        <v>16</v>
      </c>
      <c r="M40" s="88">
        <v>1.64</v>
      </c>
      <c r="N40" s="88">
        <v>1.27</v>
      </c>
      <c r="O40" s="88">
        <v>2.91</v>
      </c>
      <c r="P40" s="88">
        <v>1</v>
      </c>
      <c r="Q40" s="88">
        <v>0.08</v>
      </c>
      <c r="R40" s="88">
        <v>-0.92</v>
      </c>
      <c r="S40" s="88">
        <v>0</v>
      </c>
      <c r="T40" s="88">
        <v>0.38</v>
      </c>
      <c r="U40" s="88">
        <v>0.38</v>
      </c>
      <c r="V40" s="88">
        <v>1</v>
      </c>
      <c r="W40" s="88">
        <v>0.46</v>
      </c>
      <c r="X40" s="88">
        <v>-0.54</v>
      </c>
      <c r="Y40" s="88">
        <v>0</v>
      </c>
      <c r="Z40" s="88">
        <v>0.09</v>
      </c>
      <c r="AA40" s="88">
        <v>0.09</v>
      </c>
      <c r="AB40" s="88">
        <v>0</v>
      </c>
      <c r="AC40" s="88">
        <v>0.3</v>
      </c>
      <c r="AD40" s="88">
        <v>0.3</v>
      </c>
      <c r="AE40" s="88">
        <v>0</v>
      </c>
      <c r="AF40" s="88">
        <v>0.39</v>
      </c>
      <c r="AG40" s="88">
        <v>0.39</v>
      </c>
      <c r="AH40" s="88">
        <v>0.17</v>
      </c>
      <c r="AI40" s="88">
        <v>0.03</v>
      </c>
      <c r="AJ40" s="88">
        <v>-0.83</v>
      </c>
      <c r="AK40" s="88">
        <v>0.67999999999999994</v>
      </c>
      <c r="AL40" s="88">
        <v>0.12</v>
      </c>
      <c r="AM40" s="88">
        <v>0.67999999999999994</v>
      </c>
      <c r="AN40" s="88">
        <v>0.85</v>
      </c>
      <c r="AO40" s="88">
        <v>0.15</v>
      </c>
      <c r="AP40" s="88">
        <v>-0.15</v>
      </c>
      <c r="AQ40" s="88">
        <v>2</v>
      </c>
      <c r="AR40" s="88">
        <v>0</v>
      </c>
      <c r="AS40" s="88">
        <v>2</v>
      </c>
    </row>
    <row r="41" spans="1:45" x14ac:dyDescent="0.25">
      <c r="A41" s="87" t="s">
        <v>778</v>
      </c>
      <c r="B41" s="88" t="s">
        <v>115</v>
      </c>
      <c r="C41" s="88">
        <v>6.8</v>
      </c>
      <c r="D41" s="88" t="s">
        <v>65</v>
      </c>
      <c r="E41" s="92">
        <v>1.2</v>
      </c>
      <c r="F41" s="88">
        <v>0</v>
      </c>
      <c r="G41" s="88">
        <v>3</v>
      </c>
      <c r="H41" s="88">
        <v>4</v>
      </c>
      <c r="I41" s="88">
        <v>7</v>
      </c>
      <c r="J41" s="88">
        <v>6</v>
      </c>
      <c r="K41" s="88">
        <v>7</v>
      </c>
      <c r="L41" s="88">
        <v>13</v>
      </c>
      <c r="M41" s="88">
        <v>0.88</v>
      </c>
      <c r="N41" s="88">
        <v>1.03</v>
      </c>
      <c r="O41" s="88">
        <v>1.91</v>
      </c>
      <c r="P41" s="88">
        <v>0</v>
      </c>
      <c r="Q41" s="88">
        <v>0</v>
      </c>
      <c r="R41" s="88">
        <v>0</v>
      </c>
      <c r="S41" s="88">
        <v>1</v>
      </c>
      <c r="T41" s="88">
        <v>0.58000000000000007</v>
      </c>
      <c r="U41" s="88">
        <v>-0.41999999999999987</v>
      </c>
      <c r="V41" s="88">
        <v>1</v>
      </c>
      <c r="W41" s="88">
        <v>0.58000000000000007</v>
      </c>
      <c r="X41" s="88">
        <v>-0.41999999999999987</v>
      </c>
      <c r="Y41" s="88">
        <v>1</v>
      </c>
      <c r="Z41" s="88">
        <v>0.49</v>
      </c>
      <c r="AA41" s="88">
        <v>-0.51</v>
      </c>
      <c r="AB41" s="88">
        <v>0</v>
      </c>
      <c r="AC41" s="88">
        <v>0.09</v>
      </c>
      <c r="AD41" s="88">
        <v>0.09</v>
      </c>
      <c r="AE41" s="88">
        <v>1</v>
      </c>
      <c r="AF41" s="88">
        <v>0.57999999999999996</v>
      </c>
      <c r="AG41" s="88">
        <v>-0.42</v>
      </c>
      <c r="AH41" s="88">
        <v>0.49</v>
      </c>
      <c r="AI41" s="88">
        <v>7.0000000000000007E-2</v>
      </c>
      <c r="AJ41" s="88">
        <v>-0.51</v>
      </c>
      <c r="AK41" s="88">
        <v>0.67</v>
      </c>
      <c r="AL41" s="88">
        <v>0.1</v>
      </c>
      <c r="AM41" s="88">
        <v>-0.33</v>
      </c>
      <c r="AN41" s="88">
        <v>1.1599999999999999</v>
      </c>
      <c r="AO41" s="88">
        <v>0.17</v>
      </c>
      <c r="AP41" s="88">
        <v>-0.84</v>
      </c>
      <c r="AQ41" s="88">
        <v>0</v>
      </c>
      <c r="AR41" s="88">
        <v>0</v>
      </c>
      <c r="AS41" s="88">
        <v>0</v>
      </c>
    </row>
    <row r="42" spans="1:45" x14ac:dyDescent="0.25">
      <c r="A42" s="89" t="s">
        <v>779</v>
      </c>
      <c r="B42" s="90" t="s">
        <v>94</v>
      </c>
      <c r="C42" s="90">
        <v>4.8</v>
      </c>
      <c r="D42" s="90" t="s">
        <v>65</v>
      </c>
      <c r="E42" s="91">
        <v>0.6</v>
      </c>
      <c r="F42" s="90">
        <v>0</v>
      </c>
      <c r="G42" s="90">
        <v>6</v>
      </c>
      <c r="H42" s="90">
        <v>4</v>
      </c>
      <c r="I42" s="90">
        <v>10</v>
      </c>
      <c r="J42" s="90">
        <v>5</v>
      </c>
      <c r="K42" s="90">
        <v>3</v>
      </c>
      <c r="L42" s="90">
        <v>8</v>
      </c>
      <c r="M42" s="90">
        <v>1.04</v>
      </c>
      <c r="N42" s="90">
        <v>0.62</v>
      </c>
      <c r="O42" s="90">
        <v>1.67</v>
      </c>
      <c r="P42" s="90">
        <v>0</v>
      </c>
      <c r="Q42" s="90">
        <v>0.28999999999999998</v>
      </c>
      <c r="R42" s="90">
        <v>0.28999999999999998</v>
      </c>
      <c r="S42" s="90">
        <v>0</v>
      </c>
      <c r="T42" s="90">
        <v>0.06</v>
      </c>
      <c r="U42" s="90">
        <v>0.06</v>
      </c>
      <c r="V42" s="90">
        <v>0</v>
      </c>
      <c r="W42" s="90">
        <v>0.35</v>
      </c>
      <c r="X42" s="90">
        <v>0.35</v>
      </c>
      <c r="Y42" s="90">
        <v>0</v>
      </c>
      <c r="Z42" s="90">
        <v>0.02</v>
      </c>
      <c r="AA42" s="90">
        <v>0.02</v>
      </c>
      <c r="AB42" s="90">
        <v>0</v>
      </c>
      <c r="AC42" s="90">
        <v>0</v>
      </c>
      <c r="AD42" s="90">
        <v>0</v>
      </c>
      <c r="AE42" s="90">
        <v>0</v>
      </c>
      <c r="AF42" s="90">
        <v>0.02</v>
      </c>
      <c r="AG42" s="90">
        <v>0.02</v>
      </c>
      <c r="AH42" s="90">
        <v>0.31</v>
      </c>
      <c r="AI42" s="90">
        <v>0.06</v>
      </c>
      <c r="AJ42" s="90">
        <v>0.31</v>
      </c>
      <c r="AK42" s="90">
        <v>0.06</v>
      </c>
      <c r="AL42" s="90">
        <v>0.01</v>
      </c>
      <c r="AM42" s="90">
        <v>0.06</v>
      </c>
      <c r="AN42" s="90">
        <v>0.37</v>
      </c>
      <c r="AO42" s="90">
        <v>6.9999999999999993E-2</v>
      </c>
      <c r="AP42" s="90">
        <v>0.37</v>
      </c>
      <c r="AQ42" s="90">
        <v>0</v>
      </c>
      <c r="AR42" s="90">
        <v>0</v>
      </c>
      <c r="AS42" s="90">
        <v>0</v>
      </c>
    </row>
    <row r="43" spans="1:45" x14ac:dyDescent="0.25">
      <c r="A43" s="87" t="s">
        <v>780</v>
      </c>
      <c r="B43" s="88" t="s">
        <v>117</v>
      </c>
      <c r="C43" s="88">
        <v>5.0999999999999996</v>
      </c>
      <c r="D43" s="88" t="s">
        <v>65</v>
      </c>
      <c r="E43" s="92">
        <v>0</v>
      </c>
      <c r="F43" s="92">
        <v>1</v>
      </c>
      <c r="G43" s="92">
        <v>3</v>
      </c>
      <c r="H43" s="92">
        <v>3</v>
      </c>
      <c r="I43" s="92">
        <v>6</v>
      </c>
      <c r="J43" s="92">
        <v>4</v>
      </c>
      <c r="K43" s="92">
        <v>3</v>
      </c>
      <c r="L43" s="92">
        <v>7</v>
      </c>
      <c r="M43" s="92">
        <v>0.78</v>
      </c>
      <c r="N43" s="92">
        <v>0.59</v>
      </c>
      <c r="O43" s="92">
        <v>1.37</v>
      </c>
      <c r="P43" s="92">
        <v>0</v>
      </c>
      <c r="Q43" s="92">
        <v>0.34</v>
      </c>
      <c r="R43" s="92">
        <v>0.34</v>
      </c>
      <c r="S43" s="92">
        <v>0</v>
      </c>
      <c r="T43" s="92">
        <v>0.05</v>
      </c>
      <c r="U43" s="92">
        <v>0.05</v>
      </c>
      <c r="V43" s="92">
        <v>0</v>
      </c>
      <c r="W43" s="92">
        <v>0.39</v>
      </c>
      <c r="X43" s="92">
        <v>0.39</v>
      </c>
      <c r="Y43" s="92">
        <v>0</v>
      </c>
      <c r="Z43" s="92">
        <v>0.05</v>
      </c>
      <c r="AA43" s="92">
        <v>0.05</v>
      </c>
      <c r="AB43" s="92">
        <v>0</v>
      </c>
      <c r="AC43" s="92">
        <v>0.02</v>
      </c>
      <c r="AD43" s="92">
        <v>0.02</v>
      </c>
      <c r="AE43" s="92">
        <v>0</v>
      </c>
      <c r="AF43" s="92">
        <v>7.0000000000000007E-2</v>
      </c>
      <c r="AG43" s="92">
        <v>7.0000000000000007E-2</v>
      </c>
      <c r="AH43" s="92">
        <v>0.39</v>
      </c>
      <c r="AI43" s="92">
        <v>0.08</v>
      </c>
      <c r="AJ43" s="92">
        <v>0.39</v>
      </c>
      <c r="AK43" s="92">
        <v>7.0000000000000007E-2</v>
      </c>
      <c r="AL43" s="92">
        <v>0.01</v>
      </c>
      <c r="AM43" s="92">
        <v>7.0000000000000007E-2</v>
      </c>
      <c r="AN43" s="92">
        <v>0.46</v>
      </c>
      <c r="AO43" s="92">
        <v>0.09</v>
      </c>
      <c r="AP43" s="92">
        <v>0.46</v>
      </c>
      <c r="AQ43" s="92">
        <v>0</v>
      </c>
      <c r="AR43" s="92">
        <v>0</v>
      </c>
      <c r="AS43" s="92">
        <v>0</v>
      </c>
    </row>
    <row r="44" spans="1:45" x14ac:dyDescent="0.25">
      <c r="A44" s="89" t="s">
        <v>781</v>
      </c>
      <c r="B44" s="90" t="s">
        <v>114</v>
      </c>
      <c r="C44" s="90">
        <v>5.4</v>
      </c>
      <c r="D44" s="90" t="s">
        <v>65</v>
      </c>
      <c r="E44" s="90">
        <v>0.8</v>
      </c>
      <c r="F44" s="90">
        <v>2</v>
      </c>
      <c r="G44" s="90">
        <v>1</v>
      </c>
      <c r="H44" s="90">
        <v>3</v>
      </c>
      <c r="I44" s="90">
        <v>4</v>
      </c>
      <c r="J44" s="90">
        <v>2</v>
      </c>
      <c r="K44" s="90">
        <v>2</v>
      </c>
      <c r="L44" s="90">
        <v>4</v>
      </c>
      <c r="M44" s="90">
        <v>0.37</v>
      </c>
      <c r="N44" s="90">
        <v>0.37</v>
      </c>
      <c r="O44" s="90">
        <v>0.74</v>
      </c>
      <c r="P44" s="90">
        <v>0</v>
      </c>
      <c r="Q44" s="90">
        <v>7.0000000000000007E-2</v>
      </c>
      <c r="R44" s="90">
        <v>7.0000000000000007E-2</v>
      </c>
      <c r="S44" s="90">
        <v>0</v>
      </c>
      <c r="T44" s="90">
        <v>0.04</v>
      </c>
      <c r="U44" s="90">
        <v>0.04</v>
      </c>
      <c r="V44" s="90">
        <v>0</v>
      </c>
      <c r="W44" s="90">
        <v>0.11</v>
      </c>
      <c r="X44" s="90">
        <v>0.11</v>
      </c>
      <c r="Y44" s="90">
        <v>0</v>
      </c>
      <c r="Z44" s="90">
        <v>0.01</v>
      </c>
      <c r="AA44" s="90">
        <v>0.01</v>
      </c>
      <c r="AB44" s="90">
        <v>0</v>
      </c>
      <c r="AC44" s="90">
        <v>0.02</v>
      </c>
      <c r="AD44" s="90">
        <v>0.02</v>
      </c>
      <c r="AE44" s="90">
        <v>0</v>
      </c>
      <c r="AF44" s="90">
        <v>0.03</v>
      </c>
      <c r="AG44" s="90">
        <v>0.03</v>
      </c>
      <c r="AH44" s="90">
        <v>0.08</v>
      </c>
      <c r="AI44" s="90">
        <v>0.01</v>
      </c>
      <c r="AJ44" s="90">
        <v>0.08</v>
      </c>
      <c r="AK44" s="90">
        <v>0.06</v>
      </c>
      <c r="AL44" s="90">
        <v>0.01</v>
      </c>
      <c r="AM44" s="90">
        <v>0.06</v>
      </c>
      <c r="AN44" s="90">
        <v>0.14000000000000001</v>
      </c>
      <c r="AO44" s="90">
        <v>0.02</v>
      </c>
      <c r="AP44" s="90">
        <v>0.14000000000000001</v>
      </c>
      <c r="AQ44" s="90">
        <v>0</v>
      </c>
      <c r="AR44" s="90">
        <v>0</v>
      </c>
      <c r="AS44" s="90">
        <v>0</v>
      </c>
    </row>
    <row r="45" spans="1:45" x14ac:dyDescent="0.25">
      <c r="A45" s="89" t="s">
        <v>782</v>
      </c>
      <c r="B45" s="90" t="s">
        <v>116</v>
      </c>
      <c r="C45" s="90">
        <v>5.9</v>
      </c>
      <c r="D45" s="90" t="s">
        <v>65</v>
      </c>
      <c r="E45" s="90">
        <v>0</v>
      </c>
      <c r="F45" s="90">
        <v>1</v>
      </c>
      <c r="G45" s="90">
        <v>2</v>
      </c>
      <c r="H45" s="90">
        <v>1</v>
      </c>
      <c r="I45" s="90">
        <v>3</v>
      </c>
      <c r="J45" s="90">
        <v>3</v>
      </c>
      <c r="K45" s="90">
        <v>1</v>
      </c>
      <c r="L45" s="90">
        <v>4</v>
      </c>
      <c r="M45" s="90">
        <v>0.51</v>
      </c>
      <c r="N45" s="90">
        <v>0.17</v>
      </c>
      <c r="O45" s="90">
        <v>0.68</v>
      </c>
      <c r="P45" s="90">
        <v>0</v>
      </c>
      <c r="Q45" s="90">
        <v>0</v>
      </c>
      <c r="R45" s="90">
        <v>0</v>
      </c>
      <c r="S45" s="90">
        <v>0</v>
      </c>
      <c r="T45" s="90">
        <v>0.1</v>
      </c>
      <c r="U45" s="90">
        <v>0.1</v>
      </c>
      <c r="V45" s="90">
        <v>0</v>
      </c>
      <c r="W45" s="90">
        <v>0.1</v>
      </c>
      <c r="X45" s="90">
        <v>0.1</v>
      </c>
      <c r="Y45" s="90">
        <v>0</v>
      </c>
      <c r="Z45" s="90">
        <v>0.01</v>
      </c>
      <c r="AA45" s="90">
        <v>0.01</v>
      </c>
      <c r="AB45" s="90">
        <v>0</v>
      </c>
      <c r="AC45" s="90">
        <v>0.01</v>
      </c>
      <c r="AD45" s="90">
        <v>0.01</v>
      </c>
      <c r="AE45" s="90">
        <v>0</v>
      </c>
      <c r="AF45" s="90">
        <v>0.02</v>
      </c>
      <c r="AG45" s="90">
        <v>0.02</v>
      </c>
      <c r="AH45" s="90">
        <v>0.01</v>
      </c>
      <c r="AI45" s="90">
        <v>0</v>
      </c>
      <c r="AJ45" s="90">
        <v>0.01</v>
      </c>
      <c r="AK45" s="90">
        <v>0.11</v>
      </c>
      <c r="AL45" s="90">
        <v>0.02</v>
      </c>
      <c r="AM45" s="90">
        <v>0.11</v>
      </c>
      <c r="AN45" s="90">
        <v>0.12</v>
      </c>
      <c r="AO45" s="90">
        <v>0.02</v>
      </c>
      <c r="AP45" s="90">
        <v>0.12</v>
      </c>
      <c r="AQ45" s="90">
        <v>0</v>
      </c>
      <c r="AR45" s="90">
        <v>0</v>
      </c>
      <c r="AS45" s="90">
        <v>0</v>
      </c>
    </row>
    <row r="46" spans="1:45" x14ac:dyDescent="0.25">
      <c r="A46" s="87" t="s">
        <v>783</v>
      </c>
      <c r="B46" s="88" t="s">
        <v>113</v>
      </c>
      <c r="C46" s="88">
        <v>4.5</v>
      </c>
      <c r="D46" s="88" t="s">
        <v>65</v>
      </c>
      <c r="E46" s="88">
        <v>0.2</v>
      </c>
      <c r="F46" s="88">
        <v>0</v>
      </c>
      <c r="G46" s="88">
        <v>1</v>
      </c>
      <c r="H46" s="88">
        <v>3</v>
      </c>
      <c r="I46" s="88">
        <v>4</v>
      </c>
      <c r="J46" s="88">
        <v>1</v>
      </c>
      <c r="K46" s="88">
        <v>2</v>
      </c>
      <c r="L46" s="88">
        <v>3</v>
      </c>
      <c r="M46" s="88">
        <v>0.22</v>
      </c>
      <c r="N46" s="88">
        <v>0.44</v>
      </c>
      <c r="O46" s="88">
        <v>0.67</v>
      </c>
      <c r="P46" s="88">
        <v>0</v>
      </c>
      <c r="Q46" s="88">
        <v>0</v>
      </c>
      <c r="R46" s="88">
        <v>0</v>
      </c>
      <c r="S46" s="88">
        <v>0</v>
      </c>
      <c r="T46" s="88">
        <v>0.21</v>
      </c>
      <c r="U46" s="88">
        <v>0.21</v>
      </c>
      <c r="V46" s="88">
        <v>0</v>
      </c>
      <c r="W46" s="88">
        <v>0.21</v>
      </c>
      <c r="X46" s="88">
        <v>0.21</v>
      </c>
      <c r="Y46" s="88">
        <v>0</v>
      </c>
      <c r="Z46" s="88">
        <v>0</v>
      </c>
      <c r="AA46" s="88">
        <v>0</v>
      </c>
      <c r="AB46" s="88">
        <v>0</v>
      </c>
      <c r="AC46" s="88">
        <v>0.11</v>
      </c>
      <c r="AD46" s="88">
        <v>0.11</v>
      </c>
      <c r="AE46" s="88">
        <v>0</v>
      </c>
      <c r="AF46" s="88">
        <v>0.11</v>
      </c>
      <c r="AG46" s="88">
        <v>0.11</v>
      </c>
      <c r="AH46" s="88">
        <v>0</v>
      </c>
      <c r="AI46" s="88">
        <v>0</v>
      </c>
      <c r="AJ46" s="88">
        <v>0</v>
      </c>
      <c r="AK46" s="88">
        <v>0.32</v>
      </c>
      <c r="AL46" s="88">
        <v>7.0000000000000007E-2</v>
      </c>
      <c r="AM46" s="88">
        <v>0.32</v>
      </c>
      <c r="AN46" s="88">
        <v>0.32</v>
      </c>
      <c r="AO46" s="88">
        <v>7.0000000000000007E-2</v>
      </c>
      <c r="AP46" s="88">
        <v>0.32</v>
      </c>
      <c r="AQ46" s="88">
        <v>0</v>
      </c>
      <c r="AR46" s="88">
        <v>0</v>
      </c>
      <c r="AS46" s="88">
        <v>0</v>
      </c>
    </row>
    <row r="47" spans="1:45" x14ac:dyDescent="0.25">
      <c r="A47" s="87" t="s">
        <v>784</v>
      </c>
      <c r="B47" s="88" t="s">
        <v>118</v>
      </c>
      <c r="C47" s="88">
        <v>4.4000000000000004</v>
      </c>
      <c r="D47" s="88" t="s">
        <v>65</v>
      </c>
      <c r="E47" s="88">
        <v>0</v>
      </c>
      <c r="F47" s="88">
        <v>1</v>
      </c>
      <c r="G47" s="88">
        <v>1</v>
      </c>
      <c r="H47" s="88">
        <v>2</v>
      </c>
      <c r="I47" s="88">
        <v>3</v>
      </c>
      <c r="J47" s="88">
        <v>0</v>
      </c>
      <c r="K47" s="88">
        <v>2</v>
      </c>
      <c r="L47" s="88">
        <v>2</v>
      </c>
      <c r="M47" s="88">
        <v>0</v>
      </c>
      <c r="N47" s="88">
        <v>0.45</v>
      </c>
      <c r="O47" s="88">
        <v>0.45</v>
      </c>
      <c r="P47" s="88">
        <v>0</v>
      </c>
      <c r="Q47" s="88">
        <v>0.04</v>
      </c>
      <c r="R47" s="88">
        <v>0.04</v>
      </c>
      <c r="S47" s="88">
        <v>0</v>
      </c>
      <c r="T47" s="88">
        <v>0.13</v>
      </c>
      <c r="U47" s="88">
        <v>0.13</v>
      </c>
      <c r="V47" s="88">
        <v>0</v>
      </c>
      <c r="W47" s="88">
        <v>0.17</v>
      </c>
      <c r="X47" s="88">
        <v>0.17</v>
      </c>
      <c r="Y47" s="88">
        <v>0</v>
      </c>
      <c r="Z47" s="88">
        <v>0.01</v>
      </c>
      <c r="AA47" s="88">
        <v>0.01</v>
      </c>
      <c r="AB47" s="88">
        <v>0</v>
      </c>
      <c r="AC47" s="88">
        <v>0.01</v>
      </c>
      <c r="AD47" s="88">
        <v>0.01</v>
      </c>
      <c r="AE47" s="88">
        <v>0</v>
      </c>
      <c r="AF47" s="88">
        <v>0.02</v>
      </c>
      <c r="AG47" s="88">
        <v>0.02</v>
      </c>
      <c r="AH47" s="88">
        <v>0.05</v>
      </c>
      <c r="AI47" s="88">
        <v>0.01</v>
      </c>
      <c r="AJ47" s="88">
        <v>0.05</v>
      </c>
      <c r="AK47" s="88">
        <v>0.14000000000000001</v>
      </c>
      <c r="AL47" s="88">
        <v>0.03</v>
      </c>
      <c r="AM47" s="88">
        <v>0.14000000000000001</v>
      </c>
      <c r="AN47" s="88">
        <v>0.19</v>
      </c>
      <c r="AO47" s="88">
        <v>0.04</v>
      </c>
      <c r="AP47" s="88">
        <v>0.19</v>
      </c>
      <c r="AQ47" s="88">
        <v>0</v>
      </c>
      <c r="AR47" s="88">
        <v>0</v>
      </c>
      <c r="AS47" s="88">
        <v>0</v>
      </c>
    </row>
    <row r="48" spans="1:45" x14ac:dyDescent="0.25">
      <c r="A48" s="87" t="s">
        <v>785</v>
      </c>
      <c r="B48" s="88" t="s">
        <v>79</v>
      </c>
      <c r="C48" s="88">
        <v>4.7</v>
      </c>
      <c r="D48" s="88" t="s">
        <v>65</v>
      </c>
      <c r="E48" s="88">
        <v>0.2</v>
      </c>
      <c r="F48" s="88">
        <v>0</v>
      </c>
      <c r="G48" s="88">
        <v>1</v>
      </c>
      <c r="H48" s="88">
        <v>1</v>
      </c>
      <c r="I48" s="88">
        <v>2</v>
      </c>
      <c r="J48" s="88">
        <v>1</v>
      </c>
      <c r="K48" s="88">
        <v>1</v>
      </c>
      <c r="L48" s="88">
        <v>2</v>
      </c>
      <c r="M48" s="88">
        <v>0.21</v>
      </c>
      <c r="N48" s="88">
        <v>0.21</v>
      </c>
      <c r="O48" s="88">
        <v>0.43</v>
      </c>
      <c r="P48" s="88">
        <v>0</v>
      </c>
      <c r="Q48" s="88">
        <v>0</v>
      </c>
      <c r="R48" s="88">
        <v>0</v>
      </c>
      <c r="S48" s="88">
        <v>0</v>
      </c>
      <c r="T48" s="88">
        <v>0</v>
      </c>
      <c r="U48" s="88">
        <v>0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C48" s="88">
        <v>0</v>
      </c>
      <c r="AD48" s="88">
        <v>0</v>
      </c>
      <c r="AE48" s="88">
        <v>0</v>
      </c>
      <c r="AF48" s="88">
        <v>0</v>
      </c>
      <c r="AG48" s="88">
        <v>0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  <c r="AN48" s="88">
        <v>0</v>
      </c>
      <c r="AO48" s="88">
        <v>0</v>
      </c>
      <c r="AP48" s="88">
        <v>0</v>
      </c>
      <c r="AQ48" s="88">
        <v>0</v>
      </c>
      <c r="AR48" s="88">
        <v>0</v>
      </c>
      <c r="AS48" s="88">
        <v>0</v>
      </c>
    </row>
    <row r="49" spans="1:45" x14ac:dyDescent="0.25">
      <c r="A49" s="89" t="s">
        <v>786</v>
      </c>
      <c r="B49" s="90" t="s">
        <v>84</v>
      </c>
      <c r="C49" s="90">
        <v>4.9000000000000004</v>
      </c>
      <c r="D49" s="90" t="s">
        <v>65</v>
      </c>
      <c r="E49" s="90">
        <v>0.6</v>
      </c>
      <c r="F49" s="90">
        <v>0</v>
      </c>
      <c r="G49" s="90">
        <v>2</v>
      </c>
      <c r="H49" s="90">
        <v>0</v>
      </c>
      <c r="I49" s="90">
        <v>2</v>
      </c>
      <c r="J49" s="90">
        <v>2</v>
      </c>
      <c r="K49" s="90">
        <v>0</v>
      </c>
      <c r="L49" s="90">
        <v>2</v>
      </c>
      <c r="M49" s="90">
        <v>0.41</v>
      </c>
      <c r="N49" s="90">
        <v>0</v>
      </c>
      <c r="O49" s="90">
        <v>0.41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0</v>
      </c>
      <c r="Y49" s="90">
        <v>0</v>
      </c>
      <c r="Z49" s="90">
        <v>0</v>
      </c>
      <c r="AA49" s="90">
        <v>0</v>
      </c>
      <c r="AB49" s="90">
        <v>0</v>
      </c>
      <c r="AC49" s="90">
        <v>0</v>
      </c>
      <c r="AD49" s="90">
        <v>0</v>
      </c>
      <c r="AE49" s="90">
        <v>0</v>
      </c>
      <c r="AF49" s="90">
        <v>0</v>
      </c>
      <c r="AG49" s="90">
        <v>0</v>
      </c>
      <c r="AH49" s="90">
        <v>0</v>
      </c>
      <c r="AI49" s="90">
        <v>0</v>
      </c>
      <c r="AJ49" s="90">
        <v>0</v>
      </c>
      <c r="AK49" s="90">
        <v>0</v>
      </c>
      <c r="AL49" s="90">
        <v>0</v>
      </c>
      <c r="AM49" s="90">
        <v>0</v>
      </c>
      <c r="AN49" s="90">
        <v>0</v>
      </c>
      <c r="AO49" s="90">
        <v>0</v>
      </c>
      <c r="AP49" s="90">
        <v>0</v>
      </c>
      <c r="AQ49" s="90">
        <v>0</v>
      </c>
      <c r="AR49" s="90">
        <v>0</v>
      </c>
      <c r="AS49" s="90">
        <v>0</v>
      </c>
    </row>
    <row r="50" spans="1:45" x14ac:dyDescent="0.25">
      <c r="A50" s="87" t="s">
        <v>472</v>
      </c>
      <c r="B50" s="88" t="s">
        <v>84</v>
      </c>
      <c r="C50" s="88">
        <v>6.9</v>
      </c>
      <c r="D50" s="88" t="s">
        <v>65</v>
      </c>
      <c r="E50" s="88">
        <v>0</v>
      </c>
      <c r="F50" s="88">
        <v>0</v>
      </c>
      <c r="G50" s="88">
        <v>1</v>
      </c>
      <c r="H50" s="88">
        <v>2</v>
      </c>
      <c r="I50" s="88">
        <v>3</v>
      </c>
      <c r="J50" s="88">
        <v>1</v>
      </c>
      <c r="K50" s="88">
        <v>1</v>
      </c>
      <c r="L50" s="88">
        <v>2</v>
      </c>
      <c r="M50" s="88">
        <v>0.14000000000000001</v>
      </c>
      <c r="N50" s="88">
        <v>0.14000000000000001</v>
      </c>
      <c r="O50" s="88">
        <v>0.28999999999999998</v>
      </c>
      <c r="P50" s="88">
        <v>0</v>
      </c>
      <c r="Q50" s="88">
        <v>0</v>
      </c>
      <c r="R50" s="88">
        <v>0</v>
      </c>
      <c r="S50" s="88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8">
        <v>0</v>
      </c>
      <c r="AC50" s="88">
        <v>0</v>
      </c>
      <c r="AD50" s="88">
        <v>0</v>
      </c>
      <c r="AE50" s="88">
        <v>0</v>
      </c>
      <c r="AF50" s="88">
        <v>0</v>
      </c>
      <c r="AG50" s="88">
        <v>0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0</v>
      </c>
      <c r="AN50" s="88">
        <v>0</v>
      </c>
      <c r="AO50" s="88">
        <v>0</v>
      </c>
      <c r="AP50" s="88">
        <v>0</v>
      </c>
      <c r="AQ50" s="88">
        <v>0</v>
      </c>
      <c r="AR50" s="88">
        <v>0</v>
      </c>
      <c r="AS50" s="88">
        <v>0</v>
      </c>
    </row>
    <row r="51" spans="1:45" x14ac:dyDescent="0.25">
      <c r="A51" s="89" t="s">
        <v>787</v>
      </c>
      <c r="B51" s="90" t="s">
        <v>72</v>
      </c>
      <c r="C51" s="90">
        <v>5</v>
      </c>
      <c r="D51" s="90" t="s">
        <v>65</v>
      </c>
      <c r="E51" s="91">
        <v>0.3</v>
      </c>
      <c r="F51" s="90">
        <v>0</v>
      </c>
      <c r="G51" s="90">
        <v>0</v>
      </c>
      <c r="H51" s="90">
        <v>1</v>
      </c>
      <c r="I51" s="90">
        <v>1</v>
      </c>
      <c r="J51" s="90">
        <v>0</v>
      </c>
      <c r="K51" s="90">
        <v>1</v>
      </c>
      <c r="L51" s="90">
        <v>1</v>
      </c>
      <c r="M51" s="90">
        <v>0</v>
      </c>
      <c r="N51" s="90">
        <v>0.2</v>
      </c>
      <c r="O51" s="90">
        <v>0.2</v>
      </c>
      <c r="P51" s="90">
        <v>0</v>
      </c>
      <c r="Q51" s="90">
        <v>0</v>
      </c>
      <c r="R51" s="90">
        <v>0</v>
      </c>
      <c r="S51" s="90">
        <v>0</v>
      </c>
      <c r="T51" s="90">
        <v>0</v>
      </c>
      <c r="U51" s="90">
        <v>0</v>
      </c>
      <c r="V51" s="90">
        <v>0</v>
      </c>
      <c r="W51" s="90">
        <v>0</v>
      </c>
      <c r="X51" s="90">
        <v>0</v>
      </c>
      <c r="Y51" s="90">
        <v>0</v>
      </c>
      <c r="Z51" s="90">
        <v>0</v>
      </c>
      <c r="AA51" s="90">
        <v>0</v>
      </c>
      <c r="AB51" s="90">
        <v>0</v>
      </c>
      <c r="AC51" s="90">
        <v>0</v>
      </c>
      <c r="AD51" s="90">
        <v>0</v>
      </c>
      <c r="AE51" s="90">
        <v>0</v>
      </c>
      <c r="AF51" s="90">
        <v>0</v>
      </c>
      <c r="AG51" s="90">
        <v>0</v>
      </c>
      <c r="AH51" s="90">
        <v>0</v>
      </c>
      <c r="AI51" s="90"/>
      <c r="AJ51" s="90">
        <v>0</v>
      </c>
      <c r="AK51" s="90">
        <v>0</v>
      </c>
      <c r="AL51" s="90"/>
      <c r="AM51" s="90">
        <v>0</v>
      </c>
      <c r="AN51" s="90">
        <v>0</v>
      </c>
      <c r="AO51" s="90"/>
      <c r="AP51" s="90">
        <v>0</v>
      </c>
      <c r="AQ51" s="90">
        <v>0</v>
      </c>
      <c r="AR51" s="90">
        <v>0</v>
      </c>
      <c r="AS51" s="90">
        <v>0</v>
      </c>
    </row>
    <row r="52" spans="1:45" x14ac:dyDescent="0.25">
      <c r="A52" s="87" t="s">
        <v>788</v>
      </c>
      <c r="B52" s="88" t="s">
        <v>81</v>
      </c>
      <c r="C52" s="88">
        <v>4.5</v>
      </c>
      <c r="D52" s="88" t="s">
        <v>65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0</v>
      </c>
      <c r="Q52" s="88">
        <v>0</v>
      </c>
      <c r="R52" s="88">
        <v>0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8">
        <v>0</v>
      </c>
      <c r="AF52" s="88">
        <v>0</v>
      </c>
      <c r="AG52" s="88">
        <v>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  <c r="AN52" s="88">
        <v>0</v>
      </c>
      <c r="AO52" s="88">
        <v>0</v>
      </c>
      <c r="AP52" s="88">
        <v>0</v>
      </c>
      <c r="AQ52" s="88">
        <v>0</v>
      </c>
      <c r="AR52" s="88">
        <v>0</v>
      </c>
      <c r="AS52" s="88">
        <v>0</v>
      </c>
    </row>
    <row r="53" spans="1:45" x14ac:dyDescent="0.25">
      <c r="A53" s="87" t="s">
        <v>789</v>
      </c>
      <c r="B53" s="88" t="s">
        <v>77</v>
      </c>
      <c r="C53" s="88">
        <v>4.5</v>
      </c>
      <c r="D53" s="88" t="s">
        <v>65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C53" s="92">
        <v>0</v>
      </c>
      <c r="AD53" s="92">
        <v>0</v>
      </c>
      <c r="AE53" s="92">
        <v>0</v>
      </c>
      <c r="AF53" s="92">
        <v>0</v>
      </c>
      <c r="AG53" s="92">
        <v>0</v>
      </c>
      <c r="AH53" s="92">
        <v>0</v>
      </c>
      <c r="AI53" s="92">
        <v>0</v>
      </c>
      <c r="AJ53" s="92">
        <v>0</v>
      </c>
      <c r="AK53" s="92">
        <v>0</v>
      </c>
      <c r="AL53" s="92">
        <v>0</v>
      </c>
      <c r="AM53" s="92">
        <v>0</v>
      </c>
      <c r="AN53" s="92">
        <v>0</v>
      </c>
      <c r="AO53" s="92">
        <v>0</v>
      </c>
      <c r="AP53" s="92">
        <v>0</v>
      </c>
      <c r="AQ53" s="92">
        <v>0</v>
      </c>
      <c r="AR53" s="92">
        <v>0</v>
      </c>
      <c r="AS53" s="92">
        <v>0</v>
      </c>
    </row>
    <row r="54" spans="1:45" x14ac:dyDescent="0.25">
      <c r="A54" s="87" t="s">
        <v>790</v>
      </c>
      <c r="B54" s="88" t="s">
        <v>88</v>
      </c>
      <c r="C54" s="88">
        <v>4.5</v>
      </c>
      <c r="D54" s="88" t="s">
        <v>65</v>
      </c>
      <c r="E54" s="88">
        <v>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  <c r="Q54" s="88">
        <v>0</v>
      </c>
      <c r="R54" s="88">
        <v>0</v>
      </c>
      <c r="S54" s="88">
        <v>0</v>
      </c>
      <c r="T54" s="88">
        <v>0</v>
      </c>
      <c r="U54" s="88">
        <v>0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C54" s="88">
        <v>0</v>
      </c>
      <c r="AD54" s="88">
        <v>0</v>
      </c>
      <c r="AE54" s="88">
        <v>0</v>
      </c>
      <c r="AF54" s="88">
        <v>0</v>
      </c>
      <c r="AG54" s="88">
        <v>0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  <c r="AN54" s="88">
        <v>0</v>
      </c>
      <c r="AO54" s="88">
        <v>0</v>
      </c>
      <c r="AP54" s="88">
        <v>0</v>
      </c>
      <c r="AQ54" s="88">
        <v>0</v>
      </c>
      <c r="AR54" s="88">
        <v>0</v>
      </c>
      <c r="AS54" s="88">
        <v>0</v>
      </c>
    </row>
    <row r="55" spans="1:45" x14ac:dyDescent="0.25">
      <c r="A55" s="89" t="s">
        <v>791</v>
      </c>
      <c r="B55" s="90" t="s">
        <v>116</v>
      </c>
      <c r="C55" s="90">
        <v>7.3</v>
      </c>
      <c r="D55" s="90" t="s">
        <v>65</v>
      </c>
      <c r="E55" s="90">
        <v>0</v>
      </c>
      <c r="F55" s="90">
        <v>0</v>
      </c>
      <c r="G55" s="90">
        <v>0</v>
      </c>
      <c r="H55" s="90">
        <v>0</v>
      </c>
      <c r="I55" s="90">
        <v>0</v>
      </c>
      <c r="J55" s="90">
        <v>0</v>
      </c>
      <c r="K55" s="90">
        <v>0</v>
      </c>
      <c r="L55" s="90">
        <v>0</v>
      </c>
      <c r="M55" s="90">
        <v>0</v>
      </c>
      <c r="N55" s="90">
        <v>0</v>
      </c>
      <c r="O55" s="90">
        <v>0</v>
      </c>
      <c r="P55" s="90">
        <v>0</v>
      </c>
      <c r="Q55" s="90">
        <v>0</v>
      </c>
      <c r="R55" s="90">
        <v>0</v>
      </c>
      <c r="S55" s="90">
        <v>0</v>
      </c>
      <c r="T55" s="90">
        <v>0</v>
      </c>
      <c r="U55" s="90">
        <v>0</v>
      </c>
      <c r="V55" s="90">
        <v>0</v>
      </c>
      <c r="W55" s="90">
        <v>0</v>
      </c>
      <c r="X55" s="90">
        <v>0</v>
      </c>
      <c r="Y55" s="90">
        <v>0</v>
      </c>
      <c r="Z55" s="90">
        <v>0</v>
      </c>
      <c r="AA55" s="90">
        <v>0</v>
      </c>
      <c r="AB55" s="90">
        <v>0</v>
      </c>
      <c r="AC55" s="90">
        <v>0</v>
      </c>
      <c r="AD55" s="90">
        <v>0</v>
      </c>
      <c r="AE55" s="90">
        <v>0</v>
      </c>
      <c r="AF55" s="90">
        <v>0</v>
      </c>
      <c r="AG55" s="90">
        <v>0</v>
      </c>
      <c r="AH55" s="90">
        <v>0</v>
      </c>
      <c r="AI55" s="90"/>
      <c r="AJ55" s="90">
        <v>0</v>
      </c>
      <c r="AK55" s="90">
        <v>0</v>
      </c>
      <c r="AL55" s="90"/>
      <c r="AM55" s="90">
        <v>0</v>
      </c>
      <c r="AN55" s="90">
        <v>0</v>
      </c>
      <c r="AO55" s="90"/>
      <c r="AP55" s="90">
        <v>0</v>
      </c>
      <c r="AQ55" s="90">
        <v>0</v>
      </c>
      <c r="AR55" s="90">
        <v>0</v>
      </c>
      <c r="AS55" s="90">
        <v>0</v>
      </c>
    </row>
    <row r="56" spans="1:45" x14ac:dyDescent="0.25">
      <c r="A56" s="87" t="s">
        <v>792</v>
      </c>
      <c r="B56" s="88" t="s">
        <v>86</v>
      </c>
      <c r="C56" s="88">
        <v>4.5</v>
      </c>
      <c r="D56" s="88" t="s">
        <v>65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  <c r="Q56" s="88">
        <v>0</v>
      </c>
      <c r="R56" s="88">
        <v>0</v>
      </c>
      <c r="S56" s="88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8">
        <v>0</v>
      </c>
      <c r="AC56" s="88">
        <v>0</v>
      </c>
      <c r="AD56" s="88">
        <v>0</v>
      </c>
      <c r="AE56" s="88">
        <v>0</v>
      </c>
      <c r="AF56" s="88">
        <v>0</v>
      </c>
      <c r="AG56" s="88">
        <v>0</v>
      </c>
      <c r="AH56" s="88">
        <v>0</v>
      </c>
      <c r="AI56" s="88"/>
      <c r="AJ56" s="88">
        <v>0</v>
      </c>
      <c r="AK56" s="88">
        <v>0</v>
      </c>
      <c r="AL56" s="88"/>
      <c r="AM56" s="88">
        <v>0</v>
      </c>
      <c r="AN56" s="88">
        <v>0</v>
      </c>
      <c r="AO56" s="88"/>
      <c r="AP56" s="88">
        <v>0</v>
      </c>
      <c r="AQ56" s="88">
        <v>0</v>
      </c>
      <c r="AR56" s="88">
        <v>0</v>
      </c>
      <c r="AS56" s="88">
        <v>0</v>
      </c>
    </row>
    <row r="57" spans="1:45" x14ac:dyDescent="0.25">
      <c r="A57" s="89" t="s">
        <v>793</v>
      </c>
      <c r="B57" s="90" t="s">
        <v>86</v>
      </c>
      <c r="C57" s="90">
        <v>5.5</v>
      </c>
      <c r="D57" s="90" t="s">
        <v>65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0">
        <v>0</v>
      </c>
      <c r="AG57" s="90">
        <v>0</v>
      </c>
      <c r="AH57" s="90">
        <v>0</v>
      </c>
      <c r="AI57" s="90"/>
      <c r="AJ57" s="90">
        <v>0</v>
      </c>
      <c r="AK57" s="90">
        <v>0</v>
      </c>
      <c r="AL57" s="90"/>
      <c r="AM57" s="90">
        <v>0</v>
      </c>
      <c r="AN57" s="90">
        <v>0</v>
      </c>
      <c r="AO57" s="90"/>
      <c r="AP57" s="90">
        <v>0</v>
      </c>
      <c r="AQ57" s="90">
        <v>0</v>
      </c>
      <c r="AR57" s="90">
        <v>0</v>
      </c>
      <c r="AS57" s="90">
        <v>0</v>
      </c>
    </row>
    <row r="58" spans="1:45" x14ac:dyDescent="0.25">
      <c r="A58" s="87" t="s">
        <v>794</v>
      </c>
      <c r="B58" s="88" t="s">
        <v>79</v>
      </c>
      <c r="C58" s="88">
        <v>5.4</v>
      </c>
      <c r="D58" s="88" t="s">
        <v>65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88">
        <v>0</v>
      </c>
      <c r="AC58" s="88">
        <v>0</v>
      </c>
      <c r="AD58" s="88">
        <v>0</v>
      </c>
      <c r="AE58" s="88">
        <v>0</v>
      </c>
      <c r="AF58" s="88">
        <v>0</v>
      </c>
      <c r="AG58" s="88">
        <v>0</v>
      </c>
      <c r="AH58" s="88">
        <v>0</v>
      </c>
      <c r="AI58" s="88"/>
      <c r="AJ58" s="88">
        <v>0</v>
      </c>
      <c r="AK58" s="88">
        <v>0</v>
      </c>
      <c r="AL58" s="88"/>
      <c r="AM58" s="88">
        <v>0</v>
      </c>
      <c r="AN58" s="88">
        <v>0</v>
      </c>
      <c r="AO58" s="88"/>
      <c r="AP58" s="88">
        <v>0</v>
      </c>
      <c r="AQ58" s="88">
        <v>0</v>
      </c>
      <c r="AR58" s="88">
        <v>0</v>
      </c>
      <c r="AS58" s="88">
        <v>0</v>
      </c>
    </row>
    <row r="59" spans="1:45" x14ac:dyDescent="0.25">
      <c r="A59" s="89" t="s">
        <v>795</v>
      </c>
      <c r="B59" s="90" t="s">
        <v>79</v>
      </c>
      <c r="C59" s="90">
        <v>5</v>
      </c>
      <c r="D59" s="90" t="s">
        <v>65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0">
        <v>0</v>
      </c>
      <c r="AG59" s="90">
        <v>0</v>
      </c>
      <c r="AH59" s="90">
        <v>0</v>
      </c>
      <c r="AI59" s="90"/>
      <c r="AJ59" s="90">
        <v>0</v>
      </c>
      <c r="AK59" s="90">
        <v>0</v>
      </c>
      <c r="AL59" s="90"/>
      <c r="AM59" s="90">
        <v>0</v>
      </c>
      <c r="AN59" s="90">
        <v>0</v>
      </c>
      <c r="AO59" s="90"/>
      <c r="AP59" s="90">
        <v>0</v>
      </c>
      <c r="AQ59" s="90">
        <v>0</v>
      </c>
      <c r="AR59" s="90">
        <v>0</v>
      </c>
      <c r="AS59" s="90">
        <v>0</v>
      </c>
    </row>
    <row r="60" spans="1:45" x14ac:dyDescent="0.25">
      <c r="A60" s="89" t="s">
        <v>796</v>
      </c>
      <c r="B60" s="90" t="s">
        <v>79</v>
      </c>
      <c r="C60" s="90">
        <v>6.3</v>
      </c>
      <c r="D60" s="90" t="s">
        <v>65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0">
        <v>0</v>
      </c>
      <c r="AG60" s="90">
        <v>0</v>
      </c>
      <c r="AH60" s="90">
        <v>0</v>
      </c>
      <c r="AI60" s="90"/>
      <c r="AJ60" s="90">
        <v>0</v>
      </c>
      <c r="AK60" s="90">
        <v>0</v>
      </c>
      <c r="AL60" s="90"/>
      <c r="AM60" s="90">
        <v>0</v>
      </c>
      <c r="AN60" s="90">
        <v>0</v>
      </c>
      <c r="AO60" s="90"/>
      <c r="AP60" s="90">
        <v>0</v>
      </c>
      <c r="AQ60" s="90">
        <v>0</v>
      </c>
      <c r="AR60" s="90">
        <v>0</v>
      </c>
      <c r="AS60" s="90">
        <v>0</v>
      </c>
    </row>
    <row r="61" spans="1:45" x14ac:dyDescent="0.25">
      <c r="A61" s="87" t="s">
        <v>797</v>
      </c>
      <c r="B61" s="88" t="s">
        <v>114</v>
      </c>
      <c r="C61" s="88">
        <v>4.9000000000000004</v>
      </c>
      <c r="D61" s="88" t="s">
        <v>65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C61" s="88">
        <v>0</v>
      </c>
      <c r="AD61" s="88">
        <v>0</v>
      </c>
      <c r="AE61" s="88">
        <v>0</v>
      </c>
      <c r="AF61" s="88">
        <v>0</v>
      </c>
      <c r="AG61" s="88">
        <v>0</v>
      </c>
      <c r="AH61" s="88">
        <v>0</v>
      </c>
      <c r="AI61" s="88"/>
      <c r="AJ61" s="88">
        <v>0</v>
      </c>
      <c r="AK61" s="88">
        <v>0</v>
      </c>
      <c r="AL61" s="88"/>
      <c r="AM61" s="88">
        <v>0</v>
      </c>
      <c r="AN61" s="88">
        <v>0</v>
      </c>
      <c r="AO61" s="88"/>
      <c r="AP61" s="88">
        <v>0</v>
      </c>
      <c r="AQ61" s="88">
        <v>0</v>
      </c>
      <c r="AR61" s="88">
        <v>0</v>
      </c>
      <c r="AS61" s="88">
        <v>0</v>
      </c>
    </row>
    <row r="62" spans="1:45" x14ac:dyDescent="0.25">
      <c r="A62" s="89" t="s">
        <v>798</v>
      </c>
      <c r="B62" s="90" t="s">
        <v>114</v>
      </c>
      <c r="C62" s="90">
        <v>5</v>
      </c>
      <c r="D62" s="90" t="s">
        <v>65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  <c r="V62" s="90">
        <v>0</v>
      </c>
      <c r="W62" s="90">
        <v>0</v>
      </c>
      <c r="X62" s="90">
        <v>0</v>
      </c>
      <c r="Y62" s="90">
        <v>0</v>
      </c>
      <c r="Z62" s="90">
        <v>0</v>
      </c>
      <c r="AA62" s="90">
        <v>0</v>
      </c>
      <c r="AB62" s="90">
        <v>0</v>
      </c>
      <c r="AC62" s="90">
        <v>0</v>
      </c>
      <c r="AD62" s="90">
        <v>0</v>
      </c>
      <c r="AE62" s="90">
        <v>0</v>
      </c>
      <c r="AF62" s="90">
        <v>0</v>
      </c>
      <c r="AG62" s="90">
        <v>0</v>
      </c>
      <c r="AH62" s="90">
        <v>0</v>
      </c>
      <c r="AI62" s="90"/>
      <c r="AJ62" s="90">
        <v>0</v>
      </c>
      <c r="AK62" s="90">
        <v>0</v>
      </c>
      <c r="AL62" s="90"/>
      <c r="AM62" s="90">
        <v>0</v>
      </c>
      <c r="AN62" s="90">
        <v>0</v>
      </c>
      <c r="AO62" s="90"/>
      <c r="AP62" s="90">
        <v>0</v>
      </c>
      <c r="AQ62" s="90">
        <v>0</v>
      </c>
      <c r="AR62" s="90">
        <v>0</v>
      </c>
      <c r="AS62" s="90">
        <v>0</v>
      </c>
    </row>
    <row r="63" spans="1:45" x14ac:dyDescent="0.25">
      <c r="A63" s="87" t="s">
        <v>799</v>
      </c>
      <c r="B63" s="88" t="s">
        <v>72</v>
      </c>
      <c r="C63" s="88">
        <v>5</v>
      </c>
      <c r="D63" s="88" t="s">
        <v>65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88">
        <v>0</v>
      </c>
      <c r="AC63" s="88">
        <v>0</v>
      </c>
      <c r="AD63" s="88">
        <v>0</v>
      </c>
      <c r="AE63" s="88">
        <v>0</v>
      </c>
      <c r="AF63" s="88">
        <v>0</v>
      </c>
      <c r="AG63" s="88">
        <v>0</v>
      </c>
      <c r="AH63" s="88">
        <v>0</v>
      </c>
      <c r="AI63" s="88"/>
      <c r="AJ63" s="88">
        <v>0</v>
      </c>
      <c r="AK63" s="88">
        <v>0</v>
      </c>
      <c r="AL63" s="88"/>
      <c r="AM63" s="88">
        <v>0</v>
      </c>
      <c r="AN63" s="88">
        <v>0</v>
      </c>
      <c r="AO63" s="88"/>
      <c r="AP63" s="88">
        <v>0</v>
      </c>
      <c r="AQ63" s="88">
        <v>0</v>
      </c>
      <c r="AR63" s="88">
        <v>0</v>
      </c>
      <c r="AS63" s="88">
        <v>0</v>
      </c>
    </row>
    <row r="64" spans="1:45" x14ac:dyDescent="0.25">
      <c r="A64" s="89" t="s">
        <v>800</v>
      </c>
      <c r="B64" s="90" t="s">
        <v>94</v>
      </c>
      <c r="C64" s="90">
        <v>4.5</v>
      </c>
      <c r="D64" s="90" t="s">
        <v>65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  <c r="V64" s="90">
        <v>0</v>
      </c>
      <c r="W64" s="90">
        <v>0</v>
      </c>
      <c r="X64" s="90">
        <v>0</v>
      </c>
      <c r="Y64" s="90">
        <v>0</v>
      </c>
      <c r="Z64" s="90">
        <v>0</v>
      </c>
      <c r="AA64" s="90">
        <v>0</v>
      </c>
      <c r="AB64" s="90">
        <v>0</v>
      </c>
      <c r="AC64" s="90">
        <v>0</v>
      </c>
      <c r="AD64" s="90">
        <v>0</v>
      </c>
      <c r="AE64" s="90">
        <v>0</v>
      </c>
      <c r="AF64" s="90">
        <v>0</v>
      </c>
      <c r="AG64" s="90">
        <v>0</v>
      </c>
      <c r="AH64" s="90">
        <v>0</v>
      </c>
      <c r="AI64" s="90"/>
      <c r="AJ64" s="90">
        <v>0</v>
      </c>
      <c r="AK64" s="90">
        <v>0</v>
      </c>
      <c r="AL64" s="90"/>
      <c r="AM64" s="90">
        <v>0</v>
      </c>
      <c r="AN64" s="90">
        <v>0</v>
      </c>
      <c r="AO64" s="90"/>
      <c r="AP64" s="90">
        <v>0</v>
      </c>
      <c r="AQ64" s="90">
        <v>0</v>
      </c>
      <c r="AR64" s="90">
        <v>0</v>
      </c>
      <c r="AS64" s="90">
        <v>0</v>
      </c>
    </row>
    <row r="65" spans="1:1021 1025:2045 2049:3069 3073:4093 4097:5117 5121:6141 6145:7165 7169:8189 8193:9213 9217:10237 10241:11261 11265:12285 12289:13309 13313:14333 14337:15357 15361:16381" x14ac:dyDescent="0.25">
      <c r="A65" s="87" t="s">
        <v>801</v>
      </c>
      <c r="B65" s="88" t="s">
        <v>117</v>
      </c>
      <c r="C65" s="88">
        <v>4.5</v>
      </c>
      <c r="D65" s="88" t="s">
        <v>65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0</v>
      </c>
      <c r="T65" s="88">
        <v>0</v>
      </c>
      <c r="U65" s="88">
        <v>0</v>
      </c>
      <c r="V65" s="88">
        <v>0</v>
      </c>
      <c r="W65" s="88">
        <v>0</v>
      </c>
      <c r="X65" s="88">
        <v>0</v>
      </c>
      <c r="Y65" s="88">
        <v>0</v>
      </c>
      <c r="Z65" s="88">
        <v>0</v>
      </c>
      <c r="AA65" s="88">
        <v>0</v>
      </c>
      <c r="AB65" s="88">
        <v>0</v>
      </c>
      <c r="AC65" s="88">
        <v>0</v>
      </c>
      <c r="AD65" s="88">
        <v>0</v>
      </c>
      <c r="AE65" s="88">
        <v>0</v>
      </c>
      <c r="AF65" s="88">
        <v>0</v>
      </c>
      <c r="AG65" s="88">
        <v>0</v>
      </c>
      <c r="AH65" s="88">
        <v>0</v>
      </c>
      <c r="AI65" s="88"/>
      <c r="AJ65" s="88">
        <v>0</v>
      </c>
      <c r="AK65" s="88">
        <v>0</v>
      </c>
      <c r="AL65" s="88"/>
      <c r="AM65" s="88">
        <v>0</v>
      </c>
      <c r="AN65" s="88">
        <v>0</v>
      </c>
      <c r="AO65" s="88"/>
      <c r="AP65" s="88">
        <v>0</v>
      </c>
      <c r="AQ65" s="88">
        <v>0</v>
      </c>
      <c r="AR65" s="88">
        <v>0</v>
      </c>
      <c r="AS65" s="88">
        <v>0</v>
      </c>
    </row>
    <row r="66" spans="1:1021 1025:2045 2049:3069 3073:4093 4097:5117 5121:6141 6145:7165 7169:8189 8193:9213 9217:10237 10241:11261 11265:12285 12289:13309 13313:14333 14337:15357 15361:16381" x14ac:dyDescent="0.25">
      <c r="A66" s="87" t="s">
        <v>802</v>
      </c>
      <c r="B66" s="88" t="s">
        <v>88</v>
      </c>
      <c r="C66" s="88">
        <v>7</v>
      </c>
      <c r="D66" s="88" t="s">
        <v>65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0</v>
      </c>
      <c r="T66" s="88">
        <v>0</v>
      </c>
      <c r="U66" s="88">
        <v>0</v>
      </c>
      <c r="V66" s="88">
        <v>0</v>
      </c>
      <c r="W66" s="88">
        <v>0</v>
      </c>
      <c r="X66" s="88">
        <v>0</v>
      </c>
      <c r="Y66" s="88">
        <v>0</v>
      </c>
      <c r="Z66" s="88">
        <v>0</v>
      </c>
      <c r="AA66" s="88">
        <v>0</v>
      </c>
      <c r="AB66" s="88">
        <v>0</v>
      </c>
      <c r="AC66" s="88">
        <v>0</v>
      </c>
      <c r="AD66" s="88">
        <v>0</v>
      </c>
      <c r="AE66" s="88">
        <v>0</v>
      </c>
      <c r="AF66" s="88">
        <v>0</v>
      </c>
      <c r="AG66" s="88">
        <v>0</v>
      </c>
      <c r="AH66" s="88">
        <v>0</v>
      </c>
      <c r="AI66" s="88"/>
      <c r="AJ66" s="88">
        <v>0</v>
      </c>
      <c r="AK66" s="88">
        <v>0</v>
      </c>
      <c r="AL66" s="88"/>
      <c r="AM66" s="88">
        <v>0</v>
      </c>
      <c r="AN66" s="88">
        <v>0</v>
      </c>
      <c r="AO66" s="88"/>
      <c r="AP66" s="88">
        <v>0</v>
      </c>
      <c r="AQ66" s="88">
        <v>0</v>
      </c>
      <c r="AR66" s="88">
        <v>0</v>
      </c>
      <c r="AS66" s="88">
        <v>0</v>
      </c>
    </row>
    <row r="67" spans="1:1021 1025:2045 2049:3069 3073:4093 4097:5117 5121:6141 6145:7165 7169:8189 8193:9213 9217:10237 10241:11261 11265:12285 12289:13309 13313:14333 14337:15357 15361:16381" x14ac:dyDescent="0.25">
      <c r="A67" s="89" t="s">
        <v>171</v>
      </c>
      <c r="B67" s="90" t="s">
        <v>64</v>
      </c>
      <c r="C67" s="90">
        <v>5</v>
      </c>
      <c r="D67" s="90" t="s">
        <v>65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  <c r="V67" s="90">
        <v>0</v>
      </c>
      <c r="W67" s="90">
        <v>0</v>
      </c>
      <c r="X67" s="90">
        <v>0</v>
      </c>
      <c r="Y67" s="90">
        <v>0</v>
      </c>
      <c r="Z67" s="90">
        <v>0</v>
      </c>
      <c r="AA67" s="90">
        <v>0</v>
      </c>
      <c r="AB67" s="90">
        <v>0</v>
      </c>
      <c r="AC67" s="90">
        <v>0</v>
      </c>
      <c r="AD67" s="90">
        <v>0</v>
      </c>
      <c r="AE67" s="90">
        <v>0</v>
      </c>
      <c r="AF67" s="90">
        <v>0</v>
      </c>
      <c r="AG67" s="90">
        <v>0</v>
      </c>
      <c r="AH67" s="90">
        <v>0</v>
      </c>
      <c r="AI67" s="90"/>
      <c r="AJ67" s="90">
        <v>0</v>
      </c>
      <c r="AK67" s="90">
        <v>0</v>
      </c>
      <c r="AL67" s="90"/>
      <c r="AM67" s="90">
        <v>0</v>
      </c>
      <c r="AN67" s="90">
        <v>0</v>
      </c>
      <c r="AO67" s="90"/>
      <c r="AP67" s="90">
        <v>0</v>
      </c>
      <c r="AQ67" s="90">
        <v>0</v>
      </c>
      <c r="AR67" s="90">
        <v>0</v>
      </c>
      <c r="AS67" s="90">
        <v>0</v>
      </c>
    </row>
    <row r="68" spans="1:1021 1025:2045 2049:3069 3073:4093 4097:5117 5121:6141 6145:7165 7169:8189 8193:9213 9217:10237 10241:11261 11265:12285 12289:13309 13313:14333 14337:15357 15361:16381" x14ac:dyDescent="0.25">
      <c r="A68" s="87" t="s">
        <v>803</v>
      </c>
      <c r="B68" s="88" t="s">
        <v>64</v>
      </c>
      <c r="C68" s="88">
        <v>4.5</v>
      </c>
      <c r="D68" s="88" t="s">
        <v>65</v>
      </c>
      <c r="E68" s="92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0</v>
      </c>
      <c r="AC68" s="88">
        <v>0</v>
      </c>
      <c r="AD68" s="88">
        <v>0</v>
      </c>
      <c r="AE68" s="88">
        <v>0</v>
      </c>
      <c r="AF68" s="88">
        <v>0</v>
      </c>
      <c r="AG68" s="88">
        <v>0</v>
      </c>
      <c r="AH68" s="88">
        <v>0</v>
      </c>
      <c r="AI68" s="88"/>
      <c r="AJ68" s="88">
        <v>0</v>
      </c>
      <c r="AK68" s="88">
        <v>0</v>
      </c>
      <c r="AL68" s="88"/>
      <c r="AM68" s="88">
        <v>0</v>
      </c>
      <c r="AN68" s="88">
        <v>0</v>
      </c>
      <c r="AO68" s="88"/>
      <c r="AP68" s="88">
        <v>0</v>
      </c>
      <c r="AQ68" s="88">
        <v>0</v>
      </c>
      <c r="AR68" s="88">
        <v>0</v>
      </c>
      <c r="AS68" s="88">
        <v>0</v>
      </c>
    </row>
    <row r="69" spans="1:1021 1025:2045 2049:3069 3073:4093 4097:5117 5121:6141 6145:7165 7169:8189 8193:9213 9217:10237 10241:11261 11265:12285 12289:13309 13313:14333 14337:15357 15361:16381" x14ac:dyDescent="0.25">
      <c r="A69" s="89" t="s">
        <v>804</v>
      </c>
      <c r="B69" s="90" t="s">
        <v>118</v>
      </c>
      <c r="C69" s="90">
        <v>5</v>
      </c>
      <c r="D69" s="90" t="s">
        <v>65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  <c r="V69" s="90">
        <v>0</v>
      </c>
      <c r="W69" s="90">
        <v>0</v>
      </c>
      <c r="X69" s="90">
        <v>0</v>
      </c>
      <c r="Y69" s="90">
        <v>0</v>
      </c>
      <c r="Z69" s="90">
        <v>0</v>
      </c>
      <c r="AA69" s="90">
        <v>0</v>
      </c>
      <c r="AB69" s="90">
        <v>0</v>
      </c>
      <c r="AC69" s="90">
        <v>0</v>
      </c>
      <c r="AD69" s="90">
        <v>0</v>
      </c>
      <c r="AE69" s="90">
        <v>0</v>
      </c>
      <c r="AF69" s="90">
        <v>0</v>
      </c>
      <c r="AG69" s="90">
        <v>0</v>
      </c>
      <c r="AH69" s="90">
        <v>0</v>
      </c>
      <c r="AI69" s="90"/>
      <c r="AJ69" s="90">
        <v>0</v>
      </c>
      <c r="AK69" s="90">
        <v>0</v>
      </c>
      <c r="AL69" s="90"/>
      <c r="AM69" s="90">
        <v>0</v>
      </c>
      <c r="AN69" s="90">
        <v>0</v>
      </c>
      <c r="AO69" s="90"/>
      <c r="AP69" s="90">
        <v>0</v>
      </c>
      <c r="AQ69" s="90">
        <v>0</v>
      </c>
      <c r="AR69" s="90">
        <v>0</v>
      </c>
      <c r="AS69" s="90">
        <v>0</v>
      </c>
    </row>
    <row r="70" spans="1:1021 1025:2045 2049:3069 3073:4093 4097:5117 5121:6141 6145:7165 7169:8189 8193:9213 9217:10237 10241:11261 11265:12285 12289:13309 13313:14333 14337:15357 15361:16381" x14ac:dyDescent="0.25">
      <c r="A70" s="87" t="s">
        <v>805</v>
      </c>
      <c r="B70" s="88" t="s">
        <v>115</v>
      </c>
      <c r="C70" s="88">
        <v>4.5</v>
      </c>
      <c r="D70" s="88" t="s">
        <v>65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8">
        <v>0</v>
      </c>
      <c r="AB70" s="88">
        <v>0</v>
      </c>
      <c r="AC70" s="88">
        <v>0</v>
      </c>
      <c r="AD70" s="88">
        <v>0</v>
      </c>
      <c r="AE70" s="88">
        <v>0</v>
      </c>
      <c r="AF70" s="88">
        <v>0</v>
      </c>
      <c r="AG70" s="88">
        <v>0</v>
      </c>
      <c r="AH70" s="88">
        <v>0</v>
      </c>
      <c r="AI70" s="88"/>
      <c r="AJ70" s="88">
        <v>0</v>
      </c>
      <c r="AK70" s="88">
        <v>0</v>
      </c>
      <c r="AL70" s="88"/>
      <c r="AM70" s="88">
        <v>0</v>
      </c>
      <c r="AN70" s="88">
        <v>0</v>
      </c>
      <c r="AO70" s="88"/>
      <c r="AP70" s="88">
        <v>0</v>
      </c>
      <c r="AQ70" s="88">
        <v>0</v>
      </c>
      <c r="AR70" s="88">
        <v>0</v>
      </c>
      <c r="AS70" s="88">
        <v>0</v>
      </c>
    </row>
    <row r="71" spans="1:1021 1025:2045 2049:3069 3073:4093 4097:5117 5121:6141 6145:7165 7169:8189 8193:9213 9217:10237 10241:11261 11265:12285 12289:13309 13313:14333 14337:15357 15361:16381" x14ac:dyDescent="0.25">
      <c r="A71" s="89" t="s">
        <v>806</v>
      </c>
      <c r="B71" s="90" t="s">
        <v>115</v>
      </c>
      <c r="C71" s="90">
        <v>5</v>
      </c>
      <c r="D71" s="90" t="s">
        <v>65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0</v>
      </c>
      <c r="T71" s="90">
        <v>0</v>
      </c>
      <c r="U71" s="90">
        <v>0</v>
      </c>
      <c r="V71" s="90">
        <v>0</v>
      </c>
      <c r="W71" s="90">
        <v>0</v>
      </c>
      <c r="X71" s="90">
        <v>0</v>
      </c>
      <c r="Y71" s="90">
        <v>0</v>
      </c>
      <c r="Z71" s="90">
        <v>0</v>
      </c>
      <c r="AA71" s="90">
        <v>0</v>
      </c>
      <c r="AB71" s="90">
        <v>0</v>
      </c>
      <c r="AC71" s="90">
        <v>0</v>
      </c>
      <c r="AD71" s="90">
        <v>0</v>
      </c>
      <c r="AE71" s="90">
        <v>0</v>
      </c>
      <c r="AF71" s="90">
        <v>0</v>
      </c>
      <c r="AG71" s="90">
        <v>0</v>
      </c>
      <c r="AH71" s="90">
        <v>0</v>
      </c>
      <c r="AI71" s="90"/>
      <c r="AJ71" s="90">
        <v>0</v>
      </c>
      <c r="AK71" s="90">
        <v>0</v>
      </c>
      <c r="AL71" s="90"/>
      <c r="AM71" s="90">
        <v>0</v>
      </c>
      <c r="AN71" s="90">
        <v>0</v>
      </c>
      <c r="AO71" s="90"/>
      <c r="AP71" s="90">
        <v>0</v>
      </c>
      <c r="AQ71" s="90">
        <v>0</v>
      </c>
      <c r="AR71" s="90">
        <v>0</v>
      </c>
      <c r="AS71" s="90">
        <v>0</v>
      </c>
    </row>
    <row r="72" spans="1:1021 1025:2045 2049:3069 3073:4093 4097:5117 5121:6141 6145:7165 7169:8189 8193:9213 9217:10237 10241:11261 11265:12285 12289:13309 13313:14333 14337:15357 15361:16381" x14ac:dyDescent="0.25">
      <c r="A72" s="87" t="s">
        <v>807</v>
      </c>
      <c r="B72" s="88" t="s">
        <v>115</v>
      </c>
      <c r="C72" s="88">
        <v>4.5</v>
      </c>
      <c r="D72" s="88" t="s">
        <v>65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C72" s="88">
        <v>0</v>
      </c>
      <c r="AD72" s="88">
        <v>0</v>
      </c>
      <c r="AE72" s="88">
        <v>0</v>
      </c>
      <c r="AF72" s="88">
        <v>0</v>
      </c>
      <c r="AG72" s="88">
        <v>0</v>
      </c>
      <c r="AH72" s="88">
        <v>0</v>
      </c>
      <c r="AI72" s="88"/>
      <c r="AJ72" s="88">
        <v>0</v>
      </c>
      <c r="AK72" s="88">
        <v>0</v>
      </c>
      <c r="AL72" s="88"/>
      <c r="AM72" s="88">
        <v>0</v>
      </c>
      <c r="AN72" s="88">
        <v>0</v>
      </c>
      <c r="AO72" s="88"/>
      <c r="AP72" s="88">
        <v>0</v>
      </c>
      <c r="AQ72" s="88">
        <v>0</v>
      </c>
      <c r="AR72" s="88">
        <v>0</v>
      </c>
      <c r="AS72" s="88">
        <v>0</v>
      </c>
    </row>
    <row r="73" spans="1:1021 1025:2045 2049:3069 3073:4093 4097:5117 5121:6141 6145:7165 7169:8189 8193:9213 9217:10237 10241:11261 11265:12285 12289:13309 13313:14333 14337:15357 15361:16381" x14ac:dyDescent="0.25">
      <c r="A73" s="89" t="s">
        <v>808</v>
      </c>
      <c r="B73" s="90" t="s">
        <v>119</v>
      </c>
      <c r="C73" s="90">
        <v>4.5</v>
      </c>
      <c r="D73" s="90" t="s">
        <v>65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0">
        <v>0</v>
      </c>
      <c r="AG73" s="90">
        <v>0</v>
      </c>
      <c r="AH73" s="90">
        <v>0</v>
      </c>
      <c r="AI73" s="90"/>
      <c r="AJ73" s="90">
        <v>0</v>
      </c>
      <c r="AK73" s="90">
        <v>0</v>
      </c>
      <c r="AL73" s="90"/>
      <c r="AM73" s="90">
        <v>0</v>
      </c>
      <c r="AN73" s="90">
        <v>0</v>
      </c>
      <c r="AO73" s="90"/>
      <c r="AP73" s="90">
        <v>0</v>
      </c>
      <c r="AQ73" s="90">
        <v>0</v>
      </c>
      <c r="AR73" s="90">
        <v>0</v>
      </c>
      <c r="AS73" s="90">
        <v>0</v>
      </c>
    </row>
    <row r="74" spans="1:1021 1025:2045 2049:3069 3073:4093 4097:5117 5121:6141 6145:7165 7169:8189 8193:9213 9217:10237 10241:11261 11265:12285 12289:13309 13313:14333 14337:15357 15361:16381" x14ac:dyDescent="0.25">
      <c r="A74" s="87" t="s">
        <v>809</v>
      </c>
      <c r="B74" s="88" t="s">
        <v>119</v>
      </c>
      <c r="C74" s="88">
        <v>5</v>
      </c>
      <c r="D74" s="88" t="s">
        <v>65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0</v>
      </c>
      <c r="L74" s="88">
        <v>0</v>
      </c>
      <c r="M74" s="88">
        <v>0</v>
      </c>
      <c r="N74" s="88">
        <v>0</v>
      </c>
      <c r="O74" s="88">
        <v>0</v>
      </c>
      <c r="P74" s="88">
        <v>0</v>
      </c>
      <c r="Q74" s="88">
        <v>0</v>
      </c>
      <c r="R74" s="88">
        <v>0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0</v>
      </c>
      <c r="AB74" s="88">
        <v>0</v>
      </c>
      <c r="AC74" s="88">
        <v>0</v>
      </c>
      <c r="AD74" s="88">
        <v>0</v>
      </c>
      <c r="AE74" s="88">
        <v>0</v>
      </c>
      <c r="AF74" s="88">
        <v>0</v>
      </c>
      <c r="AG74" s="88">
        <v>0</v>
      </c>
      <c r="AH74" s="88">
        <v>0</v>
      </c>
      <c r="AI74" s="88"/>
      <c r="AJ74" s="88">
        <v>0</v>
      </c>
      <c r="AK74" s="88">
        <v>0</v>
      </c>
      <c r="AL74" s="88"/>
      <c r="AM74" s="88">
        <v>0</v>
      </c>
      <c r="AN74" s="88">
        <v>0</v>
      </c>
      <c r="AO74" s="88"/>
      <c r="AP74" s="88">
        <v>0</v>
      </c>
      <c r="AQ74" s="88">
        <v>0</v>
      </c>
      <c r="AR74" s="88">
        <v>0</v>
      </c>
      <c r="AS74" s="88">
        <v>0</v>
      </c>
    </row>
    <row r="75" spans="1:1021 1025:2045 2049:3069 3073:4093 4097:5117 5121:6141 6145:7165 7169:8189 8193:9213 9217:10237 10241:11261 11265:12285 12289:13309 13313:14333 14337:15357 15361:16381" x14ac:dyDescent="0.25">
      <c r="A75" s="89" t="s">
        <v>625</v>
      </c>
      <c r="B75" s="89" t="s">
        <v>119</v>
      </c>
      <c r="C75" s="89">
        <v>4.5</v>
      </c>
      <c r="D75" s="89" t="s">
        <v>65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0">
        <v>0</v>
      </c>
      <c r="AG75" s="90">
        <v>0</v>
      </c>
      <c r="AH75" s="90">
        <v>0</v>
      </c>
      <c r="AI75" s="90"/>
      <c r="AJ75" s="90">
        <v>0</v>
      </c>
      <c r="AK75" s="90">
        <v>0</v>
      </c>
      <c r="AL75" s="90"/>
      <c r="AM75" s="90">
        <v>0</v>
      </c>
      <c r="AN75" s="90">
        <v>0</v>
      </c>
      <c r="AO75" s="90"/>
      <c r="AP75" s="90">
        <v>0</v>
      </c>
      <c r="AQ75" s="90">
        <v>0</v>
      </c>
      <c r="AR75" s="90">
        <v>0</v>
      </c>
      <c r="AS75" s="90">
        <v>0</v>
      </c>
    </row>
    <row r="76" spans="1:1021 1025:2045 2049:3069 3073:4093 4097:5117 5121:6141 6145:7165 7169:8189 8193:9213 9217:10237 10241:11261 11265:12285 12289:13309 13313:14333 14337:15357 15361:16381" s="32" customFormat="1" x14ac:dyDescent="0.25">
      <c r="A76" s="87" t="s">
        <v>810</v>
      </c>
      <c r="B76" s="88" t="s">
        <v>119</v>
      </c>
      <c r="C76" s="88">
        <v>4.9000000000000004</v>
      </c>
      <c r="D76" s="88" t="s">
        <v>65</v>
      </c>
      <c r="E76" s="95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/>
      <c r="AJ76" s="87">
        <v>0</v>
      </c>
      <c r="AK76" s="87">
        <v>0</v>
      </c>
      <c r="AL76" s="87"/>
      <c r="AM76" s="87">
        <v>0</v>
      </c>
      <c r="AN76" s="87">
        <v>0</v>
      </c>
      <c r="AO76" s="87"/>
      <c r="AP76" s="87">
        <v>0</v>
      </c>
      <c r="AQ76" s="87">
        <v>0</v>
      </c>
      <c r="AR76" s="87">
        <v>0</v>
      </c>
      <c r="AS76" s="87">
        <v>0</v>
      </c>
      <c r="AW76" s="31"/>
      <c r="BA76" s="31"/>
      <c r="BE76" s="31"/>
      <c r="BI76" s="31"/>
      <c r="BM76" s="31"/>
      <c r="BQ76" s="31"/>
      <c r="BU76" s="31"/>
      <c r="BY76" s="31"/>
      <c r="CC76" s="31"/>
      <c r="CG76" s="31"/>
      <c r="CK76" s="31"/>
      <c r="CO76" s="31"/>
      <c r="CS76" s="31"/>
      <c r="CW76" s="31"/>
      <c r="DA76" s="31"/>
      <c r="DE76" s="31"/>
      <c r="DI76" s="31"/>
      <c r="DM76" s="31"/>
      <c r="DQ76" s="31"/>
      <c r="DU76" s="31"/>
      <c r="DY76" s="31"/>
      <c r="EC76" s="31"/>
      <c r="EG76" s="31"/>
      <c r="EK76" s="31"/>
      <c r="EO76" s="31"/>
      <c r="ES76" s="31"/>
      <c r="EW76" s="31"/>
      <c r="FA76" s="31"/>
      <c r="FE76" s="31"/>
      <c r="FI76" s="31"/>
      <c r="FM76" s="31"/>
      <c r="FQ76" s="31"/>
      <c r="FU76" s="31"/>
      <c r="FY76" s="31"/>
      <c r="GC76" s="31"/>
      <c r="GG76" s="31"/>
      <c r="GK76" s="31"/>
      <c r="GO76" s="31"/>
      <c r="GS76" s="31"/>
      <c r="GW76" s="31"/>
      <c r="HA76" s="31"/>
      <c r="HE76" s="31"/>
      <c r="HI76" s="31"/>
      <c r="HM76" s="31"/>
      <c r="HQ76" s="31"/>
      <c r="HU76" s="31"/>
      <c r="HY76" s="31"/>
      <c r="IC76" s="31"/>
      <c r="IG76" s="31"/>
      <c r="IK76" s="31"/>
      <c r="IO76" s="31"/>
      <c r="IS76" s="31"/>
      <c r="IW76" s="31"/>
      <c r="JA76" s="31"/>
      <c r="JE76" s="31"/>
      <c r="JI76" s="31"/>
      <c r="JM76" s="31"/>
      <c r="JQ76" s="31"/>
      <c r="JU76" s="31"/>
      <c r="JY76" s="31"/>
      <c r="KC76" s="31"/>
      <c r="KG76" s="31"/>
      <c r="KK76" s="31"/>
      <c r="KO76" s="31"/>
      <c r="KS76" s="31"/>
      <c r="KW76" s="31"/>
      <c r="LA76" s="31"/>
      <c r="LE76" s="31"/>
      <c r="LI76" s="31"/>
      <c r="LM76" s="31"/>
      <c r="LQ76" s="31"/>
      <c r="LU76" s="31"/>
      <c r="LY76" s="31"/>
      <c r="MC76" s="31"/>
      <c r="MG76" s="31"/>
      <c r="MK76" s="31"/>
      <c r="MO76" s="31"/>
      <c r="MS76" s="31"/>
      <c r="MW76" s="31"/>
      <c r="NA76" s="31"/>
      <c r="NE76" s="31"/>
      <c r="NI76" s="31"/>
      <c r="NM76" s="31"/>
      <c r="NQ76" s="31"/>
      <c r="NU76" s="31"/>
      <c r="NY76" s="31"/>
      <c r="OC76" s="31"/>
      <c r="OG76" s="31"/>
      <c r="OK76" s="31"/>
      <c r="OO76" s="31"/>
      <c r="OS76" s="31"/>
      <c r="OW76" s="31"/>
      <c r="PA76" s="31"/>
      <c r="PE76" s="31"/>
      <c r="PI76" s="31"/>
      <c r="PM76" s="31"/>
      <c r="PQ76" s="31"/>
      <c r="PU76" s="31"/>
      <c r="PY76" s="31"/>
      <c r="QC76" s="31"/>
      <c r="QG76" s="31"/>
      <c r="QK76" s="31"/>
      <c r="QO76" s="31"/>
      <c r="QS76" s="31"/>
      <c r="QW76" s="31"/>
      <c r="RA76" s="31"/>
      <c r="RE76" s="31"/>
      <c r="RI76" s="31"/>
      <c r="RM76" s="31"/>
      <c r="RQ76" s="31"/>
      <c r="RU76" s="31"/>
      <c r="RY76" s="31"/>
      <c r="SC76" s="31"/>
      <c r="SG76" s="31"/>
      <c r="SK76" s="31"/>
      <c r="SO76" s="31"/>
      <c r="SS76" s="31"/>
      <c r="SW76" s="31"/>
      <c r="TA76" s="31"/>
      <c r="TE76" s="31"/>
      <c r="TI76" s="31"/>
      <c r="TM76" s="31"/>
      <c r="TQ76" s="31"/>
      <c r="TU76" s="31"/>
      <c r="TY76" s="31"/>
      <c r="UC76" s="31"/>
      <c r="UG76" s="31"/>
      <c r="UK76" s="31"/>
      <c r="UO76" s="31"/>
      <c r="US76" s="31"/>
      <c r="UW76" s="31"/>
      <c r="VA76" s="31"/>
      <c r="VE76" s="31"/>
      <c r="VI76" s="31"/>
      <c r="VM76" s="31"/>
      <c r="VQ76" s="31"/>
      <c r="VU76" s="31"/>
      <c r="VY76" s="31"/>
      <c r="WC76" s="31"/>
      <c r="WG76" s="31"/>
      <c r="WK76" s="31"/>
      <c r="WO76" s="31"/>
      <c r="WS76" s="31"/>
      <c r="WW76" s="31"/>
      <c r="XA76" s="31"/>
      <c r="XE76" s="31"/>
      <c r="XI76" s="31"/>
      <c r="XM76" s="31"/>
      <c r="XQ76" s="31"/>
      <c r="XU76" s="31"/>
      <c r="XY76" s="31"/>
      <c r="YC76" s="31"/>
      <c r="YG76" s="31"/>
      <c r="YK76" s="31"/>
      <c r="YO76" s="31"/>
      <c r="YS76" s="31"/>
      <c r="YW76" s="31"/>
      <c r="ZA76" s="31"/>
      <c r="ZE76" s="31"/>
      <c r="ZI76" s="31"/>
      <c r="ZM76" s="31"/>
      <c r="ZQ76" s="31"/>
      <c r="ZU76" s="31"/>
      <c r="ZY76" s="31"/>
      <c r="AAC76" s="31"/>
      <c r="AAG76" s="31"/>
      <c r="AAK76" s="31"/>
      <c r="AAO76" s="31"/>
      <c r="AAS76" s="31"/>
      <c r="AAW76" s="31"/>
      <c r="ABA76" s="31"/>
      <c r="ABE76" s="31"/>
      <c r="ABI76" s="31"/>
      <c r="ABM76" s="31"/>
      <c r="ABQ76" s="31"/>
      <c r="ABU76" s="31"/>
      <c r="ABY76" s="31"/>
      <c r="ACC76" s="31"/>
      <c r="ACG76" s="31"/>
      <c r="ACK76" s="31"/>
      <c r="ACO76" s="31"/>
      <c r="ACS76" s="31"/>
      <c r="ACW76" s="31"/>
      <c r="ADA76" s="31"/>
      <c r="ADE76" s="31"/>
      <c r="ADI76" s="31"/>
      <c r="ADM76" s="31"/>
      <c r="ADQ76" s="31"/>
      <c r="ADU76" s="31"/>
      <c r="ADY76" s="31"/>
      <c r="AEC76" s="31"/>
      <c r="AEG76" s="31"/>
      <c r="AEK76" s="31"/>
      <c r="AEO76" s="31"/>
      <c r="AES76" s="31"/>
      <c r="AEW76" s="31"/>
      <c r="AFA76" s="31"/>
      <c r="AFE76" s="31"/>
      <c r="AFI76" s="31"/>
      <c r="AFM76" s="31"/>
      <c r="AFQ76" s="31"/>
      <c r="AFU76" s="31"/>
      <c r="AFY76" s="31"/>
      <c r="AGC76" s="31"/>
      <c r="AGG76" s="31"/>
      <c r="AGK76" s="31"/>
      <c r="AGO76" s="31"/>
      <c r="AGS76" s="31"/>
      <c r="AGW76" s="31"/>
      <c r="AHA76" s="31"/>
      <c r="AHE76" s="31"/>
      <c r="AHI76" s="31"/>
      <c r="AHM76" s="31"/>
      <c r="AHQ76" s="31"/>
      <c r="AHU76" s="31"/>
      <c r="AHY76" s="31"/>
      <c r="AIC76" s="31"/>
      <c r="AIG76" s="31"/>
      <c r="AIK76" s="31"/>
      <c r="AIO76" s="31"/>
      <c r="AIS76" s="31"/>
      <c r="AIW76" s="31"/>
      <c r="AJA76" s="31"/>
      <c r="AJE76" s="31"/>
      <c r="AJI76" s="31"/>
      <c r="AJM76" s="31"/>
      <c r="AJQ76" s="31"/>
      <c r="AJU76" s="31"/>
      <c r="AJY76" s="31"/>
      <c r="AKC76" s="31"/>
      <c r="AKG76" s="31"/>
      <c r="AKK76" s="31"/>
      <c r="AKO76" s="31"/>
      <c r="AKS76" s="31"/>
      <c r="AKW76" s="31"/>
      <c r="ALA76" s="31"/>
      <c r="ALE76" s="31"/>
      <c r="ALI76" s="31"/>
      <c r="ALM76" s="31"/>
      <c r="ALQ76" s="31"/>
      <c r="ALU76" s="31"/>
      <c r="ALY76" s="31"/>
      <c r="AMC76" s="31"/>
      <c r="AMG76" s="31"/>
      <c r="AMK76" s="31"/>
      <c r="AMO76" s="31"/>
      <c r="AMS76" s="31"/>
      <c r="AMW76" s="31"/>
      <c r="ANA76" s="31"/>
      <c r="ANE76" s="31"/>
      <c r="ANI76" s="31"/>
      <c r="ANM76" s="31"/>
      <c r="ANQ76" s="31"/>
      <c r="ANU76" s="31"/>
      <c r="ANY76" s="31"/>
      <c r="AOC76" s="31"/>
      <c r="AOG76" s="31"/>
      <c r="AOK76" s="31"/>
      <c r="AOO76" s="31"/>
      <c r="AOS76" s="31"/>
      <c r="AOW76" s="31"/>
      <c r="APA76" s="31"/>
      <c r="APE76" s="31"/>
      <c r="API76" s="31"/>
      <c r="APM76" s="31"/>
      <c r="APQ76" s="31"/>
      <c r="APU76" s="31"/>
      <c r="APY76" s="31"/>
      <c r="AQC76" s="31"/>
      <c r="AQG76" s="31"/>
      <c r="AQK76" s="31"/>
      <c r="AQO76" s="31"/>
      <c r="AQS76" s="31"/>
      <c r="AQW76" s="31"/>
      <c r="ARA76" s="31"/>
      <c r="ARE76" s="31"/>
      <c r="ARI76" s="31"/>
      <c r="ARM76" s="31"/>
      <c r="ARQ76" s="31"/>
      <c r="ARU76" s="31"/>
      <c r="ARY76" s="31"/>
      <c r="ASC76" s="31"/>
      <c r="ASG76" s="31"/>
      <c r="ASK76" s="31"/>
      <c r="ASO76" s="31"/>
      <c r="ASS76" s="31"/>
      <c r="ASW76" s="31"/>
      <c r="ATA76" s="31"/>
      <c r="ATE76" s="31"/>
      <c r="ATI76" s="31"/>
      <c r="ATM76" s="31"/>
      <c r="ATQ76" s="31"/>
      <c r="ATU76" s="31"/>
      <c r="ATY76" s="31"/>
      <c r="AUC76" s="31"/>
      <c r="AUG76" s="31"/>
      <c r="AUK76" s="31"/>
      <c r="AUO76" s="31"/>
      <c r="AUS76" s="31"/>
      <c r="AUW76" s="31"/>
      <c r="AVA76" s="31"/>
      <c r="AVE76" s="31"/>
      <c r="AVI76" s="31"/>
      <c r="AVM76" s="31"/>
      <c r="AVQ76" s="31"/>
      <c r="AVU76" s="31"/>
      <c r="AVY76" s="31"/>
      <c r="AWC76" s="31"/>
      <c r="AWG76" s="31"/>
      <c r="AWK76" s="31"/>
      <c r="AWO76" s="31"/>
      <c r="AWS76" s="31"/>
      <c r="AWW76" s="31"/>
      <c r="AXA76" s="31"/>
      <c r="AXE76" s="31"/>
      <c r="AXI76" s="31"/>
      <c r="AXM76" s="31"/>
      <c r="AXQ76" s="31"/>
      <c r="AXU76" s="31"/>
      <c r="AXY76" s="31"/>
      <c r="AYC76" s="31"/>
      <c r="AYG76" s="31"/>
      <c r="AYK76" s="31"/>
      <c r="AYO76" s="31"/>
      <c r="AYS76" s="31"/>
      <c r="AYW76" s="31"/>
      <c r="AZA76" s="31"/>
      <c r="AZE76" s="31"/>
      <c r="AZI76" s="31"/>
      <c r="AZM76" s="31"/>
      <c r="AZQ76" s="31"/>
      <c r="AZU76" s="31"/>
      <c r="AZY76" s="31"/>
      <c r="BAC76" s="31"/>
      <c r="BAG76" s="31"/>
      <c r="BAK76" s="31"/>
      <c r="BAO76" s="31"/>
      <c r="BAS76" s="31"/>
      <c r="BAW76" s="31"/>
      <c r="BBA76" s="31"/>
      <c r="BBE76" s="31"/>
      <c r="BBI76" s="31"/>
      <c r="BBM76" s="31"/>
      <c r="BBQ76" s="31"/>
      <c r="BBU76" s="31"/>
      <c r="BBY76" s="31"/>
      <c r="BCC76" s="31"/>
      <c r="BCG76" s="31"/>
      <c r="BCK76" s="31"/>
      <c r="BCO76" s="31"/>
      <c r="BCS76" s="31"/>
      <c r="BCW76" s="31"/>
      <c r="BDA76" s="31"/>
      <c r="BDE76" s="31"/>
      <c r="BDI76" s="31"/>
      <c r="BDM76" s="31"/>
      <c r="BDQ76" s="31"/>
      <c r="BDU76" s="31"/>
      <c r="BDY76" s="31"/>
      <c r="BEC76" s="31"/>
      <c r="BEG76" s="31"/>
      <c r="BEK76" s="31"/>
      <c r="BEO76" s="31"/>
      <c r="BES76" s="31"/>
      <c r="BEW76" s="31"/>
      <c r="BFA76" s="31"/>
      <c r="BFE76" s="31"/>
      <c r="BFI76" s="31"/>
      <c r="BFM76" s="31"/>
      <c r="BFQ76" s="31"/>
      <c r="BFU76" s="31"/>
      <c r="BFY76" s="31"/>
      <c r="BGC76" s="31"/>
      <c r="BGG76" s="31"/>
      <c r="BGK76" s="31"/>
      <c r="BGO76" s="31"/>
      <c r="BGS76" s="31"/>
      <c r="BGW76" s="31"/>
      <c r="BHA76" s="31"/>
      <c r="BHE76" s="31"/>
      <c r="BHI76" s="31"/>
      <c r="BHM76" s="31"/>
      <c r="BHQ76" s="31"/>
      <c r="BHU76" s="31"/>
      <c r="BHY76" s="31"/>
      <c r="BIC76" s="31"/>
      <c r="BIG76" s="31"/>
      <c r="BIK76" s="31"/>
      <c r="BIO76" s="31"/>
      <c r="BIS76" s="31"/>
      <c r="BIW76" s="31"/>
      <c r="BJA76" s="31"/>
      <c r="BJE76" s="31"/>
      <c r="BJI76" s="31"/>
      <c r="BJM76" s="31"/>
      <c r="BJQ76" s="31"/>
      <c r="BJU76" s="31"/>
      <c r="BJY76" s="31"/>
      <c r="BKC76" s="31"/>
      <c r="BKG76" s="31"/>
      <c r="BKK76" s="31"/>
      <c r="BKO76" s="31"/>
      <c r="BKS76" s="31"/>
      <c r="BKW76" s="31"/>
      <c r="BLA76" s="31"/>
      <c r="BLE76" s="31"/>
      <c r="BLI76" s="31"/>
      <c r="BLM76" s="31"/>
      <c r="BLQ76" s="31"/>
      <c r="BLU76" s="31"/>
      <c r="BLY76" s="31"/>
      <c r="BMC76" s="31"/>
      <c r="BMG76" s="31"/>
      <c r="BMK76" s="31"/>
      <c r="BMO76" s="31"/>
      <c r="BMS76" s="31"/>
      <c r="BMW76" s="31"/>
      <c r="BNA76" s="31"/>
      <c r="BNE76" s="31"/>
      <c r="BNI76" s="31"/>
      <c r="BNM76" s="31"/>
      <c r="BNQ76" s="31"/>
      <c r="BNU76" s="31"/>
      <c r="BNY76" s="31"/>
      <c r="BOC76" s="31"/>
      <c r="BOG76" s="31"/>
      <c r="BOK76" s="31"/>
      <c r="BOO76" s="31"/>
      <c r="BOS76" s="31"/>
      <c r="BOW76" s="31"/>
      <c r="BPA76" s="31"/>
      <c r="BPE76" s="31"/>
      <c r="BPI76" s="31"/>
      <c r="BPM76" s="31"/>
      <c r="BPQ76" s="31"/>
      <c r="BPU76" s="31"/>
      <c r="BPY76" s="31"/>
      <c r="BQC76" s="31"/>
      <c r="BQG76" s="31"/>
      <c r="BQK76" s="31"/>
      <c r="BQO76" s="31"/>
      <c r="BQS76" s="31"/>
      <c r="BQW76" s="31"/>
      <c r="BRA76" s="31"/>
      <c r="BRE76" s="31"/>
      <c r="BRI76" s="31"/>
      <c r="BRM76" s="31"/>
      <c r="BRQ76" s="31"/>
      <c r="BRU76" s="31"/>
      <c r="BRY76" s="31"/>
      <c r="BSC76" s="31"/>
      <c r="BSG76" s="31"/>
      <c r="BSK76" s="31"/>
      <c r="BSO76" s="31"/>
      <c r="BSS76" s="31"/>
      <c r="BSW76" s="31"/>
      <c r="BTA76" s="31"/>
      <c r="BTE76" s="31"/>
      <c r="BTI76" s="31"/>
      <c r="BTM76" s="31"/>
      <c r="BTQ76" s="31"/>
      <c r="BTU76" s="31"/>
      <c r="BTY76" s="31"/>
      <c r="BUC76" s="31"/>
      <c r="BUG76" s="31"/>
      <c r="BUK76" s="31"/>
      <c r="BUO76" s="31"/>
      <c r="BUS76" s="31"/>
      <c r="BUW76" s="31"/>
      <c r="BVA76" s="31"/>
      <c r="BVE76" s="31"/>
      <c r="BVI76" s="31"/>
      <c r="BVM76" s="31"/>
      <c r="BVQ76" s="31"/>
      <c r="BVU76" s="31"/>
      <c r="BVY76" s="31"/>
      <c r="BWC76" s="31"/>
      <c r="BWG76" s="31"/>
      <c r="BWK76" s="31"/>
      <c r="BWO76" s="31"/>
      <c r="BWS76" s="31"/>
      <c r="BWW76" s="31"/>
      <c r="BXA76" s="31"/>
      <c r="BXE76" s="31"/>
      <c r="BXI76" s="31"/>
      <c r="BXM76" s="31"/>
      <c r="BXQ76" s="31"/>
      <c r="BXU76" s="31"/>
      <c r="BXY76" s="31"/>
      <c r="BYC76" s="31"/>
      <c r="BYG76" s="31"/>
      <c r="BYK76" s="31"/>
      <c r="BYO76" s="31"/>
      <c r="BYS76" s="31"/>
      <c r="BYW76" s="31"/>
      <c r="BZA76" s="31"/>
      <c r="BZE76" s="31"/>
      <c r="BZI76" s="31"/>
      <c r="BZM76" s="31"/>
      <c r="BZQ76" s="31"/>
      <c r="BZU76" s="31"/>
      <c r="BZY76" s="31"/>
      <c r="CAC76" s="31"/>
      <c r="CAG76" s="31"/>
      <c r="CAK76" s="31"/>
      <c r="CAO76" s="31"/>
      <c r="CAS76" s="31"/>
      <c r="CAW76" s="31"/>
      <c r="CBA76" s="31"/>
      <c r="CBE76" s="31"/>
      <c r="CBI76" s="31"/>
      <c r="CBM76" s="31"/>
      <c r="CBQ76" s="31"/>
      <c r="CBU76" s="31"/>
      <c r="CBY76" s="31"/>
      <c r="CCC76" s="31"/>
      <c r="CCG76" s="31"/>
      <c r="CCK76" s="31"/>
      <c r="CCO76" s="31"/>
      <c r="CCS76" s="31"/>
      <c r="CCW76" s="31"/>
      <c r="CDA76" s="31"/>
      <c r="CDE76" s="31"/>
      <c r="CDI76" s="31"/>
      <c r="CDM76" s="31"/>
      <c r="CDQ76" s="31"/>
      <c r="CDU76" s="31"/>
      <c r="CDY76" s="31"/>
      <c r="CEC76" s="31"/>
      <c r="CEG76" s="31"/>
      <c r="CEK76" s="31"/>
      <c r="CEO76" s="31"/>
      <c r="CES76" s="31"/>
      <c r="CEW76" s="31"/>
      <c r="CFA76" s="31"/>
      <c r="CFE76" s="31"/>
      <c r="CFI76" s="31"/>
      <c r="CFM76" s="31"/>
      <c r="CFQ76" s="31"/>
      <c r="CFU76" s="31"/>
      <c r="CFY76" s="31"/>
      <c r="CGC76" s="31"/>
      <c r="CGG76" s="31"/>
      <c r="CGK76" s="31"/>
      <c r="CGO76" s="31"/>
      <c r="CGS76" s="31"/>
      <c r="CGW76" s="31"/>
      <c r="CHA76" s="31"/>
      <c r="CHE76" s="31"/>
      <c r="CHI76" s="31"/>
      <c r="CHM76" s="31"/>
      <c r="CHQ76" s="31"/>
      <c r="CHU76" s="31"/>
      <c r="CHY76" s="31"/>
      <c r="CIC76" s="31"/>
      <c r="CIG76" s="31"/>
      <c r="CIK76" s="31"/>
      <c r="CIO76" s="31"/>
      <c r="CIS76" s="31"/>
      <c r="CIW76" s="31"/>
      <c r="CJA76" s="31"/>
      <c r="CJE76" s="31"/>
      <c r="CJI76" s="31"/>
      <c r="CJM76" s="31"/>
      <c r="CJQ76" s="31"/>
      <c r="CJU76" s="31"/>
      <c r="CJY76" s="31"/>
      <c r="CKC76" s="31"/>
      <c r="CKG76" s="31"/>
      <c r="CKK76" s="31"/>
      <c r="CKO76" s="31"/>
      <c r="CKS76" s="31"/>
      <c r="CKW76" s="31"/>
      <c r="CLA76" s="31"/>
      <c r="CLE76" s="31"/>
      <c r="CLI76" s="31"/>
      <c r="CLM76" s="31"/>
      <c r="CLQ76" s="31"/>
      <c r="CLU76" s="31"/>
      <c r="CLY76" s="31"/>
      <c r="CMC76" s="31"/>
      <c r="CMG76" s="31"/>
      <c r="CMK76" s="31"/>
      <c r="CMO76" s="31"/>
      <c r="CMS76" s="31"/>
      <c r="CMW76" s="31"/>
      <c r="CNA76" s="31"/>
      <c r="CNE76" s="31"/>
      <c r="CNI76" s="31"/>
      <c r="CNM76" s="31"/>
      <c r="CNQ76" s="31"/>
      <c r="CNU76" s="31"/>
      <c r="CNY76" s="31"/>
      <c r="COC76" s="31"/>
      <c r="COG76" s="31"/>
      <c r="COK76" s="31"/>
      <c r="COO76" s="31"/>
      <c r="COS76" s="31"/>
      <c r="COW76" s="31"/>
      <c r="CPA76" s="31"/>
      <c r="CPE76" s="31"/>
      <c r="CPI76" s="31"/>
      <c r="CPM76" s="31"/>
      <c r="CPQ76" s="31"/>
      <c r="CPU76" s="31"/>
      <c r="CPY76" s="31"/>
      <c r="CQC76" s="31"/>
      <c r="CQG76" s="31"/>
      <c r="CQK76" s="31"/>
      <c r="CQO76" s="31"/>
      <c r="CQS76" s="31"/>
      <c r="CQW76" s="31"/>
      <c r="CRA76" s="31"/>
      <c r="CRE76" s="31"/>
      <c r="CRI76" s="31"/>
      <c r="CRM76" s="31"/>
      <c r="CRQ76" s="31"/>
      <c r="CRU76" s="31"/>
      <c r="CRY76" s="31"/>
      <c r="CSC76" s="31"/>
      <c r="CSG76" s="31"/>
      <c r="CSK76" s="31"/>
      <c r="CSO76" s="31"/>
      <c r="CSS76" s="31"/>
      <c r="CSW76" s="31"/>
      <c r="CTA76" s="31"/>
      <c r="CTE76" s="31"/>
      <c r="CTI76" s="31"/>
      <c r="CTM76" s="31"/>
      <c r="CTQ76" s="31"/>
      <c r="CTU76" s="31"/>
      <c r="CTY76" s="31"/>
      <c r="CUC76" s="31"/>
      <c r="CUG76" s="31"/>
      <c r="CUK76" s="31"/>
      <c r="CUO76" s="31"/>
      <c r="CUS76" s="31"/>
      <c r="CUW76" s="31"/>
      <c r="CVA76" s="31"/>
      <c r="CVE76" s="31"/>
      <c r="CVI76" s="31"/>
      <c r="CVM76" s="31"/>
      <c r="CVQ76" s="31"/>
      <c r="CVU76" s="31"/>
      <c r="CVY76" s="31"/>
      <c r="CWC76" s="31"/>
      <c r="CWG76" s="31"/>
      <c r="CWK76" s="31"/>
      <c r="CWO76" s="31"/>
      <c r="CWS76" s="31"/>
      <c r="CWW76" s="31"/>
      <c r="CXA76" s="31"/>
      <c r="CXE76" s="31"/>
      <c r="CXI76" s="31"/>
      <c r="CXM76" s="31"/>
      <c r="CXQ76" s="31"/>
      <c r="CXU76" s="31"/>
      <c r="CXY76" s="31"/>
      <c r="CYC76" s="31"/>
      <c r="CYG76" s="31"/>
      <c r="CYK76" s="31"/>
      <c r="CYO76" s="31"/>
      <c r="CYS76" s="31"/>
      <c r="CYW76" s="31"/>
      <c r="CZA76" s="31"/>
      <c r="CZE76" s="31"/>
      <c r="CZI76" s="31"/>
      <c r="CZM76" s="31"/>
      <c r="CZQ76" s="31"/>
      <c r="CZU76" s="31"/>
      <c r="CZY76" s="31"/>
      <c r="DAC76" s="31"/>
      <c r="DAG76" s="31"/>
      <c r="DAK76" s="31"/>
      <c r="DAO76" s="31"/>
      <c r="DAS76" s="31"/>
      <c r="DAW76" s="31"/>
      <c r="DBA76" s="31"/>
      <c r="DBE76" s="31"/>
      <c r="DBI76" s="31"/>
      <c r="DBM76" s="31"/>
      <c r="DBQ76" s="31"/>
      <c r="DBU76" s="31"/>
      <c r="DBY76" s="31"/>
      <c r="DCC76" s="31"/>
      <c r="DCG76" s="31"/>
      <c r="DCK76" s="31"/>
      <c r="DCO76" s="31"/>
      <c r="DCS76" s="31"/>
      <c r="DCW76" s="31"/>
      <c r="DDA76" s="31"/>
      <c r="DDE76" s="31"/>
      <c r="DDI76" s="31"/>
      <c r="DDM76" s="31"/>
      <c r="DDQ76" s="31"/>
      <c r="DDU76" s="31"/>
      <c r="DDY76" s="31"/>
      <c r="DEC76" s="31"/>
      <c r="DEG76" s="31"/>
      <c r="DEK76" s="31"/>
      <c r="DEO76" s="31"/>
      <c r="DES76" s="31"/>
      <c r="DEW76" s="31"/>
      <c r="DFA76" s="31"/>
      <c r="DFE76" s="31"/>
      <c r="DFI76" s="31"/>
      <c r="DFM76" s="31"/>
      <c r="DFQ76" s="31"/>
      <c r="DFU76" s="31"/>
      <c r="DFY76" s="31"/>
      <c r="DGC76" s="31"/>
      <c r="DGG76" s="31"/>
      <c r="DGK76" s="31"/>
      <c r="DGO76" s="31"/>
      <c r="DGS76" s="31"/>
      <c r="DGW76" s="31"/>
      <c r="DHA76" s="31"/>
      <c r="DHE76" s="31"/>
      <c r="DHI76" s="31"/>
      <c r="DHM76" s="31"/>
      <c r="DHQ76" s="31"/>
      <c r="DHU76" s="31"/>
      <c r="DHY76" s="31"/>
      <c r="DIC76" s="31"/>
      <c r="DIG76" s="31"/>
      <c r="DIK76" s="31"/>
      <c r="DIO76" s="31"/>
      <c r="DIS76" s="31"/>
      <c r="DIW76" s="31"/>
      <c r="DJA76" s="31"/>
      <c r="DJE76" s="31"/>
      <c r="DJI76" s="31"/>
      <c r="DJM76" s="31"/>
      <c r="DJQ76" s="31"/>
      <c r="DJU76" s="31"/>
      <c r="DJY76" s="31"/>
      <c r="DKC76" s="31"/>
      <c r="DKG76" s="31"/>
      <c r="DKK76" s="31"/>
      <c r="DKO76" s="31"/>
      <c r="DKS76" s="31"/>
      <c r="DKW76" s="31"/>
      <c r="DLA76" s="31"/>
      <c r="DLE76" s="31"/>
      <c r="DLI76" s="31"/>
      <c r="DLM76" s="31"/>
      <c r="DLQ76" s="31"/>
      <c r="DLU76" s="31"/>
      <c r="DLY76" s="31"/>
      <c r="DMC76" s="31"/>
      <c r="DMG76" s="31"/>
      <c r="DMK76" s="31"/>
      <c r="DMO76" s="31"/>
      <c r="DMS76" s="31"/>
      <c r="DMW76" s="31"/>
      <c r="DNA76" s="31"/>
      <c r="DNE76" s="31"/>
      <c r="DNI76" s="31"/>
      <c r="DNM76" s="31"/>
      <c r="DNQ76" s="31"/>
      <c r="DNU76" s="31"/>
      <c r="DNY76" s="31"/>
      <c r="DOC76" s="31"/>
      <c r="DOG76" s="31"/>
      <c r="DOK76" s="31"/>
      <c r="DOO76" s="31"/>
      <c r="DOS76" s="31"/>
      <c r="DOW76" s="31"/>
      <c r="DPA76" s="31"/>
      <c r="DPE76" s="31"/>
      <c r="DPI76" s="31"/>
      <c r="DPM76" s="31"/>
      <c r="DPQ76" s="31"/>
      <c r="DPU76" s="31"/>
      <c r="DPY76" s="31"/>
      <c r="DQC76" s="31"/>
      <c r="DQG76" s="31"/>
      <c r="DQK76" s="31"/>
      <c r="DQO76" s="31"/>
      <c r="DQS76" s="31"/>
      <c r="DQW76" s="31"/>
      <c r="DRA76" s="31"/>
      <c r="DRE76" s="31"/>
      <c r="DRI76" s="31"/>
      <c r="DRM76" s="31"/>
      <c r="DRQ76" s="31"/>
      <c r="DRU76" s="31"/>
      <c r="DRY76" s="31"/>
      <c r="DSC76" s="31"/>
      <c r="DSG76" s="31"/>
      <c r="DSK76" s="31"/>
      <c r="DSO76" s="31"/>
      <c r="DSS76" s="31"/>
      <c r="DSW76" s="31"/>
      <c r="DTA76" s="31"/>
      <c r="DTE76" s="31"/>
      <c r="DTI76" s="31"/>
      <c r="DTM76" s="31"/>
      <c r="DTQ76" s="31"/>
      <c r="DTU76" s="31"/>
      <c r="DTY76" s="31"/>
      <c r="DUC76" s="31"/>
      <c r="DUG76" s="31"/>
      <c r="DUK76" s="31"/>
      <c r="DUO76" s="31"/>
      <c r="DUS76" s="31"/>
      <c r="DUW76" s="31"/>
      <c r="DVA76" s="31"/>
      <c r="DVE76" s="31"/>
      <c r="DVI76" s="31"/>
      <c r="DVM76" s="31"/>
      <c r="DVQ76" s="31"/>
      <c r="DVU76" s="31"/>
      <c r="DVY76" s="31"/>
      <c r="DWC76" s="31"/>
      <c r="DWG76" s="31"/>
      <c r="DWK76" s="31"/>
      <c r="DWO76" s="31"/>
      <c r="DWS76" s="31"/>
      <c r="DWW76" s="31"/>
      <c r="DXA76" s="31"/>
      <c r="DXE76" s="31"/>
      <c r="DXI76" s="31"/>
      <c r="DXM76" s="31"/>
      <c r="DXQ76" s="31"/>
      <c r="DXU76" s="31"/>
      <c r="DXY76" s="31"/>
      <c r="DYC76" s="31"/>
      <c r="DYG76" s="31"/>
      <c r="DYK76" s="31"/>
      <c r="DYO76" s="31"/>
      <c r="DYS76" s="31"/>
      <c r="DYW76" s="31"/>
      <c r="DZA76" s="31"/>
      <c r="DZE76" s="31"/>
      <c r="DZI76" s="31"/>
      <c r="DZM76" s="31"/>
      <c r="DZQ76" s="31"/>
      <c r="DZU76" s="31"/>
      <c r="DZY76" s="31"/>
      <c r="EAC76" s="31"/>
      <c r="EAG76" s="31"/>
      <c r="EAK76" s="31"/>
      <c r="EAO76" s="31"/>
      <c r="EAS76" s="31"/>
      <c r="EAW76" s="31"/>
      <c r="EBA76" s="31"/>
      <c r="EBE76" s="31"/>
      <c r="EBI76" s="31"/>
      <c r="EBM76" s="31"/>
      <c r="EBQ76" s="31"/>
      <c r="EBU76" s="31"/>
      <c r="EBY76" s="31"/>
      <c r="ECC76" s="31"/>
      <c r="ECG76" s="31"/>
      <c r="ECK76" s="31"/>
      <c r="ECO76" s="31"/>
      <c r="ECS76" s="31"/>
      <c r="ECW76" s="31"/>
      <c r="EDA76" s="31"/>
      <c r="EDE76" s="31"/>
      <c r="EDI76" s="31"/>
      <c r="EDM76" s="31"/>
      <c r="EDQ76" s="31"/>
      <c r="EDU76" s="31"/>
      <c r="EDY76" s="31"/>
      <c r="EEC76" s="31"/>
      <c r="EEG76" s="31"/>
      <c r="EEK76" s="31"/>
      <c r="EEO76" s="31"/>
      <c r="EES76" s="31"/>
      <c r="EEW76" s="31"/>
      <c r="EFA76" s="31"/>
      <c r="EFE76" s="31"/>
      <c r="EFI76" s="31"/>
      <c r="EFM76" s="31"/>
      <c r="EFQ76" s="31"/>
      <c r="EFU76" s="31"/>
      <c r="EFY76" s="31"/>
      <c r="EGC76" s="31"/>
      <c r="EGG76" s="31"/>
      <c r="EGK76" s="31"/>
      <c r="EGO76" s="31"/>
      <c r="EGS76" s="31"/>
      <c r="EGW76" s="31"/>
      <c r="EHA76" s="31"/>
      <c r="EHE76" s="31"/>
      <c r="EHI76" s="31"/>
      <c r="EHM76" s="31"/>
      <c r="EHQ76" s="31"/>
      <c r="EHU76" s="31"/>
      <c r="EHY76" s="31"/>
      <c r="EIC76" s="31"/>
      <c r="EIG76" s="31"/>
      <c r="EIK76" s="31"/>
      <c r="EIO76" s="31"/>
      <c r="EIS76" s="31"/>
      <c r="EIW76" s="31"/>
      <c r="EJA76" s="31"/>
      <c r="EJE76" s="31"/>
      <c r="EJI76" s="31"/>
      <c r="EJM76" s="31"/>
      <c r="EJQ76" s="31"/>
      <c r="EJU76" s="31"/>
      <c r="EJY76" s="31"/>
      <c r="EKC76" s="31"/>
      <c r="EKG76" s="31"/>
      <c r="EKK76" s="31"/>
      <c r="EKO76" s="31"/>
      <c r="EKS76" s="31"/>
      <c r="EKW76" s="31"/>
      <c r="ELA76" s="31"/>
      <c r="ELE76" s="31"/>
      <c r="ELI76" s="31"/>
      <c r="ELM76" s="31"/>
      <c r="ELQ76" s="31"/>
      <c r="ELU76" s="31"/>
      <c r="ELY76" s="31"/>
      <c r="EMC76" s="31"/>
      <c r="EMG76" s="31"/>
      <c r="EMK76" s="31"/>
      <c r="EMO76" s="31"/>
      <c r="EMS76" s="31"/>
      <c r="EMW76" s="31"/>
      <c r="ENA76" s="31"/>
      <c r="ENE76" s="31"/>
      <c r="ENI76" s="31"/>
      <c r="ENM76" s="31"/>
      <c r="ENQ76" s="31"/>
      <c r="ENU76" s="31"/>
      <c r="ENY76" s="31"/>
      <c r="EOC76" s="31"/>
      <c r="EOG76" s="31"/>
      <c r="EOK76" s="31"/>
      <c r="EOO76" s="31"/>
      <c r="EOS76" s="31"/>
      <c r="EOW76" s="31"/>
      <c r="EPA76" s="31"/>
      <c r="EPE76" s="31"/>
      <c r="EPI76" s="31"/>
      <c r="EPM76" s="31"/>
      <c r="EPQ76" s="31"/>
      <c r="EPU76" s="31"/>
      <c r="EPY76" s="31"/>
      <c r="EQC76" s="31"/>
      <c r="EQG76" s="31"/>
      <c r="EQK76" s="31"/>
      <c r="EQO76" s="31"/>
      <c r="EQS76" s="31"/>
      <c r="EQW76" s="31"/>
      <c r="ERA76" s="31"/>
      <c r="ERE76" s="31"/>
      <c r="ERI76" s="31"/>
      <c r="ERM76" s="31"/>
      <c r="ERQ76" s="31"/>
      <c r="ERU76" s="31"/>
      <c r="ERY76" s="31"/>
      <c r="ESC76" s="31"/>
      <c r="ESG76" s="31"/>
      <c r="ESK76" s="31"/>
      <c r="ESO76" s="31"/>
      <c r="ESS76" s="31"/>
      <c r="ESW76" s="31"/>
      <c r="ETA76" s="31"/>
      <c r="ETE76" s="31"/>
      <c r="ETI76" s="31"/>
      <c r="ETM76" s="31"/>
      <c r="ETQ76" s="31"/>
      <c r="ETU76" s="31"/>
      <c r="ETY76" s="31"/>
      <c r="EUC76" s="31"/>
      <c r="EUG76" s="31"/>
      <c r="EUK76" s="31"/>
      <c r="EUO76" s="31"/>
      <c r="EUS76" s="31"/>
      <c r="EUW76" s="31"/>
      <c r="EVA76" s="31"/>
      <c r="EVE76" s="31"/>
      <c r="EVI76" s="31"/>
      <c r="EVM76" s="31"/>
      <c r="EVQ76" s="31"/>
      <c r="EVU76" s="31"/>
      <c r="EVY76" s="31"/>
      <c r="EWC76" s="31"/>
      <c r="EWG76" s="31"/>
      <c r="EWK76" s="31"/>
      <c r="EWO76" s="31"/>
      <c r="EWS76" s="31"/>
      <c r="EWW76" s="31"/>
      <c r="EXA76" s="31"/>
      <c r="EXE76" s="31"/>
      <c r="EXI76" s="31"/>
      <c r="EXM76" s="31"/>
      <c r="EXQ76" s="31"/>
      <c r="EXU76" s="31"/>
      <c r="EXY76" s="31"/>
      <c r="EYC76" s="31"/>
      <c r="EYG76" s="31"/>
      <c r="EYK76" s="31"/>
      <c r="EYO76" s="31"/>
      <c r="EYS76" s="31"/>
      <c r="EYW76" s="31"/>
      <c r="EZA76" s="31"/>
      <c r="EZE76" s="31"/>
      <c r="EZI76" s="31"/>
      <c r="EZM76" s="31"/>
      <c r="EZQ76" s="31"/>
      <c r="EZU76" s="31"/>
      <c r="EZY76" s="31"/>
      <c r="FAC76" s="31"/>
      <c r="FAG76" s="31"/>
      <c r="FAK76" s="31"/>
      <c r="FAO76" s="31"/>
      <c r="FAS76" s="31"/>
      <c r="FAW76" s="31"/>
      <c r="FBA76" s="31"/>
      <c r="FBE76" s="31"/>
      <c r="FBI76" s="31"/>
      <c r="FBM76" s="31"/>
      <c r="FBQ76" s="31"/>
      <c r="FBU76" s="31"/>
      <c r="FBY76" s="31"/>
      <c r="FCC76" s="31"/>
      <c r="FCG76" s="31"/>
      <c r="FCK76" s="31"/>
      <c r="FCO76" s="31"/>
      <c r="FCS76" s="31"/>
      <c r="FCW76" s="31"/>
      <c r="FDA76" s="31"/>
      <c r="FDE76" s="31"/>
      <c r="FDI76" s="31"/>
      <c r="FDM76" s="31"/>
      <c r="FDQ76" s="31"/>
      <c r="FDU76" s="31"/>
      <c r="FDY76" s="31"/>
      <c r="FEC76" s="31"/>
      <c r="FEG76" s="31"/>
      <c r="FEK76" s="31"/>
      <c r="FEO76" s="31"/>
      <c r="FES76" s="31"/>
      <c r="FEW76" s="31"/>
      <c r="FFA76" s="31"/>
      <c r="FFE76" s="31"/>
      <c r="FFI76" s="31"/>
      <c r="FFM76" s="31"/>
      <c r="FFQ76" s="31"/>
      <c r="FFU76" s="31"/>
      <c r="FFY76" s="31"/>
      <c r="FGC76" s="31"/>
      <c r="FGG76" s="31"/>
      <c r="FGK76" s="31"/>
      <c r="FGO76" s="31"/>
      <c r="FGS76" s="31"/>
      <c r="FGW76" s="31"/>
      <c r="FHA76" s="31"/>
      <c r="FHE76" s="31"/>
      <c r="FHI76" s="31"/>
      <c r="FHM76" s="31"/>
      <c r="FHQ76" s="31"/>
      <c r="FHU76" s="31"/>
      <c r="FHY76" s="31"/>
      <c r="FIC76" s="31"/>
      <c r="FIG76" s="31"/>
      <c r="FIK76" s="31"/>
      <c r="FIO76" s="31"/>
      <c r="FIS76" s="31"/>
      <c r="FIW76" s="31"/>
      <c r="FJA76" s="31"/>
      <c r="FJE76" s="31"/>
      <c r="FJI76" s="31"/>
      <c r="FJM76" s="31"/>
      <c r="FJQ76" s="31"/>
      <c r="FJU76" s="31"/>
      <c r="FJY76" s="31"/>
      <c r="FKC76" s="31"/>
      <c r="FKG76" s="31"/>
      <c r="FKK76" s="31"/>
      <c r="FKO76" s="31"/>
      <c r="FKS76" s="31"/>
      <c r="FKW76" s="31"/>
      <c r="FLA76" s="31"/>
      <c r="FLE76" s="31"/>
      <c r="FLI76" s="31"/>
      <c r="FLM76" s="31"/>
      <c r="FLQ76" s="31"/>
      <c r="FLU76" s="31"/>
      <c r="FLY76" s="31"/>
      <c r="FMC76" s="31"/>
      <c r="FMG76" s="31"/>
      <c r="FMK76" s="31"/>
      <c r="FMO76" s="31"/>
      <c r="FMS76" s="31"/>
      <c r="FMW76" s="31"/>
      <c r="FNA76" s="31"/>
      <c r="FNE76" s="31"/>
      <c r="FNI76" s="31"/>
      <c r="FNM76" s="31"/>
      <c r="FNQ76" s="31"/>
      <c r="FNU76" s="31"/>
      <c r="FNY76" s="31"/>
      <c r="FOC76" s="31"/>
      <c r="FOG76" s="31"/>
      <c r="FOK76" s="31"/>
      <c r="FOO76" s="31"/>
      <c r="FOS76" s="31"/>
      <c r="FOW76" s="31"/>
      <c r="FPA76" s="31"/>
      <c r="FPE76" s="31"/>
      <c r="FPI76" s="31"/>
      <c r="FPM76" s="31"/>
      <c r="FPQ76" s="31"/>
      <c r="FPU76" s="31"/>
      <c r="FPY76" s="31"/>
      <c r="FQC76" s="31"/>
      <c r="FQG76" s="31"/>
      <c r="FQK76" s="31"/>
      <c r="FQO76" s="31"/>
      <c r="FQS76" s="31"/>
      <c r="FQW76" s="31"/>
      <c r="FRA76" s="31"/>
      <c r="FRE76" s="31"/>
      <c r="FRI76" s="31"/>
      <c r="FRM76" s="31"/>
      <c r="FRQ76" s="31"/>
      <c r="FRU76" s="31"/>
      <c r="FRY76" s="31"/>
      <c r="FSC76" s="31"/>
      <c r="FSG76" s="31"/>
      <c r="FSK76" s="31"/>
      <c r="FSO76" s="31"/>
      <c r="FSS76" s="31"/>
      <c r="FSW76" s="31"/>
      <c r="FTA76" s="31"/>
      <c r="FTE76" s="31"/>
      <c r="FTI76" s="31"/>
      <c r="FTM76" s="31"/>
      <c r="FTQ76" s="31"/>
      <c r="FTU76" s="31"/>
      <c r="FTY76" s="31"/>
      <c r="FUC76" s="31"/>
      <c r="FUG76" s="31"/>
      <c r="FUK76" s="31"/>
      <c r="FUO76" s="31"/>
      <c r="FUS76" s="31"/>
      <c r="FUW76" s="31"/>
      <c r="FVA76" s="31"/>
      <c r="FVE76" s="31"/>
      <c r="FVI76" s="31"/>
      <c r="FVM76" s="31"/>
      <c r="FVQ76" s="31"/>
      <c r="FVU76" s="31"/>
      <c r="FVY76" s="31"/>
      <c r="FWC76" s="31"/>
      <c r="FWG76" s="31"/>
      <c r="FWK76" s="31"/>
      <c r="FWO76" s="31"/>
      <c r="FWS76" s="31"/>
      <c r="FWW76" s="31"/>
      <c r="FXA76" s="31"/>
      <c r="FXE76" s="31"/>
      <c r="FXI76" s="31"/>
      <c r="FXM76" s="31"/>
      <c r="FXQ76" s="31"/>
      <c r="FXU76" s="31"/>
      <c r="FXY76" s="31"/>
      <c r="FYC76" s="31"/>
      <c r="FYG76" s="31"/>
      <c r="FYK76" s="31"/>
      <c r="FYO76" s="31"/>
      <c r="FYS76" s="31"/>
      <c r="FYW76" s="31"/>
      <c r="FZA76" s="31"/>
      <c r="FZE76" s="31"/>
      <c r="FZI76" s="31"/>
      <c r="FZM76" s="31"/>
      <c r="FZQ76" s="31"/>
      <c r="FZU76" s="31"/>
      <c r="FZY76" s="31"/>
      <c r="GAC76" s="31"/>
      <c r="GAG76" s="31"/>
      <c r="GAK76" s="31"/>
      <c r="GAO76" s="31"/>
      <c r="GAS76" s="31"/>
      <c r="GAW76" s="31"/>
      <c r="GBA76" s="31"/>
      <c r="GBE76" s="31"/>
      <c r="GBI76" s="31"/>
      <c r="GBM76" s="31"/>
      <c r="GBQ76" s="31"/>
      <c r="GBU76" s="31"/>
      <c r="GBY76" s="31"/>
      <c r="GCC76" s="31"/>
      <c r="GCG76" s="31"/>
      <c r="GCK76" s="31"/>
      <c r="GCO76" s="31"/>
      <c r="GCS76" s="31"/>
      <c r="GCW76" s="31"/>
      <c r="GDA76" s="31"/>
      <c r="GDE76" s="31"/>
      <c r="GDI76" s="31"/>
      <c r="GDM76" s="31"/>
      <c r="GDQ76" s="31"/>
      <c r="GDU76" s="31"/>
      <c r="GDY76" s="31"/>
      <c r="GEC76" s="31"/>
      <c r="GEG76" s="31"/>
      <c r="GEK76" s="31"/>
      <c r="GEO76" s="31"/>
      <c r="GES76" s="31"/>
      <c r="GEW76" s="31"/>
      <c r="GFA76" s="31"/>
      <c r="GFE76" s="31"/>
      <c r="GFI76" s="31"/>
      <c r="GFM76" s="31"/>
      <c r="GFQ76" s="31"/>
      <c r="GFU76" s="31"/>
      <c r="GFY76" s="31"/>
      <c r="GGC76" s="31"/>
      <c r="GGG76" s="31"/>
      <c r="GGK76" s="31"/>
      <c r="GGO76" s="31"/>
      <c r="GGS76" s="31"/>
      <c r="GGW76" s="31"/>
      <c r="GHA76" s="31"/>
      <c r="GHE76" s="31"/>
      <c r="GHI76" s="31"/>
      <c r="GHM76" s="31"/>
      <c r="GHQ76" s="31"/>
      <c r="GHU76" s="31"/>
      <c r="GHY76" s="31"/>
      <c r="GIC76" s="31"/>
      <c r="GIG76" s="31"/>
      <c r="GIK76" s="31"/>
      <c r="GIO76" s="31"/>
      <c r="GIS76" s="31"/>
      <c r="GIW76" s="31"/>
      <c r="GJA76" s="31"/>
      <c r="GJE76" s="31"/>
      <c r="GJI76" s="31"/>
      <c r="GJM76" s="31"/>
      <c r="GJQ76" s="31"/>
      <c r="GJU76" s="31"/>
      <c r="GJY76" s="31"/>
      <c r="GKC76" s="31"/>
      <c r="GKG76" s="31"/>
      <c r="GKK76" s="31"/>
      <c r="GKO76" s="31"/>
      <c r="GKS76" s="31"/>
      <c r="GKW76" s="31"/>
      <c r="GLA76" s="31"/>
      <c r="GLE76" s="31"/>
      <c r="GLI76" s="31"/>
      <c r="GLM76" s="31"/>
      <c r="GLQ76" s="31"/>
      <c r="GLU76" s="31"/>
      <c r="GLY76" s="31"/>
      <c r="GMC76" s="31"/>
      <c r="GMG76" s="31"/>
      <c r="GMK76" s="31"/>
      <c r="GMO76" s="31"/>
      <c r="GMS76" s="31"/>
      <c r="GMW76" s="31"/>
      <c r="GNA76" s="31"/>
      <c r="GNE76" s="31"/>
      <c r="GNI76" s="31"/>
      <c r="GNM76" s="31"/>
      <c r="GNQ76" s="31"/>
      <c r="GNU76" s="31"/>
      <c r="GNY76" s="31"/>
      <c r="GOC76" s="31"/>
      <c r="GOG76" s="31"/>
      <c r="GOK76" s="31"/>
      <c r="GOO76" s="31"/>
      <c r="GOS76" s="31"/>
      <c r="GOW76" s="31"/>
      <c r="GPA76" s="31"/>
      <c r="GPE76" s="31"/>
      <c r="GPI76" s="31"/>
      <c r="GPM76" s="31"/>
      <c r="GPQ76" s="31"/>
      <c r="GPU76" s="31"/>
      <c r="GPY76" s="31"/>
      <c r="GQC76" s="31"/>
      <c r="GQG76" s="31"/>
      <c r="GQK76" s="31"/>
      <c r="GQO76" s="31"/>
      <c r="GQS76" s="31"/>
      <c r="GQW76" s="31"/>
      <c r="GRA76" s="31"/>
      <c r="GRE76" s="31"/>
      <c r="GRI76" s="31"/>
      <c r="GRM76" s="31"/>
      <c r="GRQ76" s="31"/>
      <c r="GRU76" s="31"/>
      <c r="GRY76" s="31"/>
      <c r="GSC76" s="31"/>
      <c r="GSG76" s="31"/>
      <c r="GSK76" s="31"/>
      <c r="GSO76" s="31"/>
      <c r="GSS76" s="31"/>
      <c r="GSW76" s="31"/>
      <c r="GTA76" s="31"/>
      <c r="GTE76" s="31"/>
      <c r="GTI76" s="31"/>
      <c r="GTM76" s="31"/>
      <c r="GTQ76" s="31"/>
      <c r="GTU76" s="31"/>
      <c r="GTY76" s="31"/>
      <c r="GUC76" s="31"/>
      <c r="GUG76" s="31"/>
      <c r="GUK76" s="31"/>
      <c r="GUO76" s="31"/>
      <c r="GUS76" s="31"/>
      <c r="GUW76" s="31"/>
      <c r="GVA76" s="31"/>
      <c r="GVE76" s="31"/>
      <c r="GVI76" s="31"/>
      <c r="GVM76" s="31"/>
      <c r="GVQ76" s="31"/>
      <c r="GVU76" s="31"/>
      <c r="GVY76" s="31"/>
      <c r="GWC76" s="31"/>
      <c r="GWG76" s="31"/>
      <c r="GWK76" s="31"/>
      <c r="GWO76" s="31"/>
      <c r="GWS76" s="31"/>
      <c r="GWW76" s="31"/>
      <c r="GXA76" s="31"/>
      <c r="GXE76" s="31"/>
      <c r="GXI76" s="31"/>
      <c r="GXM76" s="31"/>
      <c r="GXQ76" s="31"/>
      <c r="GXU76" s="31"/>
      <c r="GXY76" s="31"/>
      <c r="GYC76" s="31"/>
      <c r="GYG76" s="31"/>
      <c r="GYK76" s="31"/>
      <c r="GYO76" s="31"/>
      <c r="GYS76" s="31"/>
      <c r="GYW76" s="31"/>
      <c r="GZA76" s="31"/>
      <c r="GZE76" s="31"/>
      <c r="GZI76" s="31"/>
      <c r="GZM76" s="31"/>
      <c r="GZQ76" s="31"/>
      <c r="GZU76" s="31"/>
      <c r="GZY76" s="31"/>
      <c r="HAC76" s="31"/>
      <c r="HAG76" s="31"/>
      <c r="HAK76" s="31"/>
      <c r="HAO76" s="31"/>
      <c r="HAS76" s="31"/>
      <c r="HAW76" s="31"/>
      <c r="HBA76" s="31"/>
      <c r="HBE76" s="31"/>
      <c r="HBI76" s="31"/>
      <c r="HBM76" s="31"/>
      <c r="HBQ76" s="31"/>
      <c r="HBU76" s="31"/>
      <c r="HBY76" s="31"/>
      <c r="HCC76" s="31"/>
      <c r="HCG76" s="31"/>
      <c r="HCK76" s="31"/>
      <c r="HCO76" s="31"/>
      <c r="HCS76" s="31"/>
      <c r="HCW76" s="31"/>
      <c r="HDA76" s="31"/>
      <c r="HDE76" s="31"/>
      <c r="HDI76" s="31"/>
      <c r="HDM76" s="31"/>
      <c r="HDQ76" s="31"/>
      <c r="HDU76" s="31"/>
      <c r="HDY76" s="31"/>
      <c r="HEC76" s="31"/>
      <c r="HEG76" s="31"/>
      <c r="HEK76" s="31"/>
      <c r="HEO76" s="31"/>
      <c r="HES76" s="31"/>
      <c r="HEW76" s="31"/>
      <c r="HFA76" s="31"/>
      <c r="HFE76" s="31"/>
      <c r="HFI76" s="31"/>
      <c r="HFM76" s="31"/>
      <c r="HFQ76" s="31"/>
      <c r="HFU76" s="31"/>
      <c r="HFY76" s="31"/>
      <c r="HGC76" s="31"/>
      <c r="HGG76" s="31"/>
      <c r="HGK76" s="31"/>
      <c r="HGO76" s="31"/>
      <c r="HGS76" s="31"/>
      <c r="HGW76" s="31"/>
      <c r="HHA76" s="31"/>
      <c r="HHE76" s="31"/>
      <c r="HHI76" s="31"/>
      <c r="HHM76" s="31"/>
      <c r="HHQ76" s="31"/>
      <c r="HHU76" s="31"/>
      <c r="HHY76" s="31"/>
      <c r="HIC76" s="31"/>
      <c r="HIG76" s="31"/>
      <c r="HIK76" s="31"/>
      <c r="HIO76" s="31"/>
      <c r="HIS76" s="31"/>
      <c r="HIW76" s="31"/>
      <c r="HJA76" s="31"/>
      <c r="HJE76" s="31"/>
      <c r="HJI76" s="31"/>
      <c r="HJM76" s="31"/>
      <c r="HJQ76" s="31"/>
      <c r="HJU76" s="31"/>
      <c r="HJY76" s="31"/>
      <c r="HKC76" s="31"/>
      <c r="HKG76" s="31"/>
      <c r="HKK76" s="31"/>
      <c r="HKO76" s="31"/>
      <c r="HKS76" s="31"/>
      <c r="HKW76" s="31"/>
      <c r="HLA76" s="31"/>
      <c r="HLE76" s="31"/>
      <c r="HLI76" s="31"/>
      <c r="HLM76" s="31"/>
      <c r="HLQ76" s="31"/>
      <c r="HLU76" s="31"/>
      <c r="HLY76" s="31"/>
      <c r="HMC76" s="31"/>
      <c r="HMG76" s="31"/>
      <c r="HMK76" s="31"/>
      <c r="HMO76" s="31"/>
      <c r="HMS76" s="31"/>
      <c r="HMW76" s="31"/>
      <c r="HNA76" s="31"/>
      <c r="HNE76" s="31"/>
      <c r="HNI76" s="31"/>
      <c r="HNM76" s="31"/>
      <c r="HNQ76" s="31"/>
      <c r="HNU76" s="31"/>
      <c r="HNY76" s="31"/>
      <c r="HOC76" s="31"/>
      <c r="HOG76" s="31"/>
      <c r="HOK76" s="31"/>
      <c r="HOO76" s="31"/>
      <c r="HOS76" s="31"/>
      <c r="HOW76" s="31"/>
      <c r="HPA76" s="31"/>
      <c r="HPE76" s="31"/>
      <c r="HPI76" s="31"/>
      <c r="HPM76" s="31"/>
      <c r="HPQ76" s="31"/>
      <c r="HPU76" s="31"/>
      <c r="HPY76" s="31"/>
      <c r="HQC76" s="31"/>
      <c r="HQG76" s="31"/>
      <c r="HQK76" s="31"/>
      <c r="HQO76" s="31"/>
      <c r="HQS76" s="31"/>
      <c r="HQW76" s="31"/>
      <c r="HRA76" s="31"/>
      <c r="HRE76" s="31"/>
      <c r="HRI76" s="31"/>
      <c r="HRM76" s="31"/>
      <c r="HRQ76" s="31"/>
      <c r="HRU76" s="31"/>
      <c r="HRY76" s="31"/>
      <c r="HSC76" s="31"/>
      <c r="HSG76" s="31"/>
      <c r="HSK76" s="31"/>
      <c r="HSO76" s="31"/>
      <c r="HSS76" s="31"/>
      <c r="HSW76" s="31"/>
      <c r="HTA76" s="31"/>
      <c r="HTE76" s="31"/>
      <c r="HTI76" s="31"/>
      <c r="HTM76" s="31"/>
      <c r="HTQ76" s="31"/>
      <c r="HTU76" s="31"/>
      <c r="HTY76" s="31"/>
      <c r="HUC76" s="31"/>
      <c r="HUG76" s="31"/>
      <c r="HUK76" s="31"/>
      <c r="HUO76" s="31"/>
      <c r="HUS76" s="31"/>
      <c r="HUW76" s="31"/>
      <c r="HVA76" s="31"/>
      <c r="HVE76" s="31"/>
      <c r="HVI76" s="31"/>
      <c r="HVM76" s="31"/>
      <c r="HVQ76" s="31"/>
      <c r="HVU76" s="31"/>
      <c r="HVY76" s="31"/>
      <c r="HWC76" s="31"/>
      <c r="HWG76" s="31"/>
      <c r="HWK76" s="31"/>
      <c r="HWO76" s="31"/>
      <c r="HWS76" s="31"/>
      <c r="HWW76" s="31"/>
      <c r="HXA76" s="31"/>
      <c r="HXE76" s="31"/>
      <c r="HXI76" s="31"/>
      <c r="HXM76" s="31"/>
      <c r="HXQ76" s="31"/>
      <c r="HXU76" s="31"/>
      <c r="HXY76" s="31"/>
      <c r="HYC76" s="31"/>
      <c r="HYG76" s="31"/>
      <c r="HYK76" s="31"/>
      <c r="HYO76" s="31"/>
      <c r="HYS76" s="31"/>
      <c r="HYW76" s="31"/>
      <c r="HZA76" s="31"/>
      <c r="HZE76" s="31"/>
      <c r="HZI76" s="31"/>
      <c r="HZM76" s="31"/>
      <c r="HZQ76" s="31"/>
      <c r="HZU76" s="31"/>
      <c r="HZY76" s="31"/>
      <c r="IAC76" s="31"/>
      <c r="IAG76" s="31"/>
      <c r="IAK76" s="31"/>
      <c r="IAO76" s="31"/>
      <c r="IAS76" s="31"/>
      <c r="IAW76" s="31"/>
      <c r="IBA76" s="31"/>
      <c r="IBE76" s="31"/>
      <c r="IBI76" s="31"/>
      <c r="IBM76" s="31"/>
      <c r="IBQ76" s="31"/>
      <c r="IBU76" s="31"/>
      <c r="IBY76" s="31"/>
      <c r="ICC76" s="31"/>
      <c r="ICG76" s="31"/>
      <c r="ICK76" s="31"/>
      <c r="ICO76" s="31"/>
      <c r="ICS76" s="31"/>
      <c r="ICW76" s="31"/>
      <c r="IDA76" s="31"/>
      <c r="IDE76" s="31"/>
      <c r="IDI76" s="31"/>
      <c r="IDM76" s="31"/>
      <c r="IDQ76" s="31"/>
      <c r="IDU76" s="31"/>
      <c r="IDY76" s="31"/>
      <c r="IEC76" s="31"/>
      <c r="IEG76" s="31"/>
      <c r="IEK76" s="31"/>
      <c r="IEO76" s="31"/>
      <c r="IES76" s="31"/>
      <c r="IEW76" s="31"/>
      <c r="IFA76" s="31"/>
      <c r="IFE76" s="31"/>
      <c r="IFI76" s="31"/>
      <c r="IFM76" s="31"/>
      <c r="IFQ76" s="31"/>
      <c r="IFU76" s="31"/>
      <c r="IFY76" s="31"/>
      <c r="IGC76" s="31"/>
      <c r="IGG76" s="31"/>
      <c r="IGK76" s="31"/>
      <c r="IGO76" s="31"/>
      <c r="IGS76" s="31"/>
      <c r="IGW76" s="31"/>
      <c r="IHA76" s="31"/>
      <c r="IHE76" s="31"/>
      <c r="IHI76" s="31"/>
      <c r="IHM76" s="31"/>
      <c r="IHQ76" s="31"/>
      <c r="IHU76" s="31"/>
      <c r="IHY76" s="31"/>
      <c r="IIC76" s="31"/>
      <c r="IIG76" s="31"/>
      <c r="IIK76" s="31"/>
      <c r="IIO76" s="31"/>
      <c r="IIS76" s="31"/>
      <c r="IIW76" s="31"/>
      <c r="IJA76" s="31"/>
      <c r="IJE76" s="31"/>
      <c r="IJI76" s="31"/>
      <c r="IJM76" s="31"/>
      <c r="IJQ76" s="31"/>
      <c r="IJU76" s="31"/>
      <c r="IJY76" s="31"/>
      <c r="IKC76" s="31"/>
      <c r="IKG76" s="31"/>
      <c r="IKK76" s="31"/>
      <c r="IKO76" s="31"/>
      <c r="IKS76" s="31"/>
      <c r="IKW76" s="31"/>
      <c r="ILA76" s="31"/>
      <c r="ILE76" s="31"/>
      <c r="ILI76" s="31"/>
      <c r="ILM76" s="31"/>
      <c r="ILQ76" s="31"/>
      <c r="ILU76" s="31"/>
      <c r="ILY76" s="31"/>
      <c r="IMC76" s="31"/>
      <c r="IMG76" s="31"/>
      <c r="IMK76" s="31"/>
      <c r="IMO76" s="31"/>
      <c r="IMS76" s="31"/>
      <c r="IMW76" s="31"/>
      <c r="INA76" s="31"/>
      <c r="INE76" s="31"/>
      <c r="INI76" s="31"/>
      <c r="INM76" s="31"/>
      <c r="INQ76" s="31"/>
      <c r="INU76" s="31"/>
      <c r="INY76" s="31"/>
      <c r="IOC76" s="31"/>
      <c r="IOG76" s="31"/>
      <c r="IOK76" s="31"/>
      <c r="IOO76" s="31"/>
      <c r="IOS76" s="31"/>
      <c r="IOW76" s="31"/>
      <c r="IPA76" s="31"/>
      <c r="IPE76" s="31"/>
      <c r="IPI76" s="31"/>
      <c r="IPM76" s="31"/>
      <c r="IPQ76" s="31"/>
      <c r="IPU76" s="31"/>
      <c r="IPY76" s="31"/>
      <c r="IQC76" s="31"/>
      <c r="IQG76" s="31"/>
      <c r="IQK76" s="31"/>
      <c r="IQO76" s="31"/>
      <c r="IQS76" s="31"/>
      <c r="IQW76" s="31"/>
      <c r="IRA76" s="31"/>
      <c r="IRE76" s="31"/>
      <c r="IRI76" s="31"/>
      <c r="IRM76" s="31"/>
      <c r="IRQ76" s="31"/>
      <c r="IRU76" s="31"/>
      <c r="IRY76" s="31"/>
      <c r="ISC76" s="31"/>
      <c r="ISG76" s="31"/>
      <c r="ISK76" s="31"/>
      <c r="ISO76" s="31"/>
      <c r="ISS76" s="31"/>
      <c r="ISW76" s="31"/>
      <c r="ITA76" s="31"/>
      <c r="ITE76" s="31"/>
      <c r="ITI76" s="31"/>
      <c r="ITM76" s="31"/>
      <c r="ITQ76" s="31"/>
      <c r="ITU76" s="31"/>
      <c r="ITY76" s="31"/>
      <c r="IUC76" s="31"/>
      <c r="IUG76" s="31"/>
      <c r="IUK76" s="31"/>
      <c r="IUO76" s="31"/>
      <c r="IUS76" s="31"/>
      <c r="IUW76" s="31"/>
      <c r="IVA76" s="31"/>
      <c r="IVE76" s="31"/>
      <c r="IVI76" s="31"/>
      <c r="IVM76" s="31"/>
      <c r="IVQ76" s="31"/>
      <c r="IVU76" s="31"/>
      <c r="IVY76" s="31"/>
      <c r="IWC76" s="31"/>
      <c r="IWG76" s="31"/>
      <c r="IWK76" s="31"/>
      <c r="IWO76" s="31"/>
      <c r="IWS76" s="31"/>
      <c r="IWW76" s="31"/>
      <c r="IXA76" s="31"/>
      <c r="IXE76" s="31"/>
      <c r="IXI76" s="31"/>
      <c r="IXM76" s="31"/>
      <c r="IXQ76" s="31"/>
      <c r="IXU76" s="31"/>
      <c r="IXY76" s="31"/>
      <c r="IYC76" s="31"/>
      <c r="IYG76" s="31"/>
      <c r="IYK76" s="31"/>
      <c r="IYO76" s="31"/>
      <c r="IYS76" s="31"/>
      <c r="IYW76" s="31"/>
      <c r="IZA76" s="31"/>
      <c r="IZE76" s="31"/>
      <c r="IZI76" s="31"/>
      <c r="IZM76" s="31"/>
      <c r="IZQ76" s="31"/>
      <c r="IZU76" s="31"/>
      <c r="IZY76" s="31"/>
      <c r="JAC76" s="31"/>
      <c r="JAG76" s="31"/>
      <c r="JAK76" s="31"/>
      <c r="JAO76" s="31"/>
      <c r="JAS76" s="31"/>
      <c r="JAW76" s="31"/>
      <c r="JBA76" s="31"/>
      <c r="JBE76" s="31"/>
      <c r="JBI76" s="31"/>
      <c r="JBM76" s="31"/>
      <c r="JBQ76" s="31"/>
      <c r="JBU76" s="31"/>
      <c r="JBY76" s="31"/>
      <c r="JCC76" s="31"/>
      <c r="JCG76" s="31"/>
      <c r="JCK76" s="31"/>
      <c r="JCO76" s="31"/>
      <c r="JCS76" s="31"/>
      <c r="JCW76" s="31"/>
      <c r="JDA76" s="31"/>
      <c r="JDE76" s="31"/>
      <c r="JDI76" s="31"/>
      <c r="JDM76" s="31"/>
      <c r="JDQ76" s="31"/>
      <c r="JDU76" s="31"/>
      <c r="JDY76" s="31"/>
      <c r="JEC76" s="31"/>
      <c r="JEG76" s="31"/>
      <c r="JEK76" s="31"/>
      <c r="JEO76" s="31"/>
      <c r="JES76" s="31"/>
      <c r="JEW76" s="31"/>
      <c r="JFA76" s="31"/>
      <c r="JFE76" s="31"/>
      <c r="JFI76" s="31"/>
      <c r="JFM76" s="31"/>
      <c r="JFQ76" s="31"/>
      <c r="JFU76" s="31"/>
      <c r="JFY76" s="31"/>
      <c r="JGC76" s="31"/>
      <c r="JGG76" s="31"/>
      <c r="JGK76" s="31"/>
      <c r="JGO76" s="31"/>
      <c r="JGS76" s="31"/>
      <c r="JGW76" s="31"/>
      <c r="JHA76" s="31"/>
      <c r="JHE76" s="31"/>
      <c r="JHI76" s="31"/>
      <c r="JHM76" s="31"/>
      <c r="JHQ76" s="31"/>
      <c r="JHU76" s="31"/>
      <c r="JHY76" s="31"/>
      <c r="JIC76" s="31"/>
      <c r="JIG76" s="31"/>
      <c r="JIK76" s="31"/>
      <c r="JIO76" s="31"/>
      <c r="JIS76" s="31"/>
      <c r="JIW76" s="31"/>
      <c r="JJA76" s="31"/>
      <c r="JJE76" s="31"/>
      <c r="JJI76" s="31"/>
      <c r="JJM76" s="31"/>
      <c r="JJQ76" s="31"/>
      <c r="JJU76" s="31"/>
      <c r="JJY76" s="31"/>
      <c r="JKC76" s="31"/>
      <c r="JKG76" s="31"/>
      <c r="JKK76" s="31"/>
      <c r="JKO76" s="31"/>
      <c r="JKS76" s="31"/>
      <c r="JKW76" s="31"/>
      <c r="JLA76" s="31"/>
      <c r="JLE76" s="31"/>
      <c r="JLI76" s="31"/>
      <c r="JLM76" s="31"/>
      <c r="JLQ76" s="31"/>
      <c r="JLU76" s="31"/>
      <c r="JLY76" s="31"/>
      <c r="JMC76" s="31"/>
      <c r="JMG76" s="31"/>
      <c r="JMK76" s="31"/>
      <c r="JMO76" s="31"/>
      <c r="JMS76" s="31"/>
      <c r="JMW76" s="31"/>
      <c r="JNA76" s="31"/>
      <c r="JNE76" s="31"/>
      <c r="JNI76" s="31"/>
      <c r="JNM76" s="31"/>
      <c r="JNQ76" s="31"/>
      <c r="JNU76" s="31"/>
      <c r="JNY76" s="31"/>
      <c r="JOC76" s="31"/>
      <c r="JOG76" s="31"/>
      <c r="JOK76" s="31"/>
      <c r="JOO76" s="31"/>
      <c r="JOS76" s="31"/>
      <c r="JOW76" s="31"/>
      <c r="JPA76" s="31"/>
      <c r="JPE76" s="31"/>
      <c r="JPI76" s="31"/>
      <c r="JPM76" s="31"/>
      <c r="JPQ76" s="31"/>
      <c r="JPU76" s="31"/>
      <c r="JPY76" s="31"/>
      <c r="JQC76" s="31"/>
      <c r="JQG76" s="31"/>
      <c r="JQK76" s="31"/>
      <c r="JQO76" s="31"/>
      <c r="JQS76" s="31"/>
      <c r="JQW76" s="31"/>
      <c r="JRA76" s="31"/>
      <c r="JRE76" s="31"/>
      <c r="JRI76" s="31"/>
      <c r="JRM76" s="31"/>
      <c r="JRQ76" s="31"/>
      <c r="JRU76" s="31"/>
      <c r="JRY76" s="31"/>
      <c r="JSC76" s="31"/>
      <c r="JSG76" s="31"/>
      <c r="JSK76" s="31"/>
      <c r="JSO76" s="31"/>
      <c r="JSS76" s="31"/>
      <c r="JSW76" s="31"/>
      <c r="JTA76" s="31"/>
      <c r="JTE76" s="31"/>
      <c r="JTI76" s="31"/>
      <c r="JTM76" s="31"/>
      <c r="JTQ76" s="31"/>
      <c r="JTU76" s="31"/>
      <c r="JTY76" s="31"/>
      <c r="JUC76" s="31"/>
      <c r="JUG76" s="31"/>
      <c r="JUK76" s="31"/>
      <c r="JUO76" s="31"/>
      <c r="JUS76" s="31"/>
      <c r="JUW76" s="31"/>
      <c r="JVA76" s="31"/>
      <c r="JVE76" s="31"/>
      <c r="JVI76" s="31"/>
      <c r="JVM76" s="31"/>
      <c r="JVQ76" s="31"/>
      <c r="JVU76" s="31"/>
      <c r="JVY76" s="31"/>
      <c r="JWC76" s="31"/>
      <c r="JWG76" s="31"/>
      <c r="JWK76" s="31"/>
      <c r="JWO76" s="31"/>
      <c r="JWS76" s="31"/>
      <c r="JWW76" s="31"/>
      <c r="JXA76" s="31"/>
      <c r="JXE76" s="31"/>
      <c r="JXI76" s="31"/>
      <c r="JXM76" s="31"/>
      <c r="JXQ76" s="31"/>
      <c r="JXU76" s="31"/>
      <c r="JXY76" s="31"/>
      <c r="JYC76" s="31"/>
      <c r="JYG76" s="31"/>
      <c r="JYK76" s="31"/>
      <c r="JYO76" s="31"/>
      <c r="JYS76" s="31"/>
      <c r="JYW76" s="31"/>
      <c r="JZA76" s="31"/>
      <c r="JZE76" s="31"/>
      <c r="JZI76" s="31"/>
      <c r="JZM76" s="31"/>
      <c r="JZQ76" s="31"/>
      <c r="JZU76" s="31"/>
      <c r="JZY76" s="31"/>
      <c r="KAC76" s="31"/>
      <c r="KAG76" s="31"/>
      <c r="KAK76" s="31"/>
      <c r="KAO76" s="31"/>
      <c r="KAS76" s="31"/>
      <c r="KAW76" s="31"/>
      <c r="KBA76" s="31"/>
      <c r="KBE76" s="31"/>
      <c r="KBI76" s="31"/>
      <c r="KBM76" s="31"/>
      <c r="KBQ76" s="31"/>
      <c r="KBU76" s="31"/>
      <c r="KBY76" s="31"/>
      <c r="KCC76" s="31"/>
      <c r="KCG76" s="31"/>
      <c r="KCK76" s="31"/>
      <c r="KCO76" s="31"/>
      <c r="KCS76" s="31"/>
      <c r="KCW76" s="31"/>
      <c r="KDA76" s="31"/>
      <c r="KDE76" s="31"/>
      <c r="KDI76" s="31"/>
      <c r="KDM76" s="31"/>
      <c r="KDQ76" s="31"/>
      <c r="KDU76" s="31"/>
      <c r="KDY76" s="31"/>
      <c r="KEC76" s="31"/>
      <c r="KEG76" s="31"/>
      <c r="KEK76" s="31"/>
      <c r="KEO76" s="31"/>
      <c r="KES76" s="31"/>
      <c r="KEW76" s="31"/>
      <c r="KFA76" s="31"/>
      <c r="KFE76" s="31"/>
      <c r="KFI76" s="31"/>
      <c r="KFM76" s="31"/>
      <c r="KFQ76" s="31"/>
      <c r="KFU76" s="31"/>
      <c r="KFY76" s="31"/>
      <c r="KGC76" s="31"/>
      <c r="KGG76" s="31"/>
      <c r="KGK76" s="31"/>
      <c r="KGO76" s="31"/>
      <c r="KGS76" s="31"/>
      <c r="KGW76" s="31"/>
      <c r="KHA76" s="31"/>
      <c r="KHE76" s="31"/>
      <c r="KHI76" s="31"/>
      <c r="KHM76" s="31"/>
      <c r="KHQ76" s="31"/>
      <c r="KHU76" s="31"/>
      <c r="KHY76" s="31"/>
      <c r="KIC76" s="31"/>
      <c r="KIG76" s="31"/>
      <c r="KIK76" s="31"/>
      <c r="KIO76" s="31"/>
      <c r="KIS76" s="31"/>
      <c r="KIW76" s="31"/>
      <c r="KJA76" s="31"/>
      <c r="KJE76" s="31"/>
      <c r="KJI76" s="31"/>
      <c r="KJM76" s="31"/>
      <c r="KJQ76" s="31"/>
      <c r="KJU76" s="31"/>
      <c r="KJY76" s="31"/>
      <c r="KKC76" s="31"/>
      <c r="KKG76" s="31"/>
      <c r="KKK76" s="31"/>
      <c r="KKO76" s="31"/>
      <c r="KKS76" s="31"/>
      <c r="KKW76" s="31"/>
      <c r="KLA76" s="31"/>
      <c r="KLE76" s="31"/>
      <c r="KLI76" s="31"/>
      <c r="KLM76" s="31"/>
      <c r="KLQ76" s="31"/>
      <c r="KLU76" s="31"/>
      <c r="KLY76" s="31"/>
      <c r="KMC76" s="31"/>
      <c r="KMG76" s="31"/>
      <c r="KMK76" s="31"/>
      <c r="KMO76" s="31"/>
      <c r="KMS76" s="31"/>
      <c r="KMW76" s="31"/>
      <c r="KNA76" s="31"/>
      <c r="KNE76" s="31"/>
      <c r="KNI76" s="31"/>
      <c r="KNM76" s="31"/>
      <c r="KNQ76" s="31"/>
      <c r="KNU76" s="31"/>
      <c r="KNY76" s="31"/>
      <c r="KOC76" s="31"/>
      <c r="KOG76" s="31"/>
      <c r="KOK76" s="31"/>
      <c r="KOO76" s="31"/>
      <c r="KOS76" s="31"/>
      <c r="KOW76" s="31"/>
      <c r="KPA76" s="31"/>
      <c r="KPE76" s="31"/>
      <c r="KPI76" s="31"/>
      <c r="KPM76" s="31"/>
      <c r="KPQ76" s="31"/>
      <c r="KPU76" s="31"/>
      <c r="KPY76" s="31"/>
      <c r="KQC76" s="31"/>
      <c r="KQG76" s="31"/>
      <c r="KQK76" s="31"/>
      <c r="KQO76" s="31"/>
      <c r="KQS76" s="31"/>
      <c r="KQW76" s="31"/>
      <c r="KRA76" s="31"/>
      <c r="KRE76" s="31"/>
      <c r="KRI76" s="31"/>
      <c r="KRM76" s="31"/>
      <c r="KRQ76" s="31"/>
      <c r="KRU76" s="31"/>
      <c r="KRY76" s="31"/>
      <c r="KSC76" s="31"/>
      <c r="KSG76" s="31"/>
      <c r="KSK76" s="31"/>
      <c r="KSO76" s="31"/>
      <c r="KSS76" s="31"/>
      <c r="KSW76" s="31"/>
      <c r="KTA76" s="31"/>
      <c r="KTE76" s="31"/>
      <c r="KTI76" s="31"/>
      <c r="KTM76" s="31"/>
      <c r="KTQ76" s="31"/>
      <c r="KTU76" s="31"/>
      <c r="KTY76" s="31"/>
      <c r="KUC76" s="31"/>
      <c r="KUG76" s="31"/>
      <c r="KUK76" s="31"/>
      <c r="KUO76" s="31"/>
      <c r="KUS76" s="31"/>
      <c r="KUW76" s="31"/>
      <c r="KVA76" s="31"/>
      <c r="KVE76" s="31"/>
      <c r="KVI76" s="31"/>
      <c r="KVM76" s="31"/>
      <c r="KVQ76" s="31"/>
      <c r="KVU76" s="31"/>
      <c r="KVY76" s="31"/>
      <c r="KWC76" s="31"/>
      <c r="KWG76" s="31"/>
      <c r="KWK76" s="31"/>
      <c r="KWO76" s="31"/>
      <c r="KWS76" s="31"/>
      <c r="KWW76" s="31"/>
      <c r="KXA76" s="31"/>
      <c r="KXE76" s="31"/>
      <c r="KXI76" s="31"/>
      <c r="KXM76" s="31"/>
      <c r="KXQ76" s="31"/>
      <c r="KXU76" s="31"/>
      <c r="KXY76" s="31"/>
      <c r="KYC76" s="31"/>
      <c r="KYG76" s="31"/>
      <c r="KYK76" s="31"/>
      <c r="KYO76" s="31"/>
      <c r="KYS76" s="31"/>
      <c r="KYW76" s="31"/>
      <c r="KZA76" s="31"/>
      <c r="KZE76" s="31"/>
      <c r="KZI76" s="31"/>
      <c r="KZM76" s="31"/>
      <c r="KZQ76" s="31"/>
      <c r="KZU76" s="31"/>
      <c r="KZY76" s="31"/>
      <c r="LAC76" s="31"/>
      <c r="LAG76" s="31"/>
      <c r="LAK76" s="31"/>
      <c r="LAO76" s="31"/>
      <c r="LAS76" s="31"/>
      <c r="LAW76" s="31"/>
      <c r="LBA76" s="31"/>
      <c r="LBE76" s="31"/>
      <c r="LBI76" s="31"/>
      <c r="LBM76" s="31"/>
      <c r="LBQ76" s="31"/>
      <c r="LBU76" s="31"/>
      <c r="LBY76" s="31"/>
      <c r="LCC76" s="31"/>
      <c r="LCG76" s="31"/>
      <c r="LCK76" s="31"/>
      <c r="LCO76" s="31"/>
      <c r="LCS76" s="31"/>
      <c r="LCW76" s="31"/>
      <c r="LDA76" s="31"/>
      <c r="LDE76" s="31"/>
      <c r="LDI76" s="31"/>
      <c r="LDM76" s="31"/>
      <c r="LDQ76" s="31"/>
      <c r="LDU76" s="31"/>
      <c r="LDY76" s="31"/>
      <c r="LEC76" s="31"/>
      <c r="LEG76" s="31"/>
      <c r="LEK76" s="31"/>
      <c r="LEO76" s="31"/>
      <c r="LES76" s="31"/>
      <c r="LEW76" s="31"/>
      <c r="LFA76" s="31"/>
      <c r="LFE76" s="31"/>
      <c r="LFI76" s="31"/>
      <c r="LFM76" s="31"/>
      <c r="LFQ76" s="31"/>
      <c r="LFU76" s="31"/>
      <c r="LFY76" s="31"/>
      <c r="LGC76" s="31"/>
      <c r="LGG76" s="31"/>
      <c r="LGK76" s="31"/>
      <c r="LGO76" s="31"/>
      <c r="LGS76" s="31"/>
      <c r="LGW76" s="31"/>
      <c r="LHA76" s="31"/>
      <c r="LHE76" s="31"/>
      <c r="LHI76" s="31"/>
      <c r="LHM76" s="31"/>
      <c r="LHQ76" s="31"/>
      <c r="LHU76" s="31"/>
      <c r="LHY76" s="31"/>
      <c r="LIC76" s="31"/>
      <c r="LIG76" s="31"/>
      <c r="LIK76" s="31"/>
      <c r="LIO76" s="31"/>
      <c r="LIS76" s="31"/>
      <c r="LIW76" s="31"/>
      <c r="LJA76" s="31"/>
      <c r="LJE76" s="31"/>
      <c r="LJI76" s="31"/>
      <c r="LJM76" s="31"/>
      <c r="LJQ76" s="31"/>
      <c r="LJU76" s="31"/>
      <c r="LJY76" s="31"/>
      <c r="LKC76" s="31"/>
      <c r="LKG76" s="31"/>
      <c r="LKK76" s="31"/>
      <c r="LKO76" s="31"/>
      <c r="LKS76" s="31"/>
      <c r="LKW76" s="31"/>
      <c r="LLA76" s="31"/>
      <c r="LLE76" s="31"/>
      <c r="LLI76" s="31"/>
      <c r="LLM76" s="31"/>
      <c r="LLQ76" s="31"/>
      <c r="LLU76" s="31"/>
      <c r="LLY76" s="31"/>
      <c r="LMC76" s="31"/>
      <c r="LMG76" s="31"/>
      <c r="LMK76" s="31"/>
      <c r="LMO76" s="31"/>
      <c r="LMS76" s="31"/>
      <c r="LMW76" s="31"/>
      <c r="LNA76" s="31"/>
      <c r="LNE76" s="31"/>
      <c r="LNI76" s="31"/>
      <c r="LNM76" s="31"/>
      <c r="LNQ76" s="31"/>
      <c r="LNU76" s="31"/>
      <c r="LNY76" s="31"/>
      <c r="LOC76" s="31"/>
      <c r="LOG76" s="31"/>
      <c r="LOK76" s="31"/>
      <c r="LOO76" s="31"/>
      <c r="LOS76" s="31"/>
      <c r="LOW76" s="31"/>
      <c r="LPA76" s="31"/>
      <c r="LPE76" s="31"/>
      <c r="LPI76" s="31"/>
      <c r="LPM76" s="31"/>
      <c r="LPQ76" s="31"/>
      <c r="LPU76" s="31"/>
      <c r="LPY76" s="31"/>
      <c r="LQC76" s="31"/>
      <c r="LQG76" s="31"/>
      <c r="LQK76" s="31"/>
      <c r="LQO76" s="31"/>
      <c r="LQS76" s="31"/>
      <c r="LQW76" s="31"/>
      <c r="LRA76" s="31"/>
      <c r="LRE76" s="31"/>
      <c r="LRI76" s="31"/>
      <c r="LRM76" s="31"/>
      <c r="LRQ76" s="31"/>
      <c r="LRU76" s="31"/>
      <c r="LRY76" s="31"/>
      <c r="LSC76" s="31"/>
      <c r="LSG76" s="31"/>
      <c r="LSK76" s="31"/>
      <c r="LSO76" s="31"/>
      <c r="LSS76" s="31"/>
      <c r="LSW76" s="31"/>
      <c r="LTA76" s="31"/>
      <c r="LTE76" s="31"/>
      <c r="LTI76" s="31"/>
      <c r="LTM76" s="31"/>
      <c r="LTQ76" s="31"/>
      <c r="LTU76" s="31"/>
      <c r="LTY76" s="31"/>
      <c r="LUC76" s="31"/>
      <c r="LUG76" s="31"/>
      <c r="LUK76" s="31"/>
      <c r="LUO76" s="31"/>
      <c r="LUS76" s="31"/>
      <c r="LUW76" s="31"/>
      <c r="LVA76" s="31"/>
      <c r="LVE76" s="31"/>
      <c r="LVI76" s="31"/>
      <c r="LVM76" s="31"/>
      <c r="LVQ76" s="31"/>
      <c r="LVU76" s="31"/>
      <c r="LVY76" s="31"/>
      <c r="LWC76" s="31"/>
      <c r="LWG76" s="31"/>
      <c r="LWK76" s="31"/>
      <c r="LWO76" s="31"/>
      <c r="LWS76" s="31"/>
      <c r="LWW76" s="31"/>
      <c r="LXA76" s="31"/>
      <c r="LXE76" s="31"/>
      <c r="LXI76" s="31"/>
      <c r="LXM76" s="31"/>
      <c r="LXQ76" s="31"/>
      <c r="LXU76" s="31"/>
      <c r="LXY76" s="31"/>
      <c r="LYC76" s="31"/>
      <c r="LYG76" s="31"/>
      <c r="LYK76" s="31"/>
      <c r="LYO76" s="31"/>
      <c r="LYS76" s="31"/>
      <c r="LYW76" s="31"/>
      <c r="LZA76" s="31"/>
      <c r="LZE76" s="31"/>
      <c r="LZI76" s="31"/>
      <c r="LZM76" s="31"/>
      <c r="LZQ76" s="31"/>
      <c r="LZU76" s="31"/>
      <c r="LZY76" s="31"/>
      <c r="MAC76" s="31"/>
      <c r="MAG76" s="31"/>
      <c r="MAK76" s="31"/>
      <c r="MAO76" s="31"/>
      <c r="MAS76" s="31"/>
      <c r="MAW76" s="31"/>
      <c r="MBA76" s="31"/>
      <c r="MBE76" s="31"/>
      <c r="MBI76" s="31"/>
      <c r="MBM76" s="31"/>
      <c r="MBQ76" s="31"/>
      <c r="MBU76" s="31"/>
      <c r="MBY76" s="31"/>
      <c r="MCC76" s="31"/>
      <c r="MCG76" s="31"/>
      <c r="MCK76" s="31"/>
      <c r="MCO76" s="31"/>
      <c r="MCS76" s="31"/>
      <c r="MCW76" s="31"/>
      <c r="MDA76" s="31"/>
      <c r="MDE76" s="31"/>
      <c r="MDI76" s="31"/>
      <c r="MDM76" s="31"/>
      <c r="MDQ76" s="31"/>
      <c r="MDU76" s="31"/>
      <c r="MDY76" s="31"/>
      <c r="MEC76" s="31"/>
      <c r="MEG76" s="31"/>
      <c r="MEK76" s="31"/>
      <c r="MEO76" s="31"/>
      <c r="MES76" s="31"/>
      <c r="MEW76" s="31"/>
      <c r="MFA76" s="31"/>
      <c r="MFE76" s="31"/>
      <c r="MFI76" s="31"/>
      <c r="MFM76" s="31"/>
      <c r="MFQ76" s="31"/>
      <c r="MFU76" s="31"/>
      <c r="MFY76" s="31"/>
      <c r="MGC76" s="31"/>
      <c r="MGG76" s="31"/>
      <c r="MGK76" s="31"/>
      <c r="MGO76" s="31"/>
      <c r="MGS76" s="31"/>
      <c r="MGW76" s="31"/>
      <c r="MHA76" s="31"/>
      <c r="MHE76" s="31"/>
      <c r="MHI76" s="31"/>
      <c r="MHM76" s="31"/>
      <c r="MHQ76" s="31"/>
      <c r="MHU76" s="31"/>
      <c r="MHY76" s="31"/>
      <c r="MIC76" s="31"/>
      <c r="MIG76" s="31"/>
      <c r="MIK76" s="31"/>
      <c r="MIO76" s="31"/>
      <c r="MIS76" s="31"/>
      <c r="MIW76" s="31"/>
      <c r="MJA76" s="31"/>
      <c r="MJE76" s="31"/>
      <c r="MJI76" s="31"/>
      <c r="MJM76" s="31"/>
      <c r="MJQ76" s="31"/>
      <c r="MJU76" s="31"/>
      <c r="MJY76" s="31"/>
      <c r="MKC76" s="31"/>
      <c r="MKG76" s="31"/>
      <c r="MKK76" s="31"/>
      <c r="MKO76" s="31"/>
      <c r="MKS76" s="31"/>
      <c r="MKW76" s="31"/>
      <c r="MLA76" s="31"/>
      <c r="MLE76" s="31"/>
      <c r="MLI76" s="31"/>
      <c r="MLM76" s="31"/>
      <c r="MLQ76" s="31"/>
      <c r="MLU76" s="31"/>
      <c r="MLY76" s="31"/>
      <c r="MMC76" s="31"/>
      <c r="MMG76" s="31"/>
      <c r="MMK76" s="31"/>
      <c r="MMO76" s="31"/>
      <c r="MMS76" s="31"/>
      <c r="MMW76" s="31"/>
      <c r="MNA76" s="31"/>
      <c r="MNE76" s="31"/>
      <c r="MNI76" s="31"/>
      <c r="MNM76" s="31"/>
      <c r="MNQ76" s="31"/>
      <c r="MNU76" s="31"/>
      <c r="MNY76" s="31"/>
      <c r="MOC76" s="31"/>
      <c r="MOG76" s="31"/>
      <c r="MOK76" s="31"/>
      <c r="MOO76" s="31"/>
      <c r="MOS76" s="31"/>
      <c r="MOW76" s="31"/>
      <c r="MPA76" s="31"/>
      <c r="MPE76" s="31"/>
      <c r="MPI76" s="31"/>
      <c r="MPM76" s="31"/>
      <c r="MPQ76" s="31"/>
      <c r="MPU76" s="31"/>
      <c r="MPY76" s="31"/>
      <c r="MQC76" s="31"/>
      <c r="MQG76" s="31"/>
      <c r="MQK76" s="31"/>
      <c r="MQO76" s="31"/>
      <c r="MQS76" s="31"/>
      <c r="MQW76" s="31"/>
      <c r="MRA76" s="31"/>
      <c r="MRE76" s="31"/>
      <c r="MRI76" s="31"/>
      <c r="MRM76" s="31"/>
      <c r="MRQ76" s="31"/>
      <c r="MRU76" s="31"/>
      <c r="MRY76" s="31"/>
      <c r="MSC76" s="31"/>
      <c r="MSG76" s="31"/>
      <c r="MSK76" s="31"/>
      <c r="MSO76" s="31"/>
      <c r="MSS76" s="31"/>
      <c r="MSW76" s="31"/>
      <c r="MTA76" s="31"/>
      <c r="MTE76" s="31"/>
      <c r="MTI76" s="31"/>
      <c r="MTM76" s="31"/>
      <c r="MTQ76" s="31"/>
      <c r="MTU76" s="31"/>
      <c r="MTY76" s="31"/>
      <c r="MUC76" s="31"/>
      <c r="MUG76" s="31"/>
      <c r="MUK76" s="31"/>
      <c r="MUO76" s="31"/>
      <c r="MUS76" s="31"/>
      <c r="MUW76" s="31"/>
      <c r="MVA76" s="31"/>
      <c r="MVE76" s="31"/>
      <c r="MVI76" s="31"/>
      <c r="MVM76" s="31"/>
      <c r="MVQ76" s="31"/>
      <c r="MVU76" s="31"/>
      <c r="MVY76" s="31"/>
      <c r="MWC76" s="31"/>
      <c r="MWG76" s="31"/>
      <c r="MWK76" s="31"/>
      <c r="MWO76" s="31"/>
      <c r="MWS76" s="31"/>
      <c r="MWW76" s="31"/>
      <c r="MXA76" s="31"/>
      <c r="MXE76" s="31"/>
      <c r="MXI76" s="31"/>
      <c r="MXM76" s="31"/>
      <c r="MXQ76" s="31"/>
      <c r="MXU76" s="31"/>
      <c r="MXY76" s="31"/>
      <c r="MYC76" s="31"/>
      <c r="MYG76" s="31"/>
      <c r="MYK76" s="31"/>
      <c r="MYO76" s="31"/>
      <c r="MYS76" s="31"/>
      <c r="MYW76" s="31"/>
      <c r="MZA76" s="31"/>
      <c r="MZE76" s="31"/>
      <c r="MZI76" s="31"/>
      <c r="MZM76" s="31"/>
      <c r="MZQ76" s="31"/>
      <c r="MZU76" s="31"/>
      <c r="MZY76" s="31"/>
      <c r="NAC76" s="31"/>
      <c r="NAG76" s="31"/>
      <c r="NAK76" s="31"/>
      <c r="NAO76" s="31"/>
      <c r="NAS76" s="31"/>
      <c r="NAW76" s="31"/>
      <c r="NBA76" s="31"/>
      <c r="NBE76" s="31"/>
      <c r="NBI76" s="31"/>
      <c r="NBM76" s="31"/>
      <c r="NBQ76" s="31"/>
      <c r="NBU76" s="31"/>
      <c r="NBY76" s="31"/>
      <c r="NCC76" s="31"/>
      <c r="NCG76" s="31"/>
      <c r="NCK76" s="31"/>
      <c r="NCO76" s="31"/>
      <c r="NCS76" s="31"/>
      <c r="NCW76" s="31"/>
      <c r="NDA76" s="31"/>
      <c r="NDE76" s="31"/>
      <c r="NDI76" s="31"/>
      <c r="NDM76" s="31"/>
      <c r="NDQ76" s="31"/>
      <c r="NDU76" s="31"/>
      <c r="NDY76" s="31"/>
      <c r="NEC76" s="31"/>
      <c r="NEG76" s="31"/>
      <c r="NEK76" s="31"/>
      <c r="NEO76" s="31"/>
      <c r="NES76" s="31"/>
      <c r="NEW76" s="31"/>
      <c r="NFA76" s="31"/>
      <c r="NFE76" s="31"/>
      <c r="NFI76" s="31"/>
      <c r="NFM76" s="31"/>
      <c r="NFQ76" s="31"/>
      <c r="NFU76" s="31"/>
      <c r="NFY76" s="31"/>
      <c r="NGC76" s="31"/>
      <c r="NGG76" s="31"/>
      <c r="NGK76" s="31"/>
      <c r="NGO76" s="31"/>
      <c r="NGS76" s="31"/>
      <c r="NGW76" s="31"/>
      <c r="NHA76" s="31"/>
      <c r="NHE76" s="31"/>
      <c r="NHI76" s="31"/>
      <c r="NHM76" s="31"/>
      <c r="NHQ76" s="31"/>
      <c r="NHU76" s="31"/>
      <c r="NHY76" s="31"/>
      <c r="NIC76" s="31"/>
      <c r="NIG76" s="31"/>
      <c r="NIK76" s="31"/>
      <c r="NIO76" s="31"/>
      <c r="NIS76" s="31"/>
      <c r="NIW76" s="31"/>
      <c r="NJA76" s="31"/>
      <c r="NJE76" s="31"/>
      <c r="NJI76" s="31"/>
      <c r="NJM76" s="31"/>
      <c r="NJQ76" s="31"/>
      <c r="NJU76" s="31"/>
      <c r="NJY76" s="31"/>
      <c r="NKC76" s="31"/>
      <c r="NKG76" s="31"/>
      <c r="NKK76" s="31"/>
      <c r="NKO76" s="31"/>
      <c r="NKS76" s="31"/>
      <c r="NKW76" s="31"/>
      <c r="NLA76" s="31"/>
      <c r="NLE76" s="31"/>
      <c r="NLI76" s="31"/>
      <c r="NLM76" s="31"/>
      <c r="NLQ76" s="31"/>
      <c r="NLU76" s="31"/>
      <c r="NLY76" s="31"/>
      <c r="NMC76" s="31"/>
      <c r="NMG76" s="31"/>
      <c r="NMK76" s="31"/>
      <c r="NMO76" s="31"/>
      <c r="NMS76" s="31"/>
      <c r="NMW76" s="31"/>
      <c r="NNA76" s="31"/>
      <c r="NNE76" s="31"/>
      <c r="NNI76" s="31"/>
      <c r="NNM76" s="31"/>
      <c r="NNQ76" s="31"/>
      <c r="NNU76" s="31"/>
      <c r="NNY76" s="31"/>
      <c r="NOC76" s="31"/>
      <c r="NOG76" s="31"/>
      <c r="NOK76" s="31"/>
      <c r="NOO76" s="31"/>
      <c r="NOS76" s="31"/>
      <c r="NOW76" s="31"/>
      <c r="NPA76" s="31"/>
      <c r="NPE76" s="31"/>
      <c r="NPI76" s="31"/>
      <c r="NPM76" s="31"/>
      <c r="NPQ76" s="31"/>
      <c r="NPU76" s="31"/>
      <c r="NPY76" s="31"/>
      <c r="NQC76" s="31"/>
      <c r="NQG76" s="31"/>
      <c r="NQK76" s="31"/>
      <c r="NQO76" s="31"/>
      <c r="NQS76" s="31"/>
      <c r="NQW76" s="31"/>
      <c r="NRA76" s="31"/>
      <c r="NRE76" s="31"/>
      <c r="NRI76" s="31"/>
      <c r="NRM76" s="31"/>
      <c r="NRQ76" s="31"/>
      <c r="NRU76" s="31"/>
      <c r="NRY76" s="31"/>
      <c r="NSC76" s="31"/>
      <c r="NSG76" s="31"/>
      <c r="NSK76" s="31"/>
      <c r="NSO76" s="31"/>
      <c r="NSS76" s="31"/>
      <c r="NSW76" s="31"/>
      <c r="NTA76" s="31"/>
      <c r="NTE76" s="31"/>
      <c r="NTI76" s="31"/>
      <c r="NTM76" s="31"/>
      <c r="NTQ76" s="31"/>
      <c r="NTU76" s="31"/>
      <c r="NTY76" s="31"/>
      <c r="NUC76" s="31"/>
      <c r="NUG76" s="31"/>
      <c r="NUK76" s="31"/>
      <c r="NUO76" s="31"/>
      <c r="NUS76" s="31"/>
      <c r="NUW76" s="31"/>
      <c r="NVA76" s="31"/>
      <c r="NVE76" s="31"/>
      <c r="NVI76" s="31"/>
      <c r="NVM76" s="31"/>
      <c r="NVQ76" s="31"/>
      <c r="NVU76" s="31"/>
      <c r="NVY76" s="31"/>
      <c r="NWC76" s="31"/>
      <c r="NWG76" s="31"/>
      <c r="NWK76" s="31"/>
      <c r="NWO76" s="31"/>
      <c r="NWS76" s="31"/>
      <c r="NWW76" s="31"/>
      <c r="NXA76" s="31"/>
      <c r="NXE76" s="31"/>
      <c r="NXI76" s="31"/>
      <c r="NXM76" s="31"/>
      <c r="NXQ76" s="31"/>
      <c r="NXU76" s="31"/>
      <c r="NXY76" s="31"/>
      <c r="NYC76" s="31"/>
      <c r="NYG76" s="31"/>
      <c r="NYK76" s="31"/>
      <c r="NYO76" s="31"/>
      <c r="NYS76" s="31"/>
      <c r="NYW76" s="31"/>
      <c r="NZA76" s="31"/>
      <c r="NZE76" s="31"/>
      <c r="NZI76" s="31"/>
      <c r="NZM76" s="31"/>
      <c r="NZQ76" s="31"/>
      <c r="NZU76" s="31"/>
      <c r="NZY76" s="31"/>
      <c r="OAC76" s="31"/>
      <c r="OAG76" s="31"/>
      <c r="OAK76" s="31"/>
      <c r="OAO76" s="31"/>
      <c r="OAS76" s="31"/>
      <c r="OAW76" s="31"/>
      <c r="OBA76" s="31"/>
      <c r="OBE76" s="31"/>
      <c r="OBI76" s="31"/>
      <c r="OBM76" s="31"/>
      <c r="OBQ76" s="31"/>
      <c r="OBU76" s="31"/>
      <c r="OBY76" s="31"/>
      <c r="OCC76" s="31"/>
      <c r="OCG76" s="31"/>
      <c r="OCK76" s="31"/>
      <c r="OCO76" s="31"/>
      <c r="OCS76" s="31"/>
      <c r="OCW76" s="31"/>
      <c r="ODA76" s="31"/>
      <c r="ODE76" s="31"/>
      <c r="ODI76" s="31"/>
      <c r="ODM76" s="31"/>
      <c r="ODQ76" s="31"/>
      <c r="ODU76" s="31"/>
      <c r="ODY76" s="31"/>
      <c r="OEC76" s="31"/>
      <c r="OEG76" s="31"/>
      <c r="OEK76" s="31"/>
      <c r="OEO76" s="31"/>
      <c r="OES76" s="31"/>
      <c r="OEW76" s="31"/>
      <c r="OFA76" s="31"/>
      <c r="OFE76" s="31"/>
      <c r="OFI76" s="31"/>
      <c r="OFM76" s="31"/>
      <c r="OFQ76" s="31"/>
      <c r="OFU76" s="31"/>
      <c r="OFY76" s="31"/>
      <c r="OGC76" s="31"/>
      <c r="OGG76" s="31"/>
      <c r="OGK76" s="31"/>
      <c r="OGO76" s="31"/>
      <c r="OGS76" s="31"/>
      <c r="OGW76" s="31"/>
      <c r="OHA76" s="31"/>
      <c r="OHE76" s="31"/>
      <c r="OHI76" s="31"/>
      <c r="OHM76" s="31"/>
      <c r="OHQ76" s="31"/>
      <c r="OHU76" s="31"/>
      <c r="OHY76" s="31"/>
      <c r="OIC76" s="31"/>
      <c r="OIG76" s="31"/>
      <c r="OIK76" s="31"/>
      <c r="OIO76" s="31"/>
      <c r="OIS76" s="31"/>
      <c r="OIW76" s="31"/>
      <c r="OJA76" s="31"/>
      <c r="OJE76" s="31"/>
      <c r="OJI76" s="31"/>
      <c r="OJM76" s="31"/>
      <c r="OJQ76" s="31"/>
      <c r="OJU76" s="31"/>
      <c r="OJY76" s="31"/>
      <c r="OKC76" s="31"/>
      <c r="OKG76" s="31"/>
      <c r="OKK76" s="31"/>
      <c r="OKO76" s="31"/>
      <c r="OKS76" s="31"/>
      <c r="OKW76" s="31"/>
      <c r="OLA76" s="31"/>
      <c r="OLE76" s="31"/>
      <c r="OLI76" s="31"/>
      <c r="OLM76" s="31"/>
      <c r="OLQ76" s="31"/>
      <c r="OLU76" s="31"/>
      <c r="OLY76" s="31"/>
      <c r="OMC76" s="31"/>
      <c r="OMG76" s="31"/>
      <c r="OMK76" s="31"/>
      <c r="OMO76" s="31"/>
      <c r="OMS76" s="31"/>
      <c r="OMW76" s="31"/>
      <c r="ONA76" s="31"/>
      <c r="ONE76" s="31"/>
      <c r="ONI76" s="31"/>
      <c r="ONM76" s="31"/>
      <c r="ONQ76" s="31"/>
      <c r="ONU76" s="31"/>
      <c r="ONY76" s="31"/>
      <c r="OOC76" s="31"/>
      <c r="OOG76" s="31"/>
      <c r="OOK76" s="31"/>
      <c r="OOO76" s="31"/>
      <c r="OOS76" s="31"/>
      <c r="OOW76" s="31"/>
      <c r="OPA76" s="31"/>
      <c r="OPE76" s="31"/>
      <c r="OPI76" s="31"/>
      <c r="OPM76" s="31"/>
      <c r="OPQ76" s="31"/>
      <c r="OPU76" s="31"/>
      <c r="OPY76" s="31"/>
      <c r="OQC76" s="31"/>
      <c r="OQG76" s="31"/>
      <c r="OQK76" s="31"/>
      <c r="OQO76" s="31"/>
      <c r="OQS76" s="31"/>
      <c r="OQW76" s="31"/>
      <c r="ORA76" s="31"/>
      <c r="ORE76" s="31"/>
      <c r="ORI76" s="31"/>
      <c r="ORM76" s="31"/>
      <c r="ORQ76" s="31"/>
      <c r="ORU76" s="31"/>
      <c r="ORY76" s="31"/>
      <c r="OSC76" s="31"/>
      <c r="OSG76" s="31"/>
      <c r="OSK76" s="31"/>
      <c r="OSO76" s="31"/>
      <c r="OSS76" s="31"/>
      <c r="OSW76" s="31"/>
      <c r="OTA76" s="31"/>
      <c r="OTE76" s="31"/>
      <c r="OTI76" s="31"/>
      <c r="OTM76" s="31"/>
      <c r="OTQ76" s="31"/>
      <c r="OTU76" s="31"/>
      <c r="OTY76" s="31"/>
      <c r="OUC76" s="31"/>
      <c r="OUG76" s="31"/>
      <c r="OUK76" s="31"/>
      <c r="OUO76" s="31"/>
      <c r="OUS76" s="31"/>
      <c r="OUW76" s="31"/>
      <c r="OVA76" s="31"/>
      <c r="OVE76" s="31"/>
      <c r="OVI76" s="31"/>
      <c r="OVM76" s="31"/>
      <c r="OVQ76" s="31"/>
      <c r="OVU76" s="31"/>
      <c r="OVY76" s="31"/>
      <c r="OWC76" s="31"/>
      <c r="OWG76" s="31"/>
      <c r="OWK76" s="31"/>
      <c r="OWO76" s="31"/>
      <c r="OWS76" s="31"/>
      <c r="OWW76" s="31"/>
      <c r="OXA76" s="31"/>
      <c r="OXE76" s="31"/>
      <c r="OXI76" s="31"/>
      <c r="OXM76" s="31"/>
      <c r="OXQ76" s="31"/>
      <c r="OXU76" s="31"/>
      <c r="OXY76" s="31"/>
      <c r="OYC76" s="31"/>
      <c r="OYG76" s="31"/>
      <c r="OYK76" s="31"/>
      <c r="OYO76" s="31"/>
      <c r="OYS76" s="31"/>
      <c r="OYW76" s="31"/>
      <c r="OZA76" s="31"/>
      <c r="OZE76" s="31"/>
      <c r="OZI76" s="31"/>
      <c r="OZM76" s="31"/>
      <c r="OZQ76" s="31"/>
      <c r="OZU76" s="31"/>
      <c r="OZY76" s="31"/>
      <c r="PAC76" s="31"/>
      <c r="PAG76" s="31"/>
      <c r="PAK76" s="31"/>
      <c r="PAO76" s="31"/>
      <c r="PAS76" s="31"/>
      <c r="PAW76" s="31"/>
      <c r="PBA76" s="31"/>
      <c r="PBE76" s="31"/>
      <c r="PBI76" s="31"/>
      <c r="PBM76" s="31"/>
      <c r="PBQ76" s="31"/>
      <c r="PBU76" s="31"/>
      <c r="PBY76" s="31"/>
      <c r="PCC76" s="31"/>
      <c r="PCG76" s="31"/>
      <c r="PCK76" s="31"/>
      <c r="PCO76" s="31"/>
      <c r="PCS76" s="31"/>
      <c r="PCW76" s="31"/>
      <c r="PDA76" s="31"/>
      <c r="PDE76" s="31"/>
      <c r="PDI76" s="31"/>
      <c r="PDM76" s="31"/>
      <c r="PDQ76" s="31"/>
      <c r="PDU76" s="31"/>
      <c r="PDY76" s="31"/>
      <c r="PEC76" s="31"/>
      <c r="PEG76" s="31"/>
      <c r="PEK76" s="31"/>
      <c r="PEO76" s="31"/>
      <c r="PES76" s="31"/>
      <c r="PEW76" s="31"/>
      <c r="PFA76" s="31"/>
      <c r="PFE76" s="31"/>
      <c r="PFI76" s="31"/>
      <c r="PFM76" s="31"/>
      <c r="PFQ76" s="31"/>
      <c r="PFU76" s="31"/>
      <c r="PFY76" s="31"/>
      <c r="PGC76" s="31"/>
      <c r="PGG76" s="31"/>
      <c r="PGK76" s="31"/>
      <c r="PGO76" s="31"/>
      <c r="PGS76" s="31"/>
      <c r="PGW76" s="31"/>
      <c r="PHA76" s="31"/>
      <c r="PHE76" s="31"/>
      <c r="PHI76" s="31"/>
      <c r="PHM76" s="31"/>
      <c r="PHQ76" s="31"/>
      <c r="PHU76" s="31"/>
      <c r="PHY76" s="31"/>
      <c r="PIC76" s="31"/>
      <c r="PIG76" s="31"/>
      <c r="PIK76" s="31"/>
      <c r="PIO76" s="31"/>
      <c r="PIS76" s="31"/>
      <c r="PIW76" s="31"/>
      <c r="PJA76" s="31"/>
      <c r="PJE76" s="31"/>
      <c r="PJI76" s="31"/>
      <c r="PJM76" s="31"/>
      <c r="PJQ76" s="31"/>
      <c r="PJU76" s="31"/>
      <c r="PJY76" s="31"/>
      <c r="PKC76" s="31"/>
      <c r="PKG76" s="31"/>
      <c r="PKK76" s="31"/>
      <c r="PKO76" s="31"/>
      <c r="PKS76" s="31"/>
      <c r="PKW76" s="31"/>
      <c r="PLA76" s="31"/>
      <c r="PLE76" s="31"/>
      <c r="PLI76" s="31"/>
      <c r="PLM76" s="31"/>
      <c r="PLQ76" s="31"/>
      <c r="PLU76" s="31"/>
      <c r="PLY76" s="31"/>
      <c r="PMC76" s="31"/>
      <c r="PMG76" s="31"/>
      <c r="PMK76" s="31"/>
      <c r="PMO76" s="31"/>
      <c r="PMS76" s="31"/>
      <c r="PMW76" s="31"/>
      <c r="PNA76" s="31"/>
      <c r="PNE76" s="31"/>
      <c r="PNI76" s="31"/>
      <c r="PNM76" s="31"/>
      <c r="PNQ76" s="31"/>
      <c r="PNU76" s="31"/>
      <c r="PNY76" s="31"/>
      <c r="POC76" s="31"/>
      <c r="POG76" s="31"/>
      <c r="POK76" s="31"/>
      <c r="POO76" s="31"/>
      <c r="POS76" s="31"/>
      <c r="POW76" s="31"/>
      <c r="PPA76" s="31"/>
      <c r="PPE76" s="31"/>
      <c r="PPI76" s="31"/>
      <c r="PPM76" s="31"/>
      <c r="PPQ76" s="31"/>
      <c r="PPU76" s="31"/>
      <c r="PPY76" s="31"/>
      <c r="PQC76" s="31"/>
      <c r="PQG76" s="31"/>
      <c r="PQK76" s="31"/>
      <c r="PQO76" s="31"/>
      <c r="PQS76" s="31"/>
      <c r="PQW76" s="31"/>
      <c r="PRA76" s="31"/>
      <c r="PRE76" s="31"/>
      <c r="PRI76" s="31"/>
      <c r="PRM76" s="31"/>
      <c r="PRQ76" s="31"/>
      <c r="PRU76" s="31"/>
      <c r="PRY76" s="31"/>
      <c r="PSC76" s="31"/>
      <c r="PSG76" s="31"/>
      <c r="PSK76" s="31"/>
      <c r="PSO76" s="31"/>
      <c r="PSS76" s="31"/>
      <c r="PSW76" s="31"/>
      <c r="PTA76" s="31"/>
      <c r="PTE76" s="31"/>
      <c r="PTI76" s="31"/>
      <c r="PTM76" s="31"/>
      <c r="PTQ76" s="31"/>
      <c r="PTU76" s="31"/>
      <c r="PTY76" s="31"/>
      <c r="PUC76" s="31"/>
      <c r="PUG76" s="31"/>
      <c r="PUK76" s="31"/>
      <c r="PUO76" s="31"/>
      <c r="PUS76" s="31"/>
      <c r="PUW76" s="31"/>
      <c r="PVA76" s="31"/>
      <c r="PVE76" s="31"/>
      <c r="PVI76" s="31"/>
      <c r="PVM76" s="31"/>
      <c r="PVQ76" s="31"/>
      <c r="PVU76" s="31"/>
      <c r="PVY76" s="31"/>
      <c r="PWC76" s="31"/>
      <c r="PWG76" s="31"/>
      <c r="PWK76" s="31"/>
      <c r="PWO76" s="31"/>
      <c r="PWS76" s="31"/>
      <c r="PWW76" s="31"/>
      <c r="PXA76" s="31"/>
      <c r="PXE76" s="31"/>
      <c r="PXI76" s="31"/>
      <c r="PXM76" s="31"/>
      <c r="PXQ76" s="31"/>
      <c r="PXU76" s="31"/>
      <c r="PXY76" s="31"/>
      <c r="PYC76" s="31"/>
      <c r="PYG76" s="31"/>
      <c r="PYK76" s="31"/>
      <c r="PYO76" s="31"/>
      <c r="PYS76" s="31"/>
      <c r="PYW76" s="31"/>
      <c r="PZA76" s="31"/>
      <c r="PZE76" s="31"/>
      <c r="PZI76" s="31"/>
      <c r="PZM76" s="31"/>
      <c r="PZQ76" s="31"/>
      <c r="PZU76" s="31"/>
      <c r="PZY76" s="31"/>
      <c r="QAC76" s="31"/>
      <c r="QAG76" s="31"/>
      <c r="QAK76" s="31"/>
      <c r="QAO76" s="31"/>
      <c r="QAS76" s="31"/>
      <c r="QAW76" s="31"/>
      <c r="QBA76" s="31"/>
      <c r="QBE76" s="31"/>
      <c r="QBI76" s="31"/>
      <c r="QBM76" s="31"/>
      <c r="QBQ76" s="31"/>
      <c r="QBU76" s="31"/>
      <c r="QBY76" s="31"/>
      <c r="QCC76" s="31"/>
      <c r="QCG76" s="31"/>
      <c r="QCK76" s="31"/>
      <c r="QCO76" s="31"/>
      <c r="QCS76" s="31"/>
      <c r="QCW76" s="31"/>
      <c r="QDA76" s="31"/>
      <c r="QDE76" s="31"/>
      <c r="QDI76" s="31"/>
      <c r="QDM76" s="31"/>
      <c r="QDQ76" s="31"/>
      <c r="QDU76" s="31"/>
      <c r="QDY76" s="31"/>
      <c r="QEC76" s="31"/>
      <c r="QEG76" s="31"/>
      <c r="QEK76" s="31"/>
      <c r="QEO76" s="31"/>
      <c r="QES76" s="31"/>
      <c r="QEW76" s="31"/>
      <c r="QFA76" s="31"/>
      <c r="QFE76" s="31"/>
      <c r="QFI76" s="31"/>
      <c r="QFM76" s="31"/>
      <c r="QFQ76" s="31"/>
      <c r="QFU76" s="31"/>
      <c r="QFY76" s="31"/>
      <c r="QGC76" s="31"/>
      <c r="QGG76" s="31"/>
      <c r="QGK76" s="31"/>
      <c r="QGO76" s="31"/>
      <c r="QGS76" s="31"/>
      <c r="QGW76" s="31"/>
      <c r="QHA76" s="31"/>
      <c r="QHE76" s="31"/>
      <c r="QHI76" s="31"/>
      <c r="QHM76" s="31"/>
      <c r="QHQ76" s="31"/>
      <c r="QHU76" s="31"/>
      <c r="QHY76" s="31"/>
      <c r="QIC76" s="31"/>
      <c r="QIG76" s="31"/>
      <c r="QIK76" s="31"/>
      <c r="QIO76" s="31"/>
      <c r="QIS76" s="31"/>
      <c r="QIW76" s="31"/>
      <c r="QJA76" s="31"/>
      <c r="QJE76" s="31"/>
      <c r="QJI76" s="31"/>
      <c r="QJM76" s="31"/>
      <c r="QJQ76" s="31"/>
      <c r="QJU76" s="31"/>
      <c r="QJY76" s="31"/>
      <c r="QKC76" s="31"/>
      <c r="QKG76" s="31"/>
      <c r="QKK76" s="31"/>
      <c r="QKO76" s="31"/>
      <c r="QKS76" s="31"/>
      <c r="QKW76" s="31"/>
      <c r="QLA76" s="31"/>
      <c r="QLE76" s="31"/>
      <c r="QLI76" s="31"/>
      <c r="QLM76" s="31"/>
      <c r="QLQ76" s="31"/>
      <c r="QLU76" s="31"/>
      <c r="QLY76" s="31"/>
      <c r="QMC76" s="31"/>
      <c r="QMG76" s="31"/>
      <c r="QMK76" s="31"/>
      <c r="QMO76" s="31"/>
      <c r="QMS76" s="31"/>
      <c r="QMW76" s="31"/>
      <c r="QNA76" s="31"/>
      <c r="QNE76" s="31"/>
      <c r="QNI76" s="31"/>
      <c r="QNM76" s="31"/>
      <c r="QNQ76" s="31"/>
      <c r="QNU76" s="31"/>
      <c r="QNY76" s="31"/>
      <c r="QOC76" s="31"/>
      <c r="QOG76" s="31"/>
      <c r="QOK76" s="31"/>
      <c r="QOO76" s="31"/>
      <c r="QOS76" s="31"/>
      <c r="QOW76" s="31"/>
      <c r="QPA76" s="31"/>
      <c r="QPE76" s="31"/>
      <c r="QPI76" s="31"/>
      <c r="QPM76" s="31"/>
      <c r="QPQ76" s="31"/>
      <c r="QPU76" s="31"/>
      <c r="QPY76" s="31"/>
      <c r="QQC76" s="31"/>
      <c r="QQG76" s="31"/>
      <c r="QQK76" s="31"/>
      <c r="QQO76" s="31"/>
      <c r="QQS76" s="31"/>
      <c r="QQW76" s="31"/>
      <c r="QRA76" s="31"/>
      <c r="QRE76" s="31"/>
      <c r="QRI76" s="31"/>
      <c r="QRM76" s="31"/>
      <c r="QRQ76" s="31"/>
      <c r="QRU76" s="31"/>
      <c r="QRY76" s="31"/>
      <c r="QSC76" s="31"/>
      <c r="QSG76" s="31"/>
      <c r="QSK76" s="31"/>
      <c r="QSO76" s="31"/>
      <c r="QSS76" s="31"/>
      <c r="QSW76" s="31"/>
      <c r="QTA76" s="31"/>
      <c r="QTE76" s="31"/>
      <c r="QTI76" s="31"/>
      <c r="QTM76" s="31"/>
      <c r="QTQ76" s="31"/>
      <c r="QTU76" s="31"/>
      <c r="QTY76" s="31"/>
      <c r="QUC76" s="31"/>
      <c r="QUG76" s="31"/>
      <c r="QUK76" s="31"/>
      <c r="QUO76" s="31"/>
      <c r="QUS76" s="31"/>
      <c r="QUW76" s="31"/>
      <c r="QVA76" s="31"/>
      <c r="QVE76" s="31"/>
      <c r="QVI76" s="31"/>
      <c r="QVM76" s="31"/>
      <c r="QVQ76" s="31"/>
      <c r="QVU76" s="31"/>
      <c r="QVY76" s="31"/>
      <c r="QWC76" s="31"/>
      <c r="QWG76" s="31"/>
      <c r="QWK76" s="31"/>
      <c r="QWO76" s="31"/>
      <c r="QWS76" s="31"/>
      <c r="QWW76" s="31"/>
      <c r="QXA76" s="31"/>
      <c r="QXE76" s="31"/>
      <c r="QXI76" s="31"/>
      <c r="QXM76" s="31"/>
      <c r="QXQ76" s="31"/>
      <c r="QXU76" s="31"/>
      <c r="QXY76" s="31"/>
      <c r="QYC76" s="31"/>
      <c r="QYG76" s="31"/>
      <c r="QYK76" s="31"/>
      <c r="QYO76" s="31"/>
      <c r="QYS76" s="31"/>
      <c r="QYW76" s="31"/>
      <c r="QZA76" s="31"/>
      <c r="QZE76" s="31"/>
      <c r="QZI76" s="31"/>
      <c r="QZM76" s="31"/>
      <c r="QZQ76" s="31"/>
      <c r="QZU76" s="31"/>
      <c r="QZY76" s="31"/>
      <c r="RAC76" s="31"/>
      <c r="RAG76" s="31"/>
      <c r="RAK76" s="31"/>
      <c r="RAO76" s="31"/>
      <c r="RAS76" s="31"/>
      <c r="RAW76" s="31"/>
      <c r="RBA76" s="31"/>
      <c r="RBE76" s="31"/>
      <c r="RBI76" s="31"/>
      <c r="RBM76" s="31"/>
      <c r="RBQ76" s="31"/>
      <c r="RBU76" s="31"/>
      <c r="RBY76" s="31"/>
      <c r="RCC76" s="31"/>
      <c r="RCG76" s="31"/>
      <c r="RCK76" s="31"/>
      <c r="RCO76" s="31"/>
      <c r="RCS76" s="31"/>
      <c r="RCW76" s="31"/>
      <c r="RDA76" s="31"/>
      <c r="RDE76" s="31"/>
      <c r="RDI76" s="31"/>
      <c r="RDM76" s="31"/>
      <c r="RDQ76" s="31"/>
      <c r="RDU76" s="31"/>
      <c r="RDY76" s="31"/>
      <c r="REC76" s="31"/>
      <c r="REG76" s="31"/>
      <c r="REK76" s="31"/>
      <c r="REO76" s="31"/>
      <c r="RES76" s="31"/>
      <c r="REW76" s="31"/>
      <c r="RFA76" s="31"/>
      <c r="RFE76" s="31"/>
      <c r="RFI76" s="31"/>
      <c r="RFM76" s="31"/>
      <c r="RFQ76" s="31"/>
      <c r="RFU76" s="31"/>
      <c r="RFY76" s="31"/>
      <c r="RGC76" s="31"/>
      <c r="RGG76" s="31"/>
      <c r="RGK76" s="31"/>
      <c r="RGO76" s="31"/>
      <c r="RGS76" s="31"/>
      <c r="RGW76" s="31"/>
      <c r="RHA76" s="31"/>
      <c r="RHE76" s="31"/>
      <c r="RHI76" s="31"/>
      <c r="RHM76" s="31"/>
      <c r="RHQ76" s="31"/>
      <c r="RHU76" s="31"/>
      <c r="RHY76" s="31"/>
      <c r="RIC76" s="31"/>
      <c r="RIG76" s="31"/>
      <c r="RIK76" s="31"/>
      <c r="RIO76" s="31"/>
      <c r="RIS76" s="31"/>
      <c r="RIW76" s="31"/>
      <c r="RJA76" s="31"/>
      <c r="RJE76" s="31"/>
      <c r="RJI76" s="31"/>
      <c r="RJM76" s="31"/>
      <c r="RJQ76" s="31"/>
      <c r="RJU76" s="31"/>
      <c r="RJY76" s="31"/>
      <c r="RKC76" s="31"/>
      <c r="RKG76" s="31"/>
      <c r="RKK76" s="31"/>
      <c r="RKO76" s="31"/>
      <c r="RKS76" s="31"/>
      <c r="RKW76" s="31"/>
      <c r="RLA76" s="31"/>
      <c r="RLE76" s="31"/>
      <c r="RLI76" s="31"/>
      <c r="RLM76" s="31"/>
      <c r="RLQ76" s="31"/>
      <c r="RLU76" s="31"/>
      <c r="RLY76" s="31"/>
      <c r="RMC76" s="31"/>
      <c r="RMG76" s="31"/>
      <c r="RMK76" s="31"/>
      <c r="RMO76" s="31"/>
      <c r="RMS76" s="31"/>
      <c r="RMW76" s="31"/>
      <c r="RNA76" s="31"/>
      <c r="RNE76" s="31"/>
      <c r="RNI76" s="31"/>
      <c r="RNM76" s="31"/>
      <c r="RNQ76" s="31"/>
      <c r="RNU76" s="31"/>
      <c r="RNY76" s="31"/>
      <c r="ROC76" s="31"/>
      <c r="ROG76" s="31"/>
      <c r="ROK76" s="31"/>
      <c r="ROO76" s="31"/>
      <c r="ROS76" s="31"/>
      <c r="ROW76" s="31"/>
      <c r="RPA76" s="31"/>
      <c r="RPE76" s="31"/>
      <c r="RPI76" s="31"/>
      <c r="RPM76" s="31"/>
      <c r="RPQ76" s="31"/>
      <c r="RPU76" s="31"/>
      <c r="RPY76" s="31"/>
      <c r="RQC76" s="31"/>
      <c r="RQG76" s="31"/>
      <c r="RQK76" s="31"/>
      <c r="RQO76" s="31"/>
      <c r="RQS76" s="31"/>
      <c r="RQW76" s="31"/>
      <c r="RRA76" s="31"/>
      <c r="RRE76" s="31"/>
      <c r="RRI76" s="31"/>
      <c r="RRM76" s="31"/>
      <c r="RRQ76" s="31"/>
      <c r="RRU76" s="31"/>
      <c r="RRY76" s="31"/>
      <c r="RSC76" s="31"/>
      <c r="RSG76" s="31"/>
      <c r="RSK76" s="31"/>
      <c r="RSO76" s="31"/>
      <c r="RSS76" s="31"/>
      <c r="RSW76" s="31"/>
      <c r="RTA76" s="31"/>
      <c r="RTE76" s="31"/>
      <c r="RTI76" s="31"/>
      <c r="RTM76" s="31"/>
      <c r="RTQ76" s="31"/>
      <c r="RTU76" s="31"/>
      <c r="RTY76" s="31"/>
      <c r="RUC76" s="31"/>
      <c r="RUG76" s="31"/>
      <c r="RUK76" s="31"/>
      <c r="RUO76" s="31"/>
      <c r="RUS76" s="31"/>
      <c r="RUW76" s="31"/>
      <c r="RVA76" s="31"/>
      <c r="RVE76" s="31"/>
      <c r="RVI76" s="31"/>
      <c r="RVM76" s="31"/>
      <c r="RVQ76" s="31"/>
      <c r="RVU76" s="31"/>
      <c r="RVY76" s="31"/>
      <c r="RWC76" s="31"/>
      <c r="RWG76" s="31"/>
      <c r="RWK76" s="31"/>
      <c r="RWO76" s="31"/>
      <c r="RWS76" s="31"/>
      <c r="RWW76" s="31"/>
      <c r="RXA76" s="31"/>
      <c r="RXE76" s="31"/>
      <c r="RXI76" s="31"/>
      <c r="RXM76" s="31"/>
      <c r="RXQ76" s="31"/>
      <c r="RXU76" s="31"/>
      <c r="RXY76" s="31"/>
      <c r="RYC76" s="31"/>
      <c r="RYG76" s="31"/>
      <c r="RYK76" s="31"/>
      <c r="RYO76" s="31"/>
      <c r="RYS76" s="31"/>
      <c r="RYW76" s="31"/>
      <c r="RZA76" s="31"/>
      <c r="RZE76" s="31"/>
      <c r="RZI76" s="31"/>
      <c r="RZM76" s="31"/>
      <c r="RZQ76" s="31"/>
      <c r="RZU76" s="31"/>
      <c r="RZY76" s="31"/>
      <c r="SAC76" s="31"/>
      <c r="SAG76" s="31"/>
      <c r="SAK76" s="31"/>
      <c r="SAO76" s="31"/>
      <c r="SAS76" s="31"/>
      <c r="SAW76" s="31"/>
      <c r="SBA76" s="31"/>
      <c r="SBE76" s="31"/>
      <c r="SBI76" s="31"/>
      <c r="SBM76" s="31"/>
      <c r="SBQ76" s="31"/>
      <c r="SBU76" s="31"/>
      <c r="SBY76" s="31"/>
      <c r="SCC76" s="31"/>
      <c r="SCG76" s="31"/>
      <c r="SCK76" s="31"/>
      <c r="SCO76" s="31"/>
      <c r="SCS76" s="31"/>
      <c r="SCW76" s="31"/>
      <c r="SDA76" s="31"/>
      <c r="SDE76" s="31"/>
      <c r="SDI76" s="31"/>
      <c r="SDM76" s="31"/>
      <c r="SDQ76" s="31"/>
      <c r="SDU76" s="31"/>
      <c r="SDY76" s="31"/>
      <c r="SEC76" s="31"/>
      <c r="SEG76" s="31"/>
      <c r="SEK76" s="31"/>
      <c r="SEO76" s="31"/>
      <c r="SES76" s="31"/>
      <c r="SEW76" s="31"/>
      <c r="SFA76" s="31"/>
      <c r="SFE76" s="31"/>
      <c r="SFI76" s="31"/>
      <c r="SFM76" s="31"/>
      <c r="SFQ76" s="31"/>
      <c r="SFU76" s="31"/>
      <c r="SFY76" s="31"/>
      <c r="SGC76" s="31"/>
      <c r="SGG76" s="31"/>
      <c r="SGK76" s="31"/>
      <c r="SGO76" s="31"/>
      <c r="SGS76" s="31"/>
      <c r="SGW76" s="31"/>
      <c r="SHA76" s="31"/>
      <c r="SHE76" s="31"/>
      <c r="SHI76" s="31"/>
      <c r="SHM76" s="31"/>
      <c r="SHQ76" s="31"/>
      <c r="SHU76" s="31"/>
      <c r="SHY76" s="31"/>
      <c r="SIC76" s="31"/>
      <c r="SIG76" s="31"/>
      <c r="SIK76" s="31"/>
      <c r="SIO76" s="31"/>
      <c r="SIS76" s="31"/>
      <c r="SIW76" s="31"/>
      <c r="SJA76" s="31"/>
      <c r="SJE76" s="31"/>
      <c r="SJI76" s="31"/>
      <c r="SJM76" s="31"/>
      <c r="SJQ76" s="31"/>
      <c r="SJU76" s="31"/>
      <c r="SJY76" s="31"/>
      <c r="SKC76" s="31"/>
      <c r="SKG76" s="31"/>
      <c r="SKK76" s="31"/>
      <c r="SKO76" s="31"/>
      <c r="SKS76" s="31"/>
      <c r="SKW76" s="31"/>
      <c r="SLA76" s="31"/>
      <c r="SLE76" s="31"/>
      <c r="SLI76" s="31"/>
      <c r="SLM76" s="31"/>
      <c r="SLQ76" s="31"/>
      <c r="SLU76" s="31"/>
      <c r="SLY76" s="31"/>
      <c r="SMC76" s="31"/>
      <c r="SMG76" s="31"/>
      <c r="SMK76" s="31"/>
      <c r="SMO76" s="31"/>
      <c r="SMS76" s="31"/>
      <c r="SMW76" s="31"/>
      <c r="SNA76" s="31"/>
      <c r="SNE76" s="31"/>
      <c r="SNI76" s="31"/>
      <c r="SNM76" s="31"/>
      <c r="SNQ76" s="31"/>
      <c r="SNU76" s="31"/>
      <c r="SNY76" s="31"/>
      <c r="SOC76" s="31"/>
      <c r="SOG76" s="31"/>
      <c r="SOK76" s="31"/>
      <c r="SOO76" s="31"/>
      <c r="SOS76" s="31"/>
      <c r="SOW76" s="31"/>
      <c r="SPA76" s="31"/>
      <c r="SPE76" s="31"/>
      <c r="SPI76" s="31"/>
      <c r="SPM76" s="31"/>
      <c r="SPQ76" s="31"/>
      <c r="SPU76" s="31"/>
      <c r="SPY76" s="31"/>
      <c r="SQC76" s="31"/>
      <c r="SQG76" s="31"/>
      <c r="SQK76" s="31"/>
      <c r="SQO76" s="31"/>
      <c r="SQS76" s="31"/>
      <c r="SQW76" s="31"/>
      <c r="SRA76" s="31"/>
      <c r="SRE76" s="31"/>
      <c r="SRI76" s="31"/>
      <c r="SRM76" s="31"/>
      <c r="SRQ76" s="31"/>
      <c r="SRU76" s="31"/>
      <c r="SRY76" s="31"/>
      <c r="SSC76" s="31"/>
      <c r="SSG76" s="31"/>
      <c r="SSK76" s="31"/>
      <c r="SSO76" s="31"/>
      <c r="SSS76" s="31"/>
      <c r="SSW76" s="31"/>
      <c r="STA76" s="31"/>
      <c r="STE76" s="31"/>
      <c r="STI76" s="31"/>
      <c r="STM76" s="31"/>
      <c r="STQ76" s="31"/>
      <c r="STU76" s="31"/>
      <c r="STY76" s="31"/>
      <c r="SUC76" s="31"/>
      <c r="SUG76" s="31"/>
      <c r="SUK76" s="31"/>
      <c r="SUO76" s="31"/>
      <c r="SUS76" s="31"/>
      <c r="SUW76" s="31"/>
      <c r="SVA76" s="31"/>
      <c r="SVE76" s="31"/>
      <c r="SVI76" s="31"/>
      <c r="SVM76" s="31"/>
      <c r="SVQ76" s="31"/>
      <c r="SVU76" s="31"/>
      <c r="SVY76" s="31"/>
      <c r="SWC76" s="31"/>
      <c r="SWG76" s="31"/>
      <c r="SWK76" s="31"/>
      <c r="SWO76" s="31"/>
      <c r="SWS76" s="31"/>
      <c r="SWW76" s="31"/>
      <c r="SXA76" s="31"/>
      <c r="SXE76" s="31"/>
      <c r="SXI76" s="31"/>
      <c r="SXM76" s="31"/>
      <c r="SXQ76" s="31"/>
      <c r="SXU76" s="31"/>
      <c r="SXY76" s="31"/>
      <c r="SYC76" s="31"/>
      <c r="SYG76" s="31"/>
      <c r="SYK76" s="31"/>
      <c r="SYO76" s="31"/>
      <c r="SYS76" s="31"/>
      <c r="SYW76" s="31"/>
      <c r="SZA76" s="31"/>
      <c r="SZE76" s="31"/>
      <c r="SZI76" s="31"/>
      <c r="SZM76" s="31"/>
      <c r="SZQ76" s="31"/>
      <c r="SZU76" s="31"/>
      <c r="SZY76" s="31"/>
      <c r="TAC76" s="31"/>
      <c r="TAG76" s="31"/>
      <c r="TAK76" s="31"/>
      <c r="TAO76" s="31"/>
      <c r="TAS76" s="31"/>
      <c r="TAW76" s="31"/>
      <c r="TBA76" s="31"/>
      <c r="TBE76" s="31"/>
      <c r="TBI76" s="31"/>
      <c r="TBM76" s="31"/>
      <c r="TBQ76" s="31"/>
      <c r="TBU76" s="31"/>
      <c r="TBY76" s="31"/>
      <c r="TCC76" s="31"/>
      <c r="TCG76" s="31"/>
      <c r="TCK76" s="31"/>
      <c r="TCO76" s="31"/>
      <c r="TCS76" s="31"/>
      <c r="TCW76" s="31"/>
      <c r="TDA76" s="31"/>
      <c r="TDE76" s="31"/>
      <c r="TDI76" s="31"/>
      <c r="TDM76" s="31"/>
      <c r="TDQ76" s="31"/>
      <c r="TDU76" s="31"/>
      <c r="TDY76" s="31"/>
      <c r="TEC76" s="31"/>
      <c r="TEG76" s="31"/>
      <c r="TEK76" s="31"/>
      <c r="TEO76" s="31"/>
      <c r="TES76" s="31"/>
      <c r="TEW76" s="31"/>
      <c r="TFA76" s="31"/>
      <c r="TFE76" s="31"/>
      <c r="TFI76" s="31"/>
      <c r="TFM76" s="31"/>
      <c r="TFQ76" s="31"/>
      <c r="TFU76" s="31"/>
      <c r="TFY76" s="31"/>
      <c r="TGC76" s="31"/>
      <c r="TGG76" s="31"/>
      <c r="TGK76" s="31"/>
      <c r="TGO76" s="31"/>
      <c r="TGS76" s="31"/>
      <c r="TGW76" s="31"/>
      <c r="THA76" s="31"/>
      <c r="THE76" s="31"/>
      <c r="THI76" s="31"/>
      <c r="THM76" s="31"/>
      <c r="THQ76" s="31"/>
      <c r="THU76" s="31"/>
      <c r="THY76" s="31"/>
      <c r="TIC76" s="31"/>
      <c r="TIG76" s="31"/>
      <c r="TIK76" s="31"/>
      <c r="TIO76" s="31"/>
      <c r="TIS76" s="31"/>
      <c r="TIW76" s="31"/>
      <c r="TJA76" s="31"/>
      <c r="TJE76" s="31"/>
      <c r="TJI76" s="31"/>
      <c r="TJM76" s="31"/>
      <c r="TJQ76" s="31"/>
      <c r="TJU76" s="31"/>
      <c r="TJY76" s="31"/>
      <c r="TKC76" s="31"/>
      <c r="TKG76" s="31"/>
      <c r="TKK76" s="31"/>
      <c r="TKO76" s="31"/>
      <c r="TKS76" s="31"/>
      <c r="TKW76" s="31"/>
      <c r="TLA76" s="31"/>
      <c r="TLE76" s="31"/>
      <c r="TLI76" s="31"/>
      <c r="TLM76" s="31"/>
      <c r="TLQ76" s="31"/>
      <c r="TLU76" s="31"/>
      <c r="TLY76" s="31"/>
      <c r="TMC76" s="31"/>
      <c r="TMG76" s="31"/>
      <c r="TMK76" s="31"/>
      <c r="TMO76" s="31"/>
      <c r="TMS76" s="31"/>
      <c r="TMW76" s="31"/>
      <c r="TNA76" s="31"/>
      <c r="TNE76" s="31"/>
      <c r="TNI76" s="31"/>
      <c r="TNM76" s="31"/>
      <c r="TNQ76" s="31"/>
      <c r="TNU76" s="31"/>
      <c r="TNY76" s="31"/>
      <c r="TOC76" s="31"/>
      <c r="TOG76" s="31"/>
      <c r="TOK76" s="31"/>
      <c r="TOO76" s="31"/>
      <c r="TOS76" s="31"/>
      <c r="TOW76" s="31"/>
      <c r="TPA76" s="31"/>
      <c r="TPE76" s="31"/>
      <c r="TPI76" s="31"/>
      <c r="TPM76" s="31"/>
      <c r="TPQ76" s="31"/>
      <c r="TPU76" s="31"/>
      <c r="TPY76" s="31"/>
      <c r="TQC76" s="31"/>
      <c r="TQG76" s="31"/>
      <c r="TQK76" s="31"/>
      <c r="TQO76" s="31"/>
      <c r="TQS76" s="31"/>
      <c r="TQW76" s="31"/>
      <c r="TRA76" s="31"/>
      <c r="TRE76" s="31"/>
      <c r="TRI76" s="31"/>
      <c r="TRM76" s="31"/>
      <c r="TRQ76" s="31"/>
      <c r="TRU76" s="31"/>
      <c r="TRY76" s="31"/>
      <c r="TSC76" s="31"/>
      <c r="TSG76" s="31"/>
      <c r="TSK76" s="31"/>
      <c r="TSO76" s="31"/>
      <c r="TSS76" s="31"/>
      <c r="TSW76" s="31"/>
      <c r="TTA76" s="31"/>
      <c r="TTE76" s="31"/>
      <c r="TTI76" s="31"/>
      <c r="TTM76" s="31"/>
      <c r="TTQ76" s="31"/>
      <c r="TTU76" s="31"/>
      <c r="TTY76" s="31"/>
      <c r="TUC76" s="31"/>
      <c r="TUG76" s="31"/>
      <c r="TUK76" s="31"/>
      <c r="TUO76" s="31"/>
      <c r="TUS76" s="31"/>
      <c r="TUW76" s="31"/>
      <c r="TVA76" s="31"/>
      <c r="TVE76" s="31"/>
      <c r="TVI76" s="31"/>
      <c r="TVM76" s="31"/>
      <c r="TVQ76" s="31"/>
      <c r="TVU76" s="31"/>
      <c r="TVY76" s="31"/>
      <c r="TWC76" s="31"/>
      <c r="TWG76" s="31"/>
      <c r="TWK76" s="31"/>
      <c r="TWO76" s="31"/>
      <c r="TWS76" s="31"/>
      <c r="TWW76" s="31"/>
      <c r="TXA76" s="31"/>
      <c r="TXE76" s="31"/>
      <c r="TXI76" s="31"/>
      <c r="TXM76" s="31"/>
      <c r="TXQ76" s="31"/>
      <c r="TXU76" s="31"/>
      <c r="TXY76" s="31"/>
      <c r="TYC76" s="31"/>
      <c r="TYG76" s="31"/>
      <c r="TYK76" s="31"/>
      <c r="TYO76" s="31"/>
      <c r="TYS76" s="31"/>
      <c r="TYW76" s="31"/>
      <c r="TZA76" s="31"/>
      <c r="TZE76" s="31"/>
      <c r="TZI76" s="31"/>
      <c r="TZM76" s="31"/>
      <c r="TZQ76" s="31"/>
      <c r="TZU76" s="31"/>
      <c r="TZY76" s="31"/>
      <c r="UAC76" s="31"/>
      <c r="UAG76" s="31"/>
      <c r="UAK76" s="31"/>
      <c r="UAO76" s="31"/>
      <c r="UAS76" s="31"/>
      <c r="UAW76" s="31"/>
      <c r="UBA76" s="31"/>
      <c r="UBE76" s="31"/>
      <c r="UBI76" s="31"/>
      <c r="UBM76" s="31"/>
      <c r="UBQ76" s="31"/>
      <c r="UBU76" s="31"/>
      <c r="UBY76" s="31"/>
      <c r="UCC76" s="31"/>
      <c r="UCG76" s="31"/>
      <c r="UCK76" s="31"/>
      <c r="UCO76" s="31"/>
      <c r="UCS76" s="31"/>
      <c r="UCW76" s="31"/>
      <c r="UDA76" s="31"/>
      <c r="UDE76" s="31"/>
      <c r="UDI76" s="31"/>
      <c r="UDM76" s="31"/>
      <c r="UDQ76" s="31"/>
      <c r="UDU76" s="31"/>
      <c r="UDY76" s="31"/>
      <c r="UEC76" s="31"/>
      <c r="UEG76" s="31"/>
      <c r="UEK76" s="31"/>
      <c r="UEO76" s="31"/>
      <c r="UES76" s="31"/>
      <c r="UEW76" s="31"/>
      <c r="UFA76" s="31"/>
      <c r="UFE76" s="31"/>
      <c r="UFI76" s="31"/>
      <c r="UFM76" s="31"/>
      <c r="UFQ76" s="31"/>
      <c r="UFU76" s="31"/>
      <c r="UFY76" s="31"/>
      <c r="UGC76" s="31"/>
      <c r="UGG76" s="31"/>
      <c r="UGK76" s="31"/>
      <c r="UGO76" s="31"/>
      <c r="UGS76" s="31"/>
      <c r="UGW76" s="31"/>
      <c r="UHA76" s="31"/>
      <c r="UHE76" s="31"/>
      <c r="UHI76" s="31"/>
      <c r="UHM76" s="31"/>
      <c r="UHQ76" s="31"/>
      <c r="UHU76" s="31"/>
      <c r="UHY76" s="31"/>
      <c r="UIC76" s="31"/>
      <c r="UIG76" s="31"/>
      <c r="UIK76" s="31"/>
      <c r="UIO76" s="31"/>
      <c r="UIS76" s="31"/>
      <c r="UIW76" s="31"/>
      <c r="UJA76" s="31"/>
      <c r="UJE76" s="31"/>
      <c r="UJI76" s="31"/>
      <c r="UJM76" s="31"/>
      <c r="UJQ76" s="31"/>
      <c r="UJU76" s="31"/>
      <c r="UJY76" s="31"/>
      <c r="UKC76" s="31"/>
      <c r="UKG76" s="31"/>
      <c r="UKK76" s="31"/>
      <c r="UKO76" s="31"/>
      <c r="UKS76" s="31"/>
      <c r="UKW76" s="31"/>
      <c r="ULA76" s="31"/>
      <c r="ULE76" s="31"/>
      <c r="ULI76" s="31"/>
      <c r="ULM76" s="31"/>
      <c r="ULQ76" s="31"/>
      <c r="ULU76" s="31"/>
      <c r="ULY76" s="31"/>
      <c r="UMC76" s="31"/>
      <c r="UMG76" s="31"/>
      <c r="UMK76" s="31"/>
      <c r="UMO76" s="31"/>
      <c r="UMS76" s="31"/>
      <c r="UMW76" s="31"/>
      <c r="UNA76" s="31"/>
      <c r="UNE76" s="31"/>
      <c r="UNI76" s="31"/>
      <c r="UNM76" s="31"/>
      <c r="UNQ76" s="31"/>
      <c r="UNU76" s="31"/>
      <c r="UNY76" s="31"/>
      <c r="UOC76" s="31"/>
      <c r="UOG76" s="31"/>
      <c r="UOK76" s="31"/>
      <c r="UOO76" s="31"/>
      <c r="UOS76" s="31"/>
      <c r="UOW76" s="31"/>
      <c r="UPA76" s="31"/>
      <c r="UPE76" s="31"/>
      <c r="UPI76" s="31"/>
      <c r="UPM76" s="31"/>
      <c r="UPQ76" s="31"/>
      <c r="UPU76" s="31"/>
      <c r="UPY76" s="31"/>
      <c r="UQC76" s="31"/>
      <c r="UQG76" s="31"/>
      <c r="UQK76" s="31"/>
      <c r="UQO76" s="31"/>
      <c r="UQS76" s="31"/>
      <c r="UQW76" s="31"/>
      <c r="URA76" s="31"/>
      <c r="URE76" s="31"/>
      <c r="URI76" s="31"/>
      <c r="URM76" s="31"/>
      <c r="URQ76" s="31"/>
      <c r="URU76" s="31"/>
      <c r="URY76" s="31"/>
      <c r="USC76" s="31"/>
      <c r="USG76" s="31"/>
      <c r="USK76" s="31"/>
      <c r="USO76" s="31"/>
      <c r="USS76" s="31"/>
      <c r="USW76" s="31"/>
      <c r="UTA76" s="31"/>
      <c r="UTE76" s="31"/>
      <c r="UTI76" s="31"/>
      <c r="UTM76" s="31"/>
      <c r="UTQ76" s="31"/>
      <c r="UTU76" s="31"/>
      <c r="UTY76" s="31"/>
      <c r="UUC76" s="31"/>
      <c r="UUG76" s="31"/>
      <c r="UUK76" s="31"/>
      <c r="UUO76" s="31"/>
      <c r="UUS76" s="31"/>
      <c r="UUW76" s="31"/>
      <c r="UVA76" s="31"/>
      <c r="UVE76" s="31"/>
      <c r="UVI76" s="31"/>
      <c r="UVM76" s="31"/>
      <c r="UVQ76" s="31"/>
      <c r="UVU76" s="31"/>
      <c r="UVY76" s="31"/>
      <c r="UWC76" s="31"/>
      <c r="UWG76" s="31"/>
      <c r="UWK76" s="31"/>
      <c r="UWO76" s="31"/>
      <c r="UWS76" s="31"/>
      <c r="UWW76" s="31"/>
      <c r="UXA76" s="31"/>
      <c r="UXE76" s="31"/>
      <c r="UXI76" s="31"/>
      <c r="UXM76" s="31"/>
      <c r="UXQ76" s="31"/>
      <c r="UXU76" s="31"/>
      <c r="UXY76" s="31"/>
      <c r="UYC76" s="31"/>
      <c r="UYG76" s="31"/>
      <c r="UYK76" s="31"/>
      <c r="UYO76" s="31"/>
      <c r="UYS76" s="31"/>
      <c r="UYW76" s="31"/>
      <c r="UZA76" s="31"/>
      <c r="UZE76" s="31"/>
      <c r="UZI76" s="31"/>
      <c r="UZM76" s="31"/>
      <c r="UZQ76" s="31"/>
      <c r="UZU76" s="31"/>
      <c r="UZY76" s="31"/>
      <c r="VAC76" s="31"/>
      <c r="VAG76" s="31"/>
      <c r="VAK76" s="31"/>
      <c r="VAO76" s="31"/>
      <c r="VAS76" s="31"/>
      <c r="VAW76" s="31"/>
      <c r="VBA76" s="31"/>
      <c r="VBE76" s="31"/>
      <c r="VBI76" s="31"/>
      <c r="VBM76" s="31"/>
      <c r="VBQ76" s="31"/>
      <c r="VBU76" s="31"/>
      <c r="VBY76" s="31"/>
      <c r="VCC76" s="31"/>
      <c r="VCG76" s="31"/>
      <c r="VCK76" s="31"/>
      <c r="VCO76" s="31"/>
      <c r="VCS76" s="31"/>
      <c r="VCW76" s="31"/>
      <c r="VDA76" s="31"/>
      <c r="VDE76" s="31"/>
      <c r="VDI76" s="31"/>
      <c r="VDM76" s="31"/>
      <c r="VDQ76" s="31"/>
      <c r="VDU76" s="31"/>
      <c r="VDY76" s="31"/>
      <c r="VEC76" s="31"/>
      <c r="VEG76" s="31"/>
      <c r="VEK76" s="31"/>
      <c r="VEO76" s="31"/>
      <c r="VES76" s="31"/>
      <c r="VEW76" s="31"/>
      <c r="VFA76" s="31"/>
      <c r="VFE76" s="31"/>
      <c r="VFI76" s="31"/>
      <c r="VFM76" s="31"/>
      <c r="VFQ76" s="31"/>
      <c r="VFU76" s="31"/>
      <c r="VFY76" s="31"/>
      <c r="VGC76" s="31"/>
      <c r="VGG76" s="31"/>
      <c r="VGK76" s="31"/>
      <c r="VGO76" s="31"/>
      <c r="VGS76" s="31"/>
      <c r="VGW76" s="31"/>
      <c r="VHA76" s="31"/>
      <c r="VHE76" s="31"/>
      <c r="VHI76" s="31"/>
      <c r="VHM76" s="31"/>
      <c r="VHQ76" s="31"/>
      <c r="VHU76" s="31"/>
      <c r="VHY76" s="31"/>
      <c r="VIC76" s="31"/>
      <c r="VIG76" s="31"/>
      <c r="VIK76" s="31"/>
      <c r="VIO76" s="31"/>
      <c r="VIS76" s="31"/>
      <c r="VIW76" s="31"/>
      <c r="VJA76" s="31"/>
      <c r="VJE76" s="31"/>
      <c r="VJI76" s="31"/>
      <c r="VJM76" s="31"/>
      <c r="VJQ76" s="31"/>
      <c r="VJU76" s="31"/>
      <c r="VJY76" s="31"/>
      <c r="VKC76" s="31"/>
      <c r="VKG76" s="31"/>
      <c r="VKK76" s="31"/>
      <c r="VKO76" s="31"/>
      <c r="VKS76" s="31"/>
      <c r="VKW76" s="31"/>
      <c r="VLA76" s="31"/>
      <c r="VLE76" s="31"/>
      <c r="VLI76" s="31"/>
      <c r="VLM76" s="31"/>
      <c r="VLQ76" s="31"/>
      <c r="VLU76" s="31"/>
      <c r="VLY76" s="31"/>
      <c r="VMC76" s="31"/>
      <c r="VMG76" s="31"/>
      <c r="VMK76" s="31"/>
      <c r="VMO76" s="31"/>
      <c r="VMS76" s="31"/>
      <c r="VMW76" s="31"/>
      <c r="VNA76" s="31"/>
      <c r="VNE76" s="31"/>
      <c r="VNI76" s="31"/>
      <c r="VNM76" s="31"/>
      <c r="VNQ76" s="31"/>
      <c r="VNU76" s="31"/>
      <c r="VNY76" s="31"/>
      <c r="VOC76" s="31"/>
      <c r="VOG76" s="31"/>
      <c r="VOK76" s="31"/>
      <c r="VOO76" s="31"/>
      <c r="VOS76" s="31"/>
      <c r="VOW76" s="31"/>
      <c r="VPA76" s="31"/>
      <c r="VPE76" s="31"/>
      <c r="VPI76" s="31"/>
      <c r="VPM76" s="31"/>
      <c r="VPQ76" s="31"/>
      <c r="VPU76" s="31"/>
      <c r="VPY76" s="31"/>
      <c r="VQC76" s="31"/>
      <c r="VQG76" s="31"/>
      <c r="VQK76" s="31"/>
      <c r="VQO76" s="31"/>
      <c r="VQS76" s="31"/>
      <c r="VQW76" s="31"/>
      <c r="VRA76" s="31"/>
      <c r="VRE76" s="31"/>
      <c r="VRI76" s="31"/>
      <c r="VRM76" s="31"/>
      <c r="VRQ76" s="31"/>
      <c r="VRU76" s="31"/>
      <c r="VRY76" s="31"/>
      <c r="VSC76" s="31"/>
      <c r="VSG76" s="31"/>
      <c r="VSK76" s="31"/>
      <c r="VSO76" s="31"/>
      <c r="VSS76" s="31"/>
      <c r="VSW76" s="31"/>
      <c r="VTA76" s="31"/>
      <c r="VTE76" s="31"/>
      <c r="VTI76" s="31"/>
      <c r="VTM76" s="31"/>
      <c r="VTQ76" s="31"/>
      <c r="VTU76" s="31"/>
      <c r="VTY76" s="31"/>
      <c r="VUC76" s="31"/>
      <c r="VUG76" s="31"/>
      <c r="VUK76" s="31"/>
      <c r="VUO76" s="31"/>
      <c r="VUS76" s="31"/>
      <c r="VUW76" s="31"/>
      <c r="VVA76" s="31"/>
      <c r="VVE76" s="31"/>
      <c r="VVI76" s="31"/>
      <c r="VVM76" s="31"/>
      <c r="VVQ76" s="31"/>
      <c r="VVU76" s="31"/>
      <c r="VVY76" s="31"/>
      <c r="VWC76" s="31"/>
      <c r="VWG76" s="31"/>
      <c r="VWK76" s="31"/>
      <c r="VWO76" s="31"/>
      <c r="VWS76" s="31"/>
      <c r="VWW76" s="31"/>
      <c r="VXA76" s="31"/>
      <c r="VXE76" s="31"/>
      <c r="VXI76" s="31"/>
      <c r="VXM76" s="31"/>
      <c r="VXQ76" s="31"/>
      <c r="VXU76" s="31"/>
      <c r="VXY76" s="31"/>
      <c r="VYC76" s="31"/>
      <c r="VYG76" s="31"/>
      <c r="VYK76" s="31"/>
      <c r="VYO76" s="31"/>
      <c r="VYS76" s="31"/>
      <c r="VYW76" s="31"/>
      <c r="VZA76" s="31"/>
      <c r="VZE76" s="31"/>
      <c r="VZI76" s="31"/>
      <c r="VZM76" s="31"/>
      <c r="VZQ76" s="31"/>
      <c r="VZU76" s="31"/>
      <c r="VZY76" s="31"/>
      <c r="WAC76" s="31"/>
      <c r="WAG76" s="31"/>
      <c r="WAK76" s="31"/>
      <c r="WAO76" s="31"/>
      <c r="WAS76" s="31"/>
      <c r="WAW76" s="31"/>
      <c r="WBA76" s="31"/>
      <c r="WBE76" s="31"/>
      <c r="WBI76" s="31"/>
      <c r="WBM76" s="31"/>
      <c r="WBQ76" s="31"/>
      <c r="WBU76" s="31"/>
      <c r="WBY76" s="31"/>
      <c r="WCC76" s="31"/>
      <c r="WCG76" s="31"/>
      <c r="WCK76" s="31"/>
      <c r="WCO76" s="31"/>
      <c r="WCS76" s="31"/>
      <c r="WCW76" s="31"/>
      <c r="WDA76" s="31"/>
      <c r="WDE76" s="31"/>
      <c r="WDI76" s="31"/>
      <c r="WDM76" s="31"/>
      <c r="WDQ76" s="31"/>
      <c r="WDU76" s="31"/>
      <c r="WDY76" s="31"/>
      <c r="WEC76" s="31"/>
      <c r="WEG76" s="31"/>
      <c r="WEK76" s="31"/>
      <c r="WEO76" s="31"/>
      <c r="WES76" s="31"/>
      <c r="WEW76" s="31"/>
      <c r="WFA76" s="31"/>
      <c r="WFE76" s="31"/>
      <c r="WFI76" s="31"/>
      <c r="WFM76" s="31"/>
      <c r="WFQ76" s="31"/>
      <c r="WFU76" s="31"/>
      <c r="WFY76" s="31"/>
      <c r="WGC76" s="31"/>
      <c r="WGG76" s="31"/>
      <c r="WGK76" s="31"/>
      <c r="WGO76" s="31"/>
      <c r="WGS76" s="31"/>
      <c r="WGW76" s="31"/>
      <c r="WHA76" s="31"/>
      <c r="WHE76" s="31"/>
      <c r="WHI76" s="31"/>
      <c r="WHM76" s="31"/>
      <c r="WHQ76" s="31"/>
      <c r="WHU76" s="31"/>
      <c r="WHY76" s="31"/>
      <c r="WIC76" s="31"/>
      <c r="WIG76" s="31"/>
      <c r="WIK76" s="31"/>
      <c r="WIO76" s="31"/>
      <c r="WIS76" s="31"/>
      <c r="WIW76" s="31"/>
      <c r="WJA76" s="31"/>
      <c r="WJE76" s="31"/>
      <c r="WJI76" s="31"/>
      <c r="WJM76" s="31"/>
      <c r="WJQ76" s="31"/>
      <c r="WJU76" s="31"/>
      <c r="WJY76" s="31"/>
      <c r="WKC76" s="31"/>
      <c r="WKG76" s="31"/>
      <c r="WKK76" s="31"/>
      <c r="WKO76" s="31"/>
      <c r="WKS76" s="31"/>
      <c r="WKW76" s="31"/>
      <c r="WLA76" s="31"/>
      <c r="WLE76" s="31"/>
      <c r="WLI76" s="31"/>
      <c r="WLM76" s="31"/>
      <c r="WLQ76" s="31"/>
      <c r="WLU76" s="31"/>
      <c r="WLY76" s="31"/>
      <c r="WMC76" s="31"/>
      <c r="WMG76" s="31"/>
      <c r="WMK76" s="31"/>
      <c r="WMO76" s="31"/>
      <c r="WMS76" s="31"/>
      <c r="WMW76" s="31"/>
      <c r="WNA76" s="31"/>
      <c r="WNE76" s="31"/>
      <c r="WNI76" s="31"/>
      <c r="WNM76" s="31"/>
      <c r="WNQ76" s="31"/>
      <c r="WNU76" s="31"/>
      <c r="WNY76" s="31"/>
      <c r="WOC76" s="31"/>
      <c r="WOG76" s="31"/>
      <c r="WOK76" s="31"/>
      <c r="WOO76" s="31"/>
      <c r="WOS76" s="31"/>
      <c r="WOW76" s="31"/>
      <c r="WPA76" s="31"/>
      <c r="WPE76" s="31"/>
      <c r="WPI76" s="31"/>
      <c r="WPM76" s="31"/>
      <c r="WPQ76" s="31"/>
      <c r="WPU76" s="31"/>
      <c r="WPY76" s="31"/>
      <c r="WQC76" s="31"/>
      <c r="WQG76" s="31"/>
      <c r="WQK76" s="31"/>
      <c r="WQO76" s="31"/>
      <c r="WQS76" s="31"/>
      <c r="WQW76" s="31"/>
      <c r="WRA76" s="31"/>
      <c r="WRE76" s="31"/>
      <c r="WRI76" s="31"/>
      <c r="WRM76" s="31"/>
      <c r="WRQ76" s="31"/>
      <c r="WRU76" s="31"/>
      <c r="WRY76" s="31"/>
      <c r="WSC76" s="31"/>
      <c r="WSG76" s="31"/>
      <c r="WSK76" s="31"/>
      <c r="WSO76" s="31"/>
      <c r="WSS76" s="31"/>
      <c r="WSW76" s="31"/>
      <c r="WTA76" s="31"/>
      <c r="WTE76" s="31"/>
      <c r="WTI76" s="31"/>
      <c r="WTM76" s="31"/>
      <c r="WTQ76" s="31"/>
      <c r="WTU76" s="31"/>
      <c r="WTY76" s="31"/>
      <c r="WUC76" s="31"/>
      <c r="WUG76" s="31"/>
      <c r="WUK76" s="31"/>
      <c r="WUO76" s="31"/>
      <c r="WUS76" s="31"/>
      <c r="WUW76" s="31"/>
      <c r="WVA76" s="31"/>
      <c r="WVE76" s="31"/>
      <c r="WVI76" s="31"/>
      <c r="WVM76" s="31"/>
      <c r="WVQ76" s="31"/>
      <c r="WVU76" s="31"/>
      <c r="WVY76" s="31"/>
      <c r="WWC76" s="31"/>
      <c r="WWG76" s="31"/>
      <c r="WWK76" s="31"/>
      <c r="WWO76" s="31"/>
      <c r="WWS76" s="31"/>
      <c r="WWW76" s="31"/>
      <c r="WXA76" s="31"/>
      <c r="WXE76" s="31"/>
      <c r="WXI76" s="31"/>
      <c r="WXM76" s="31"/>
      <c r="WXQ76" s="31"/>
      <c r="WXU76" s="31"/>
      <c r="WXY76" s="31"/>
      <c r="WYC76" s="31"/>
      <c r="WYG76" s="31"/>
      <c r="WYK76" s="31"/>
      <c r="WYO76" s="31"/>
      <c r="WYS76" s="31"/>
      <c r="WYW76" s="31"/>
      <c r="WZA76" s="31"/>
      <c r="WZE76" s="31"/>
      <c r="WZI76" s="31"/>
      <c r="WZM76" s="31"/>
      <c r="WZQ76" s="31"/>
      <c r="WZU76" s="31"/>
      <c r="WZY76" s="31"/>
      <c r="XAC76" s="31"/>
      <c r="XAG76" s="31"/>
      <c r="XAK76" s="31"/>
      <c r="XAO76" s="31"/>
      <c r="XAS76" s="31"/>
      <c r="XAW76" s="31"/>
      <c r="XBA76" s="31"/>
      <c r="XBE76" s="31"/>
      <c r="XBI76" s="31"/>
      <c r="XBM76" s="31"/>
      <c r="XBQ76" s="31"/>
      <c r="XBU76" s="31"/>
      <c r="XBY76" s="31"/>
      <c r="XCC76" s="31"/>
      <c r="XCG76" s="31"/>
      <c r="XCK76" s="31"/>
      <c r="XCO76" s="31"/>
      <c r="XCS76" s="31"/>
      <c r="XCW76" s="31"/>
      <c r="XDA76" s="31"/>
      <c r="XDE76" s="31"/>
      <c r="XDI76" s="31"/>
      <c r="XDM76" s="31"/>
      <c r="XDQ76" s="31"/>
      <c r="XDU76" s="31"/>
      <c r="XDY76" s="31"/>
      <c r="XEC76" s="31"/>
      <c r="XEG76" s="31"/>
      <c r="XEK76" s="31"/>
      <c r="XEO76" s="31"/>
      <c r="XES76" s="31"/>
      <c r="XEW76" s="31"/>
      <c r="XFA76" s="31"/>
    </row>
    <row r="77" spans="1:1021 1025:2045 2049:3069 3073:4093 4097:5117 5121:6141 6145:7165 7169:8189 8193:9213 9217:10237 10241:11261 11265:12285 12289:13309 13313:14333 14337:15357 15361:16381" x14ac:dyDescent="0.25">
      <c r="A77" s="89" t="s">
        <v>811</v>
      </c>
      <c r="B77" s="89" t="s">
        <v>67</v>
      </c>
      <c r="C77" s="89">
        <v>4.5</v>
      </c>
      <c r="D77" s="89" t="s">
        <v>65</v>
      </c>
      <c r="E77" s="91">
        <v>0</v>
      </c>
      <c r="F77" s="91">
        <v>0</v>
      </c>
      <c r="G77" s="90">
        <v>0</v>
      </c>
      <c r="H77" s="90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/>
      <c r="AJ77" s="91">
        <v>0</v>
      </c>
      <c r="AK77" s="91">
        <v>0</v>
      </c>
      <c r="AL77" s="91"/>
      <c r="AM77" s="91">
        <v>0</v>
      </c>
      <c r="AN77" s="91">
        <v>0</v>
      </c>
      <c r="AO77" s="91"/>
      <c r="AP77" s="91">
        <v>0</v>
      </c>
      <c r="AQ77" s="91">
        <v>0</v>
      </c>
      <c r="AR77" s="91">
        <v>0</v>
      </c>
      <c r="AS77" s="91">
        <v>0</v>
      </c>
    </row>
    <row r="78" spans="1:1021 1025:2045 2049:3069 3073:4093 4097:5117 5121:6141 6145:7165 7169:8189 8193:9213 9217:10237 10241:11261 11265:12285 12289:13309 13313:14333 14337:15357 15361:16381" x14ac:dyDescent="0.25">
      <c r="A78" s="87" t="s">
        <v>812</v>
      </c>
      <c r="B78" s="87" t="s">
        <v>113</v>
      </c>
      <c r="C78" s="87">
        <v>4.5</v>
      </c>
      <c r="D78" s="87" t="s">
        <v>65</v>
      </c>
      <c r="E78" s="91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</row>
    <row r="79" spans="1:1021 1025:2045 2049:3069 3073:4093 4097:5117 5121:6141 6145:7165 7169:8189 8193:9213 9217:10237 10241:11261 11265:12285 12289:13309 13313:14333 14337:15357 15361:16381" x14ac:dyDescent="0.25">
      <c r="A79" s="87" t="s">
        <v>813</v>
      </c>
      <c r="B79" s="87" t="s">
        <v>75</v>
      </c>
      <c r="C79" s="87">
        <v>4.5</v>
      </c>
      <c r="D79" s="87" t="s">
        <v>65</v>
      </c>
      <c r="E79" s="92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</row>
    <row r="80" spans="1:1021 1025:2045 2049:3069 3073:4093 4097:5117 5121:6141 6145:7165 7169:8189 8193:9213 9217:10237 10241:11261 11265:12285 12289:13309 13313:14333 14337:15357 15361:16381" x14ac:dyDescent="0.25">
      <c r="A80" s="50" t="s">
        <v>814</v>
      </c>
      <c r="B80" s="50" t="s">
        <v>113</v>
      </c>
      <c r="C80" s="50">
        <v>4.5</v>
      </c>
      <c r="D80" s="50" t="s">
        <v>65</v>
      </c>
      <c r="E80" s="91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</row>
    <row r="81" spans="1:45" x14ac:dyDescent="0.25">
      <c r="A81" s="50" t="s">
        <v>815</v>
      </c>
      <c r="B81" s="50" t="s">
        <v>114</v>
      </c>
      <c r="C81" s="50">
        <v>4.5</v>
      </c>
      <c r="D81" s="50" t="s">
        <v>65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</row>
  </sheetData>
  <autoFilter ref="A1:AS1" xr:uid="{00000000-0009-0000-0000-000005000000}">
    <sortState xmlns:xlrd2="http://schemas.microsoft.com/office/spreadsheetml/2017/richdata2" ref="A2:AS81">
      <sortCondition descending="1" ref="AN1:AN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2025-05-23T10:26:20Z</dcterms:modified>
</cp:coreProperties>
</file>