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y71\Desktop\"/>
    </mc:Choice>
  </mc:AlternateContent>
  <xr:revisionPtr revIDLastSave="0" documentId="13_ncr:1_{47DF4783-294E-4935-9E53-33F4AECC7859}" xr6:coauthVersionLast="47" xr6:coauthVersionMax="47" xr10:uidLastSave="{00000000-0000-0000-0000-000000000000}"/>
  <bookViews>
    <workbookView xWindow="-108" yWindow="-108" windowWidth="23256" windowHeight="12456" xr2:uid="{06A5CC6E-1487-4F83-B71C-D0BD37F90CE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31" i="1"/>
  <c r="C6" i="1"/>
  <c r="C7" i="1" s="1"/>
  <c r="B24" i="1"/>
  <c r="C8" i="1" l="1"/>
  <c r="C48" i="1"/>
  <c r="C32" i="1"/>
  <c r="C49" i="1" l="1"/>
  <c r="C9" i="1"/>
  <c r="C33" i="1"/>
  <c r="C10" i="1" l="1"/>
  <c r="C50" i="1"/>
  <c r="C34" i="1"/>
  <c r="C51" i="1" l="1"/>
  <c r="C11" i="1"/>
  <c r="C35" i="1"/>
  <c r="C12" i="1" l="1"/>
  <c r="C52" i="1"/>
  <c r="D35" i="1"/>
  <c r="D31" i="1"/>
  <c r="D32" i="1"/>
  <c r="D33" i="1"/>
  <c r="D34" i="1"/>
  <c r="C53" i="1" l="1"/>
  <c r="C13" i="1"/>
  <c r="C14" i="1" l="1"/>
  <c r="C54" i="1"/>
  <c r="C15" i="1" l="1"/>
  <c r="C55" i="1"/>
  <c r="C56" i="1" l="1"/>
  <c r="C16" i="1"/>
  <c r="C17" i="1" l="1"/>
  <c r="C57" i="1"/>
  <c r="C58" i="1" l="1"/>
  <c r="C18" i="1"/>
  <c r="C19" i="1" l="1"/>
  <c r="C59" i="1"/>
  <c r="C60" i="1" l="1"/>
  <c r="C20" i="1"/>
  <c r="C21" i="1" l="1"/>
  <c r="C61" i="1"/>
  <c r="C62" i="1" l="1"/>
  <c r="C22" i="1"/>
  <c r="C23" i="1" l="1"/>
  <c r="D22" i="1"/>
  <c r="C63" i="1"/>
  <c r="C64" i="1" l="1"/>
  <c r="D2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C65" i="1" l="1"/>
  <c r="C66" i="1" l="1"/>
  <c r="C67" i="1" l="1"/>
  <c r="C68" i="1" l="1"/>
  <c r="C69" i="1" l="1"/>
  <c r="C70" i="1" l="1"/>
  <c r="C71" i="1" l="1"/>
  <c r="D71" i="1" l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</calcChain>
</file>

<file path=xl/sharedStrings.xml><?xml version="1.0" encoding="utf-8"?>
<sst xmlns="http://schemas.openxmlformats.org/spreadsheetml/2006/main" count="63" uniqueCount="51">
  <si>
    <t>공정 과부화</t>
    <phoneticPr fontId="2" type="noConversion"/>
  </si>
  <si>
    <t>센서 이상 감지</t>
    <phoneticPr fontId="2" type="noConversion"/>
  </si>
  <si>
    <t>QA 규격 오류</t>
    <phoneticPr fontId="2" type="noConversion"/>
  </si>
  <si>
    <t>업체미입고(재료 미입고)</t>
    <phoneticPr fontId="2" type="noConversion"/>
  </si>
  <si>
    <t>전처리</t>
    <phoneticPr fontId="2" type="noConversion"/>
  </si>
  <si>
    <t>온도 상승 지연</t>
    <phoneticPr fontId="2" type="noConversion"/>
  </si>
  <si>
    <t>제품 넘침 청소</t>
    <phoneticPr fontId="2" type="noConversion"/>
  </si>
  <si>
    <t>불량</t>
    <phoneticPr fontId="2" type="noConversion"/>
  </si>
  <si>
    <t>장비오염</t>
    <phoneticPr fontId="2" type="noConversion"/>
  </si>
  <si>
    <t>충진오류</t>
    <phoneticPr fontId="2" type="noConversion"/>
  </si>
  <si>
    <t>점도이상</t>
    <phoneticPr fontId="2" type="noConversion"/>
  </si>
  <si>
    <t>생산 순서 오류</t>
    <phoneticPr fontId="2" type="noConversion"/>
  </si>
  <si>
    <t>위치조정 실패</t>
    <phoneticPr fontId="2" type="noConversion"/>
  </si>
  <si>
    <t>라벨부착 오류</t>
    <phoneticPr fontId="2" type="noConversion"/>
  </si>
  <si>
    <t>PSC패킹 교체</t>
    <phoneticPr fontId="2" type="noConversion"/>
  </si>
  <si>
    <t>대기</t>
    <phoneticPr fontId="2" type="noConversion"/>
  </si>
  <si>
    <t>별도구작업</t>
    <phoneticPr fontId="2" type="noConversion"/>
  </si>
  <si>
    <t>볶음</t>
    <phoneticPr fontId="2" type="noConversion"/>
  </si>
  <si>
    <t>기타</t>
    <phoneticPr fontId="2" type="noConversion"/>
  </si>
  <si>
    <t>Count</t>
    <phoneticPr fontId="2" type="noConversion"/>
  </si>
  <si>
    <t>Cumulative Count</t>
    <phoneticPr fontId="2" type="noConversion"/>
  </si>
  <si>
    <t>Cumulative %</t>
    <phoneticPr fontId="2" type="noConversion"/>
  </si>
  <si>
    <t>밥류_Error</t>
    <phoneticPr fontId="2" type="noConversion"/>
  </si>
  <si>
    <t>충진 오류</t>
    <phoneticPr fontId="2" type="noConversion"/>
  </si>
  <si>
    <t>센서 이상 감지</t>
  </si>
  <si>
    <t>점도이상</t>
  </si>
  <si>
    <t>공정 과부하</t>
  </si>
  <si>
    <t>충진 오류</t>
  </si>
  <si>
    <t>QA 규격 오류</t>
  </si>
  <si>
    <t>생산 순서 오류</t>
  </si>
  <si>
    <t>업체미입고(재료 미입고)</t>
  </si>
  <si>
    <t>위치조정실패</t>
  </si>
  <si>
    <t>전처리</t>
  </si>
  <si>
    <t>장비 오염</t>
  </si>
  <si>
    <t>온도 상승 지연</t>
  </si>
  <si>
    <t>제품 넘침 청소</t>
  </si>
  <si>
    <t>라벨부착 오류</t>
  </si>
  <si>
    <t>대기</t>
  </si>
  <si>
    <t>PSD패킹 교체</t>
  </si>
  <si>
    <t>그립퍼</t>
  </si>
  <si>
    <t>규격보정</t>
  </si>
  <si>
    <t>분사노즐</t>
  </si>
  <si>
    <t>업체미입고(용기 미입고)</t>
  </si>
  <si>
    <t>부족</t>
  </si>
  <si>
    <t>노즐</t>
  </si>
  <si>
    <t>냉각</t>
  </si>
  <si>
    <t>대차 적재 공간 부족</t>
  </si>
  <si>
    <t>산도(ph) 이상</t>
  </si>
  <si>
    <t>Sauce</t>
    <phoneticPr fontId="2" type="noConversion"/>
  </si>
  <si>
    <t>Frozen Rice</t>
    <phoneticPr fontId="2" type="noConversion"/>
  </si>
  <si>
    <t>Everything 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</si>
</sst>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9" fontId="0" fillId="0" borderId="5" xfId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8" xfId="1" applyFont="1" applyBorder="1">
      <alignment vertical="center"/>
    </xf>
  </cellXfs>
  <cellStyles count="2">
    <cellStyle name="백분율" xfId="1" builtinId="5"/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불량률 </a:t>
            </a:r>
            <a:r>
              <a:rPr lang="en-US" altLang="ko-KR"/>
              <a:t>Pareto </a:t>
            </a:r>
            <a:r>
              <a:rPr lang="ko-KR" altLang="en-US"/>
              <a:t>차트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2060"/>
            </a:solidFill>
            <a:ln w="9525">
              <a:solidFill>
                <a:schemeClr val="accent1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Sheet1!$A$6:$A$23</c:f>
              <c:strCache>
                <c:ptCount val="18"/>
                <c:pt idx="0">
                  <c:v>공정 과부화</c:v>
                </c:pt>
                <c:pt idx="1">
                  <c:v>장비오염</c:v>
                </c:pt>
                <c:pt idx="2">
                  <c:v>충진오류</c:v>
                </c:pt>
                <c:pt idx="3">
                  <c:v>센서 이상 감지</c:v>
                </c:pt>
                <c:pt idx="4">
                  <c:v>점도이상</c:v>
                </c:pt>
                <c:pt idx="5">
                  <c:v>QA 규격 오류</c:v>
                </c:pt>
                <c:pt idx="6">
                  <c:v>생산 순서 오류</c:v>
                </c:pt>
                <c:pt idx="7">
                  <c:v>업체미입고(재료 미입고)</c:v>
                </c:pt>
                <c:pt idx="8">
                  <c:v>위치조정 실패</c:v>
                </c:pt>
                <c:pt idx="9">
                  <c:v>전처리</c:v>
                </c:pt>
                <c:pt idx="10">
                  <c:v>온도 상승 지연</c:v>
                </c:pt>
                <c:pt idx="11">
                  <c:v>라벨부착 오류</c:v>
                </c:pt>
                <c:pt idx="12">
                  <c:v>제품 넘침 청소</c:v>
                </c:pt>
                <c:pt idx="13">
                  <c:v>PSC패킹 교체</c:v>
                </c:pt>
                <c:pt idx="14">
                  <c:v>대기</c:v>
                </c:pt>
                <c:pt idx="15">
                  <c:v>별도구작업</c:v>
                </c:pt>
                <c:pt idx="16">
                  <c:v>볶음</c:v>
                </c:pt>
                <c:pt idx="17">
                  <c:v>기타</c:v>
                </c:pt>
              </c:strCache>
            </c:strRef>
          </c:cat>
          <c:val>
            <c:numRef>
              <c:f>Sheet1!$B$6:$B$23</c:f>
              <c:numCache>
                <c:formatCode>General</c:formatCode>
                <c:ptCount val="18"/>
                <c:pt idx="0">
                  <c:v>378</c:v>
                </c:pt>
                <c:pt idx="1">
                  <c:v>71</c:v>
                </c:pt>
                <c:pt idx="2">
                  <c:v>54</c:v>
                </c:pt>
                <c:pt idx="3">
                  <c:v>39</c:v>
                </c:pt>
                <c:pt idx="4">
                  <c:v>38</c:v>
                </c:pt>
                <c:pt idx="5">
                  <c:v>26</c:v>
                </c:pt>
                <c:pt idx="6">
                  <c:v>25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13</c:v>
                </c:pt>
                <c:pt idx="11">
                  <c:v>12</c:v>
                </c:pt>
                <c:pt idx="12">
                  <c:v>12</c:v>
                </c:pt>
                <c:pt idx="13">
                  <c:v>10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4-4B52-A145-8CB8CF670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33651776"/>
        <c:axId val="1533649280"/>
      </c:barChart>
      <c:lineChart>
        <c:grouping val="standard"/>
        <c:varyColors val="0"/>
        <c:ser>
          <c:idx val="1"/>
          <c:order val="1"/>
          <c:tx>
            <c:strRef>
              <c:f>Sheet1!$D$5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002060"/>
              </a:solidFill>
              <a:ln w="9525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strRef>
              <c:f>Sheet1!$A$6:$A$23</c:f>
              <c:strCache>
                <c:ptCount val="18"/>
                <c:pt idx="0">
                  <c:v>공정 과부화</c:v>
                </c:pt>
                <c:pt idx="1">
                  <c:v>장비오염</c:v>
                </c:pt>
                <c:pt idx="2">
                  <c:v>충진오류</c:v>
                </c:pt>
                <c:pt idx="3">
                  <c:v>센서 이상 감지</c:v>
                </c:pt>
                <c:pt idx="4">
                  <c:v>점도이상</c:v>
                </c:pt>
                <c:pt idx="5">
                  <c:v>QA 규격 오류</c:v>
                </c:pt>
                <c:pt idx="6">
                  <c:v>생산 순서 오류</c:v>
                </c:pt>
                <c:pt idx="7">
                  <c:v>업체미입고(재료 미입고)</c:v>
                </c:pt>
                <c:pt idx="8">
                  <c:v>위치조정 실패</c:v>
                </c:pt>
                <c:pt idx="9">
                  <c:v>전처리</c:v>
                </c:pt>
                <c:pt idx="10">
                  <c:v>온도 상승 지연</c:v>
                </c:pt>
                <c:pt idx="11">
                  <c:v>라벨부착 오류</c:v>
                </c:pt>
                <c:pt idx="12">
                  <c:v>제품 넘침 청소</c:v>
                </c:pt>
                <c:pt idx="13">
                  <c:v>PSC패킹 교체</c:v>
                </c:pt>
                <c:pt idx="14">
                  <c:v>대기</c:v>
                </c:pt>
                <c:pt idx="15">
                  <c:v>별도구작업</c:v>
                </c:pt>
                <c:pt idx="16">
                  <c:v>볶음</c:v>
                </c:pt>
                <c:pt idx="17">
                  <c:v>기타</c:v>
                </c:pt>
              </c:strCache>
            </c:strRef>
          </c:cat>
          <c:val>
            <c:numRef>
              <c:f>Sheet1!$D$6:$D$23</c:f>
              <c:numCache>
                <c:formatCode>0%</c:formatCode>
                <c:ptCount val="18"/>
                <c:pt idx="0">
                  <c:v>0.35327102803738319</c:v>
                </c:pt>
                <c:pt idx="1">
                  <c:v>0.41962616822429905</c:v>
                </c:pt>
                <c:pt idx="2">
                  <c:v>0.47009345794392521</c:v>
                </c:pt>
                <c:pt idx="3">
                  <c:v>0.50654205607476632</c:v>
                </c:pt>
                <c:pt idx="4">
                  <c:v>0.54205607476635509</c:v>
                </c:pt>
                <c:pt idx="5">
                  <c:v>0.56635514018691591</c:v>
                </c:pt>
                <c:pt idx="6">
                  <c:v>0.58971962616822426</c:v>
                </c:pt>
                <c:pt idx="7">
                  <c:v>0.608411214953271</c:v>
                </c:pt>
                <c:pt idx="8">
                  <c:v>0.62710280373831773</c:v>
                </c:pt>
                <c:pt idx="9">
                  <c:v>0.64579439252336446</c:v>
                </c:pt>
                <c:pt idx="10">
                  <c:v>0.65794392523364487</c:v>
                </c:pt>
                <c:pt idx="11">
                  <c:v>0.66915887850467293</c:v>
                </c:pt>
                <c:pt idx="12">
                  <c:v>0.68037383177570099</c:v>
                </c:pt>
                <c:pt idx="13">
                  <c:v>0.68971962616822435</c:v>
                </c:pt>
                <c:pt idx="14">
                  <c:v>0.69813084112149537</c:v>
                </c:pt>
                <c:pt idx="15">
                  <c:v>0.70654205607476639</c:v>
                </c:pt>
                <c:pt idx="16">
                  <c:v>0.71495327102803741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4-4B52-A145-8CB8CF6709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228592"/>
        <c:axId val="1532226512"/>
      </c:lineChart>
      <c:catAx>
        <c:axId val="15336517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3649280"/>
        <c:crosses val="autoZero"/>
        <c:auto val="1"/>
        <c:lblAlgn val="ctr"/>
        <c:lblOffset val="100"/>
        <c:noMultiLvlLbl val="0"/>
      </c:catAx>
      <c:valAx>
        <c:axId val="153364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3651776"/>
        <c:crosses val="autoZero"/>
        <c:crossBetween val="between"/>
      </c:valAx>
      <c:valAx>
        <c:axId val="153222651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32228592"/>
        <c:crosses val="max"/>
        <c:crossBetween val="between"/>
      </c:valAx>
      <c:catAx>
        <c:axId val="1532228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2226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-2700000"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밥류 </a:t>
            </a:r>
            <a:r>
              <a:rPr lang="en-US" altLang="ko-KR"/>
              <a:t>Pareto</a:t>
            </a:r>
            <a:r>
              <a:rPr lang="en-US" altLang="ko-KR" baseline="0"/>
              <a:t> </a:t>
            </a:r>
            <a:r>
              <a:rPr lang="ko-KR" altLang="en-US" baseline="0"/>
              <a:t>차트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Sheet1!$A$31:$A$35</c:f>
              <c:strCache>
                <c:ptCount val="5"/>
                <c:pt idx="0">
                  <c:v>공정 과부화</c:v>
                </c:pt>
                <c:pt idx="1">
                  <c:v>장비오염</c:v>
                </c:pt>
                <c:pt idx="2">
                  <c:v>충진 오류</c:v>
                </c:pt>
                <c:pt idx="3">
                  <c:v>별도구작업</c:v>
                </c:pt>
                <c:pt idx="4">
                  <c:v>기타</c:v>
                </c:pt>
              </c:strCache>
            </c:strRef>
          </c:cat>
          <c:val>
            <c:numRef>
              <c:f>Sheet1!$B$31:$B$35</c:f>
              <c:numCache>
                <c:formatCode>General</c:formatCode>
                <c:ptCount val="5"/>
                <c:pt idx="0">
                  <c:v>363</c:v>
                </c:pt>
                <c:pt idx="1">
                  <c:v>60</c:v>
                </c:pt>
                <c:pt idx="2">
                  <c:v>20</c:v>
                </c:pt>
                <c:pt idx="3">
                  <c:v>9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2-47F1-BF83-160BE642F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"/>
        <c:axId val="1492507552"/>
        <c:axId val="1492506304"/>
      </c:barChart>
      <c:lineChart>
        <c:grouping val="standard"/>
        <c:varyColors val="0"/>
        <c:ser>
          <c:idx val="1"/>
          <c:order val="1"/>
          <c:tx>
            <c:strRef>
              <c:f>Sheet1!$D$30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00206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Sheet1!$A$31:$A$35</c:f>
              <c:strCache>
                <c:ptCount val="5"/>
                <c:pt idx="0">
                  <c:v>공정 과부화</c:v>
                </c:pt>
                <c:pt idx="1">
                  <c:v>장비오염</c:v>
                </c:pt>
                <c:pt idx="2">
                  <c:v>충진 오류</c:v>
                </c:pt>
                <c:pt idx="3">
                  <c:v>별도구작업</c:v>
                </c:pt>
                <c:pt idx="4">
                  <c:v>기타</c:v>
                </c:pt>
              </c:strCache>
            </c:strRef>
          </c:cat>
          <c:val>
            <c:numRef>
              <c:f>Sheet1!$D$31:$D$35</c:f>
              <c:numCache>
                <c:formatCode>0%</c:formatCode>
                <c:ptCount val="5"/>
                <c:pt idx="0">
                  <c:v>0.77049180327868849</c:v>
                </c:pt>
                <c:pt idx="1">
                  <c:v>0.8797814207650273</c:v>
                </c:pt>
                <c:pt idx="2">
                  <c:v>0.91621129326047357</c:v>
                </c:pt>
                <c:pt idx="3">
                  <c:v>0.93260473588342441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2-47F1-BF83-160BE642F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4066400"/>
        <c:axId val="1144065984"/>
      </c:lineChart>
      <c:catAx>
        <c:axId val="149250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2506304"/>
        <c:crosses val="autoZero"/>
        <c:auto val="1"/>
        <c:lblAlgn val="ctr"/>
        <c:lblOffset val="100"/>
        <c:noMultiLvlLbl val="0"/>
      </c:catAx>
      <c:valAx>
        <c:axId val="149250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92507552"/>
        <c:crosses val="autoZero"/>
        <c:crossBetween val="between"/>
      </c:valAx>
      <c:valAx>
        <c:axId val="1144065984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4066400"/>
        <c:crosses val="max"/>
        <c:crossBetween val="between"/>
      </c:valAx>
      <c:catAx>
        <c:axId val="1144066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44065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소스류 불량률 </a:t>
            </a:r>
            <a:r>
              <a:rPr lang="en-US" altLang="ko-KR"/>
              <a:t>Pareto Chart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[1]Sheet1!$H$3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[1]Sheet1!$G$4:$G$28</c:f>
              <c:strCache>
                <c:ptCount val="25"/>
                <c:pt idx="0">
                  <c:v>센서 이상 감지</c:v>
                </c:pt>
                <c:pt idx="1">
                  <c:v>점도이상</c:v>
                </c:pt>
                <c:pt idx="2">
                  <c:v>공정 과부하</c:v>
                </c:pt>
                <c:pt idx="3">
                  <c:v>충진 오류</c:v>
                </c:pt>
                <c:pt idx="4">
                  <c:v>QA 규격 오류</c:v>
                </c:pt>
                <c:pt idx="5">
                  <c:v>생산 순서 오류</c:v>
                </c:pt>
                <c:pt idx="6">
                  <c:v>업체미입고(재료 미입고)</c:v>
                </c:pt>
                <c:pt idx="7">
                  <c:v>위치조정실패</c:v>
                </c:pt>
                <c:pt idx="8">
                  <c:v>전처리</c:v>
                </c:pt>
                <c:pt idx="9">
                  <c:v>장비 오염</c:v>
                </c:pt>
                <c:pt idx="10">
                  <c:v>온도 상승 지연</c:v>
                </c:pt>
                <c:pt idx="11">
                  <c:v>제품 넘침 청소</c:v>
                </c:pt>
                <c:pt idx="12">
                  <c:v>라벨부착 오류</c:v>
                </c:pt>
                <c:pt idx="13">
                  <c:v>대기</c:v>
                </c:pt>
                <c:pt idx="14">
                  <c:v>PSD패킹 교체</c:v>
                </c:pt>
                <c:pt idx="15">
                  <c:v>그립퍼</c:v>
                </c:pt>
                <c:pt idx="16">
                  <c:v>규격보정</c:v>
                </c:pt>
                <c:pt idx="17">
                  <c:v>분사노즐</c:v>
                </c:pt>
                <c:pt idx="18">
                  <c:v>업체미입고(용기 미입고)</c:v>
                </c:pt>
                <c:pt idx="19">
                  <c:v>부족</c:v>
                </c:pt>
                <c:pt idx="20">
                  <c:v>노즐</c:v>
                </c:pt>
                <c:pt idx="21">
                  <c:v>냉각</c:v>
                </c:pt>
                <c:pt idx="22">
                  <c:v>대차 적재 공간 부족</c:v>
                </c:pt>
                <c:pt idx="23">
                  <c:v>산도(ph) 이상</c:v>
                </c:pt>
                <c:pt idx="24">
                  <c:v>기타</c:v>
                </c:pt>
              </c:strCache>
            </c:strRef>
          </c:cat>
          <c:val>
            <c:numRef>
              <c:f>[1]Sheet1!$H$4:$H$28</c:f>
              <c:numCache>
                <c:formatCode>General</c:formatCode>
                <c:ptCount val="25"/>
                <c:pt idx="0">
                  <c:v>39</c:v>
                </c:pt>
                <c:pt idx="1">
                  <c:v>39</c:v>
                </c:pt>
                <c:pt idx="2">
                  <c:v>37</c:v>
                </c:pt>
                <c:pt idx="3">
                  <c:v>34</c:v>
                </c:pt>
                <c:pt idx="4">
                  <c:v>29</c:v>
                </c:pt>
                <c:pt idx="5">
                  <c:v>25</c:v>
                </c:pt>
                <c:pt idx="6">
                  <c:v>20</c:v>
                </c:pt>
                <c:pt idx="7">
                  <c:v>19</c:v>
                </c:pt>
                <c:pt idx="8">
                  <c:v>19</c:v>
                </c:pt>
                <c:pt idx="9">
                  <c:v>14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9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2-4BF4-AD74-9EA4E940E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axId val="396573119"/>
        <c:axId val="396569375"/>
      </c:barChart>
      <c:lineChart>
        <c:grouping val="standard"/>
        <c:varyColors val="0"/>
        <c:ser>
          <c:idx val="1"/>
          <c:order val="1"/>
          <c:tx>
            <c:strRef>
              <c:f>[1]Sheet1!$J$3</c:f>
              <c:strCache>
                <c:ptCount val="1"/>
                <c:pt idx="0">
                  <c:v>Cumulative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[1]Sheet1!$G$4:$G$28</c:f>
              <c:strCache>
                <c:ptCount val="25"/>
                <c:pt idx="0">
                  <c:v>센서 이상 감지</c:v>
                </c:pt>
                <c:pt idx="1">
                  <c:v>점도이상</c:v>
                </c:pt>
                <c:pt idx="2">
                  <c:v>공정 과부하</c:v>
                </c:pt>
                <c:pt idx="3">
                  <c:v>충진 오류</c:v>
                </c:pt>
                <c:pt idx="4">
                  <c:v>QA 규격 오류</c:v>
                </c:pt>
                <c:pt idx="5">
                  <c:v>생산 순서 오류</c:v>
                </c:pt>
                <c:pt idx="6">
                  <c:v>업체미입고(재료 미입고)</c:v>
                </c:pt>
                <c:pt idx="7">
                  <c:v>위치조정실패</c:v>
                </c:pt>
                <c:pt idx="8">
                  <c:v>전처리</c:v>
                </c:pt>
                <c:pt idx="9">
                  <c:v>장비 오염</c:v>
                </c:pt>
                <c:pt idx="10">
                  <c:v>온도 상승 지연</c:v>
                </c:pt>
                <c:pt idx="11">
                  <c:v>제품 넘침 청소</c:v>
                </c:pt>
                <c:pt idx="12">
                  <c:v>라벨부착 오류</c:v>
                </c:pt>
                <c:pt idx="13">
                  <c:v>대기</c:v>
                </c:pt>
                <c:pt idx="14">
                  <c:v>PSD패킹 교체</c:v>
                </c:pt>
                <c:pt idx="15">
                  <c:v>그립퍼</c:v>
                </c:pt>
                <c:pt idx="16">
                  <c:v>규격보정</c:v>
                </c:pt>
                <c:pt idx="17">
                  <c:v>분사노즐</c:v>
                </c:pt>
                <c:pt idx="18">
                  <c:v>업체미입고(용기 미입고)</c:v>
                </c:pt>
                <c:pt idx="19">
                  <c:v>부족</c:v>
                </c:pt>
                <c:pt idx="20">
                  <c:v>노즐</c:v>
                </c:pt>
                <c:pt idx="21">
                  <c:v>냉각</c:v>
                </c:pt>
                <c:pt idx="22">
                  <c:v>대차 적재 공간 부족</c:v>
                </c:pt>
                <c:pt idx="23">
                  <c:v>산도(ph) 이상</c:v>
                </c:pt>
                <c:pt idx="24">
                  <c:v>기타</c:v>
                </c:pt>
              </c:strCache>
            </c:strRef>
          </c:cat>
          <c:val>
            <c:numRef>
              <c:f>[1]Sheet1!$J$4:$J$28</c:f>
              <c:numCache>
                <c:formatCode>0%</c:formatCode>
                <c:ptCount val="25"/>
                <c:pt idx="0">
                  <c:v>6.25E-2</c:v>
                </c:pt>
                <c:pt idx="1">
                  <c:v>0.125</c:v>
                </c:pt>
                <c:pt idx="2">
                  <c:v>0.18429487179487181</c:v>
                </c:pt>
                <c:pt idx="3">
                  <c:v>0.23878205128205129</c:v>
                </c:pt>
                <c:pt idx="4">
                  <c:v>0.28525641025641024</c:v>
                </c:pt>
                <c:pt idx="5">
                  <c:v>0.32532051282051283</c:v>
                </c:pt>
                <c:pt idx="6">
                  <c:v>0.35737179487179488</c:v>
                </c:pt>
                <c:pt idx="7">
                  <c:v>0.38782051282051283</c:v>
                </c:pt>
                <c:pt idx="8">
                  <c:v>0.41826923076923078</c:v>
                </c:pt>
                <c:pt idx="9">
                  <c:v>0.44070512820512819</c:v>
                </c:pt>
                <c:pt idx="10">
                  <c:v>0.45993589743589741</c:v>
                </c:pt>
                <c:pt idx="11">
                  <c:v>0.47916666666666669</c:v>
                </c:pt>
                <c:pt idx="12">
                  <c:v>0.4983974358974359</c:v>
                </c:pt>
                <c:pt idx="13">
                  <c:v>0.51282051282051277</c:v>
                </c:pt>
                <c:pt idx="14">
                  <c:v>0.52724358974358976</c:v>
                </c:pt>
                <c:pt idx="15">
                  <c:v>0.54006410256410253</c:v>
                </c:pt>
                <c:pt idx="16">
                  <c:v>0.55288461538461542</c:v>
                </c:pt>
                <c:pt idx="17">
                  <c:v>0.5641025641025641</c:v>
                </c:pt>
                <c:pt idx="18">
                  <c:v>0.57532051282051277</c:v>
                </c:pt>
                <c:pt idx="19">
                  <c:v>0.58653846153846156</c:v>
                </c:pt>
                <c:pt idx="20">
                  <c:v>0.59615384615384615</c:v>
                </c:pt>
                <c:pt idx="21">
                  <c:v>0.60576923076923073</c:v>
                </c:pt>
                <c:pt idx="22">
                  <c:v>0.61538461538461542</c:v>
                </c:pt>
                <c:pt idx="23">
                  <c:v>0.625</c:v>
                </c:pt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42-4BF4-AD74-9EA4E940E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7756159"/>
        <c:axId val="967755327"/>
      </c:lineChart>
      <c:catAx>
        <c:axId val="39657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6569375"/>
        <c:crosses val="autoZero"/>
        <c:auto val="1"/>
        <c:lblAlgn val="ctr"/>
        <c:lblOffset val="100"/>
        <c:noMultiLvlLbl val="0"/>
      </c:catAx>
      <c:valAx>
        <c:axId val="39656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6573119"/>
        <c:crosses val="autoZero"/>
        <c:crossBetween val="between"/>
      </c:valAx>
      <c:valAx>
        <c:axId val="967755327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7756159"/>
        <c:crosses val="max"/>
        <c:crossBetween val="between"/>
      </c:valAx>
      <c:catAx>
        <c:axId val="967756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677553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529814</xdr:colOff>
      <xdr:row>0</xdr:row>
      <xdr:rowOff>0</xdr:rowOff>
    </xdr:from>
    <xdr:to>
      <xdr:col>16</xdr:col>
      <xdr:colOff>545054</xdr:colOff>
      <xdr:row>22</xdr:row>
      <xdr:rowOff>188258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F8BA84A-B5A1-64C5-581F-081A0B8DE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493058</xdr:colOff>
      <xdr:row>25</xdr:row>
      <xdr:rowOff>44822</xdr:rowOff>
    </xdr:from>
    <xdr:to>
      <xdr:col>16</xdr:col>
      <xdr:colOff>510988</xdr:colOff>
      <xdr:row>44</xdr:row>
      <xdr:rowOff>35859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9258479F-25AF-604B-0D8A-B36659E35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591669</xdr:colOff>
      <xdr:row>46</xdr:row>
      <xdr:rowOff>8963</xdr:rowOff>
    </xdr:from>
    <xdr:to>
      <xdr:col>17</xdr:col>
      <xdr:colOff>259977</xdr:colOff>
      <xdr:row>69</xdr:row>
      <xdr:rowOff>62753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BC850A4-E80E-4661-B120-F4F182B9B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initab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itab"/>
      <sheetName val="Sheet1"/>
    </sheetNames>
    <sheetDataSet>
      <sheetData sheetId="0"/>
      <sheetData sheetId="1">
        <row r="3">
          <cell r="H3" t="str">
            <v>Count</v>
          </cell>
          <cell r="J3" t="str">
            <v>Cumulative %</v>
          </cell>
        </row>
        <row r="4">
          <cell r="G4" t="str">
            <v>센서 이상 감지</v>
          </cell>
          <cell r="H4">
            <v>39</v>
          </cell>
          <cell r="J4">
            <v>6.25E-2</v>
          </cell>
        </row>
        <row r="5">
          <cell r="G5" t="str">
            <v>점도이상</v>
          </cell>
          <cell r="H5">
            <v>39</v>
          </cell>
          <cell r="J5">
            <v>0.125</v>
          </cell>
        </row>
        <row r="6">
          <cell r="G6" t="str">
            <v>공정 과부하</v>
          </cell>
          <cell r="H6">
            <v>37</v>
          </cell>
          <cell r="J6">
            <v>0.18429487179487181</v>
          </cell>
        </row>
        <row r="7">
          <cell r="G7" t="str">
            <v>충진 오류</v>
          </cell>
          <cell r="H7">
            <v>34</v>
          </cell>
          <cell r="J7">
            <v>0.23878205128205129</v>
          </cell>
        </row>
        <row r="8">
          <cell r="G8" t="str">
            <v>QA 규격 오류</v>
          </cell>
          <cell r="H8">
            <v>29</v>
          </cell>
          <cell r="J8">
            <v>0.28525641025641024</v>
          </cell>
        </row>
        <row r="9">
          <cell r="G9" t="str">
            <v>생산 순서 오류</v>
          </cell>
          <cell r="H9">
            <v>25</v>
          </cell>
          <cell r="J9">
            <v>0.32532051282051283</v>
          </cell>
        </row>
        <row r="10">
          <cell r="G10" t="str">
            <v>업체미입고(재료 미입고)</v>
          </cell>
          <cell r="H10">
            <v>20</v>
          </cell>
          <cell r="J10">
            <v>0.35737179487179488</v>
          </cell>
        </row>
        <row r="11">
          <cell r="G11" t="str">
            <v>위치조정실패</v>
          </cell>
          <cell r="H11">
            <v>19</v>
          </cell>
          <cell r="J11">
            <v>0.38782051282051283</v>
          </cell>
        </row>
        <row r="12">
          <cell r="G12" t="str">
            <v>전처리</v>
          </cell>
          <cell r="H12">
            <v>19</v>
          </cell>
          <cell r="J12">
            <v>0.41826923076923078</v>
          </cell>
        </row>
        <row r="13">
          <cell r="G13" t="str">
            <v>장비 오염</v>
          </cell>
          <cell r="H13">
            <v>14</v>
          </cell>
          <cell r="J13">
            <v>0.44070512820512819</v>
          </cell>
        </row>
        <row r="14">
          <cell r="G14" t="str">
            <v>온도 상승 지연</v>
          </cell>
          <cell r="H14">
            <v>12</v>
          </cell>
          <cell r="J14">
            <v>0.45993589743589741</v>
          </cell>
        </row>
        <row r="15">
          <cell r="G15" t="str">
            <v>제품 넘침 청소</v>
          </cell>
          <cell r="H15">
            <v>12</v>
          </cell>
          <cell r="J15">
            <v>0.47916666666666669</v>
          </cell>
        </row>
        <row r="16">
          <cell r="G16" t="str">
            <v>라벨부착 오류</v>
          </cell>
          <cell r="H16">
            <v>12</v>
          </cell>
          <cell r="J16">
            <v>0.4983974358974359</v>
          </cell>
        </row>
        <row r="17">
          <cell r="G17" t="str">
            <v>대기</v>
          </cell>
          <cell r="H17">
            <v>9</v>
          </cell>
          <cell r="J17">
            <v>0.51282051282051277</v>
          </cell>
        </row>
        <row r="18">
          <cell r="G18" t="str">
            <v>PSD패킹 교체</v>
          </cell>
          <cell r="H18">
            <v>9</v>
          </cell>
          <cell r="J18">
            <v>0.52724358974358976</v>
          </cell>
        </row>
        <row r="19">
          <cell r="G19" t="str">
            <v>그립퍼</v>
          </cell>
          <cell r="H19">
            <v>8</v>
          </cell>
          <cell r="J19">
            <v>0.54006410256410253</v>
          </cell>
        </row>
        <row r="20">
          <cell r="G20" t="str">
            <v>규격보정</v>
          </cell>
          <cell r="H20">
            <v>8</v>
          </cell>
          <cell r="J20">
            <v>0.55288461538461542</v>
          </cell>
        </row>
        <row r="21">
          <cell r="G21" t="str">
            <v>분사노즐</v>
          </cell>
          <cell r="H21">
            <v>7</v>
          </cell>
          <cell r="J21">
            <v>0.5641025641025641</v>
          </cell>
        </row>
        <row r="22">
          <cell r="G22" t="str">
            <v>업체미입고(용기 미입고)</v>
          </cell>
          <cell r="H22">
            <v>7</v>
          </cell>
          <cell r="J22">
            <v>0.57532051282051277</v>
          </cell>
        </row>
        <row r="23">
          <cell r="G23" t="str">
            <v>부족</v>
          </cell>
          <cell r="H23">
            <v>7</v>
          </cell>
          <cell r="J23">
            <v>0.58653846153846156</v>
          </cell>
        </row>
        <row r="24">
          <cell r="G24" t="str">
            <v>노즐</v>
          </cell>
          <cell r="H24">
            <v>6</v>
          </cell>
          <cell r="J24">
            <v>0.59615384615384615</v>
          </cell>
        </row>
        <row r="25">
          <cell r="G25" t="str">
            <v>냉각</v>
          </cell>
          <cell r="H25">
            <v>6</v>
          </cell>
          <cell r="J25">
            <v>0.60576923076923073</v>
          </cell>
        </row>
        <row r="26">
          <cell r="G26" t="str">
            <v>대차 적재 공간 부족</v>
          </cell>
          <cell r="H26">
            <v>6</v>
          </cell>
          <cell r="J26">
            <v>0.61538461538461542</v>
          </cell>
        </row>
        <row r="27">
          <cell r="G27" t="str">
            <v>산도(ph) 이상</v>
          </cell>
          <cell r="H27">
            <v>6</v>
          </cell>
          <cell r="J27">
            <v>0.625</v>
          </cell>
        </row>
        <row r="28">
          <cell r="G28" t="str">
            <v>기타</v>
          </cell>
          <cell r="H28">
            <v>234</v>
          </cell>
          <cell r="J28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78AD-89DA-40A2-A526-0E82170D3D28}">
  <dimension ref="A2:D71"/>
  <sheetViews>
    <sheetView tabSelected="1" topLeftCell="A31" zoomScale="85" zoomScaleNormal="85" workbookViewId="0">
      <selection activeCell="D41" sqref="D41"/>
    </sheetView>
  </sheetViews>
  <sheetFormatPr defaultRowHeight="17.399999999999999" x14ac:dyDescent="0.4"/>
  <cols>
    <col min="1" max="1" width="22" bestFit="1" customWidth="1"/>
    <col min="3" max="3" width="16.19921875" bestFit="1" customWidth="1"/>
    <col min="4" max="4" width="12.59765625" bestFit="1" customWidth="1"/>
  </cols>
  <sheetData>
    <row r="2" spans="1:4" ht="18" thickBot="1" x14ac:dyDescent="0.45"/>
    <row r="3" spans="1:4" x14ac:dyDescent="0.4">
      <c r="A3" s="1" t="s">
        <v>50</v>
      </c>
      <c r="B3" s="2"/>
      <c r="C3" s="2"/>
      <c r="D3" s="3"/>
    </row>
    <row r="4" spans="1:4" ht="18" thickBot="1" x14ac:dyDescent="0.45">
      <c r="A4" s="10"/>
      <c r="B4" s="11"/>
      <c r="C4" s="11"/>
      <c r="D4" s="12"/>
    </row>
    <row r="5" spans="1:4" x14ac:dyDescent="0.4">
      <c r="A5" s="4" t="s">
        <v>7</v>
      </c>
      <c r="B5" s="5" t="s">
        <v>19</v>
      </c>
      <c r="C5" s="5" t="s">
        <v>20</v>
      </c>
      <c r="D5" s="6" t="s">
        <v>21</v>
      </c>
    </row>
    <row r="6" spans="1:4" x14ac:dyDescent="0.4">
      <c r="A6" s="4" t="s">
        <v>0</v>
      </c>
      <c r="B6" s="5">
        <v>378</v>
      </c>
      <c r="C6" s="5">
        <f>B6</f>
        <v>378</v>
      </c>
      <c r="D6" s="6">
        <f>C6/$C$23</f>
        <v>0.35327102803738319</v>
      </c>
    </row>
    <row r="7" spans="1:4" x14ac:dyDescent="0.4">
      <c r="A7" s="4" t="s">
        <v>8</v>
      </c>
      <c r="B7" s="5">
        <v>71</v>
      </c>
      <c r="C7" s="5">
        <f>C6+B7</f>
        <v>449</v>
      </c>
      <c r="D7" s="6">
        <f>C7/$C$23</f>
        <v>0.41962616822429905</v>
      </c>
    </row>
    <row r="8" spans="1:4" x14ac:dyDescent="0.4">
      <c r="A8" s="4" t="s">
        <v>9</v>
      </c>
      <c r="B8" s="5">
        <v>54</v>
      </c>
      <c r="C8" s="5">
        <f t="shared" ref="C8:C23" si="0">C7+B8</f>
        <v>503</v>
      </c>
      <c r="D8" s="6">
        <f>C8/$C$23</f>
        <v>0.47009345794392521</v>
      </c>
    </row>
    <row r="9" spans="1:4" x14ac:dyDescent="0.4">
      <c r="A9" s="4" t="s">
        <v>1</v>
      </c>
      <c r="B9" s="5">
        <v>39</v>
      </c>
      <c r="C9" s="5">
        <f t="shared" si="0"/>
        <v>542</v>
      </c>
      <c r="D9" s="6">
        <f>C9/$C$23</f>
        <v>0.50654205607476632</v>
      </c>
    </row>
    <row r="10" spans="1:4" x14ac:dyDescent="0.4">
      <c r="A10" s="4" t="s">
        <v>10</v>
      </c>
      <c r="B10" s="5">
        <v>38</v>
      </c>
      <c r="C10" s="5">
        <f t="shared" si="0"/>
        <v>580</v>
      </c>
      <c r="D10" s="6">
        <f>C10/$C$23</f>
        <v>0.54205607476635509</v>
      </c>
    </row>
    <row r="11" spans="1:4" x14ac:dyDescent="0.4">
      <c r="A11" s="4" t="s">
        <v>2</v>
      </c>
      <c r="B11" s="5">
        <v>26</v>
      </c>
      <c r="C11" s="5">
        <f t="shared" si="0"/>
        <v>606</v>
      </c>
      <c r="D11" s="6">
        <f>C11/$C$23</f>
        <v>0.56635514018691591</v>
      </c>
    </row>
    <row r="12" spans="1:4" x14ac:dyDescent="0.4">
      <c r="A12" s="4" t="s">
        <v>11</v>
      </c>
      <c r="B12" s="5">
        <v>25</v>
      </c>
      <c r="C12" s="5">
        <f t="shared" si="0"/>
        <v>631</v>
      </c>
      <c r="D12" s="6">
        <f>C12/$C$23</f>
        <v>0.58971962616822426</v>
      </c>
    </row>
    <row r="13" spans="1:4" x14ac:dyDescent="0.4">
      <c r="A13" s="4" t="s">
        <v>3</v>
      </c>
      <c r="B13" s="5">
        <v>20</v>
      </c>
      <c r="C13" s="5">
        <f t="shared" si="0"/>
        <v>651</v>
      </c>
      <c r="D13" s="6">
        <f>C13/$C$23</f>
        <v>0.608411214953271</v>
      </c>
    </row>
    <row r="14" spans="1:4" x14ac:dyDescent="0.4">
      <c r="A14" s="4" t="s">
        <v>12</v>
      </c>
      <c r="B14" s="5">
        <v>20</v>
      </c>
      <c r="C14" s="5">
        <f t="shared" si="0"/>
        <v>671</v>
      </c>
      <c r="D14" s="6">
        <f>C14/$C$23</f>
        <v>0.62710280373831773</v>
      </c>
    </row>
    <row r="15" spans="1:4" x14ac:dyDescent="0.4">
      <c r="A15" s="4" t="s">
        <v>4</v>
      </c>
      <c r="B15" s="5">
        <v>20</v>
      </c>
      <c r="C15" s="5">
        <f t="shared" si="0"/>
        <v>691</v>
      </c>
      <c r="D15" s="6">
        <f>C15/$C$23</f>
        <v>0.64579439252336446</v>
      </c>
    </row>
    <row r="16" spans="1:4" x14ac:dyDescent="0.4">
      <c r="A16" s="4" t="s">
        <v>5</v>
      </c>
      <c r="B16" s="5">
        <v>13</v>
      </c>
      <c r="C16" s="5">
        <f t="shared" si="0"/>
        <v>704</v>
      </c>
      <c r="D16" s="6">
        <f>C16/$C$23</f>
        <v>0.65794392523364487</v>
      </c>
    </row>
    <row r="17" spans="1:4" x14ac:dyDescent="0.4">
      <c r="A17" s="4" t="s">
        <v>13</v>
      </c>
      <c r="B17" s="5">
        <v>12</v>
      </c>
      <c r="C17" s="5">
        <f t="shared" si="0"/>
        <v>716</v>
      </c>
      <c r="D17" s="6">
        <f>C17/$C$23</f>
        <v>0.66915887850467293</v>
      </c>
    </row>
    <row r="18" spans="1:4" x14ac:dyDescent="0.4">
      <c r="A18" s="4" t="s">
        <v>6</v>
      </c>
      <c r="B18" s="5">
        <v>12</v>
      </c>
      <c r="C18" s="5">
        <f t="shared" si="0"/>
        <v>728</v>
      </c>
      <c r="D18" s="6">
        <f>C18/$C$23</f>
        <v>0.68037383177570099</v>
      </c>
    </row>
    <row r="19" spans="1:4" x14ac:dyDescent="0.4">
      <c r="A19" s="4" t="s">
        <v>14</v>
      </c>
      <c r="B19" s="5">
        <v>10</v>
      </c>
      <c r="C19" s="5">
        <f t="shared" si="0"/>
        <v>738</v>
      </c>
      <c r="D19" s="6">
        <f>C19/$C$23</f>
        <v>0.68971962616822435</v>
      </c>
    </row>
    <row r="20" spans="1:4" x14ac:dyDescent="0.4">
      <c r="A20" s="4" t="s">
        <v>15</v>
      </c>
      <c r="B20" s="5">
        <v>9</v>
      </c>
      <c r="C20" s="5">
        <f t="shared" si="0"/>
        <v>747</v>
      </c>
      <c r="D20" s="6">
        <f>C20/$C$23</f>
        <v>0.69813084112149537</v>
      </c>
    </row>
    <row r="21" spans="1:4" x14ac:dyDescent="0.4">
      <c r="A21" s="4" t="s">
        <v>16</v>
      </c>
      <c r="B21" s="5">
        <v>9</v>
      </c>
      <c r="C21" s="5">
        <f t="shared" si="0"/>
        <v>756</v>
      </c>
      <c r="D21" s="6">
        <f>C21/$C$23</f>
        <v>0.70654205607476639</v>
      </c>
    </row>
    <row r="22" spans="1:4" x14ac:dyDescent="0.4">
      <c r="A22" s="4" t="s">
        <v>17</v>
      </c>
      <c r="B22" s="5">
        <v>9</v>
      </c>
      <c r="C22" s="5">
        <f t="shared" si="0"/>
        <v>765</v>
      </c>
      <c r="D22" s="6">
        <f>C22/$C$23</f>
        <v>0.71495327102803741</v>
      </c>
    </row>
    <row r="23" spans="1:4" x14ac:dyDescent="0.4">
      <c r="A23" s="4" t="s">
        <v>18</v>
      </c>
      <c r="B23" s="5">
        <v>305</v>
      </c>
      <c r="C23" s="5">
        <f t="shared" si="0"/>
        <v>1070</v>
      </c>
      <c r="D23" s="6">
        <f>C23/$C$23</f>
        <v>1</v>
      </c>
    </row>
    <row r="24" spans="1:4" ht="18" thickBot="1" x14ac:dyDescent="0.45">
      <c r="A24" s="7"/>
      <c r="B24" s="8">
        <f>SUM(B6:B23)</f>
        <v>1070</v>
      </c>
      <c r="C24" s="8"/>
      <c r="D24" s="9"/>
    </row>
    <row r="27" spans="1:4" ht="18" thickBot="1" x14ac:dyDescent="0.45"/>
    <row r="28" spans="1:4" x14ac:dyDescent="0.4">
      <c r="A28" s="1" t="s">
        <v>49</v>
      </c>
      <c r="B28" s="2"/>
      <c r="C28" s="2"/>
      <c r="D28" s="3"/>
    </row>
    <row r="29" spans="1:4" ht="18" thickBot="1" x14ac:dyDescent="0.45">
      <c r="A29" s="10"/>
      <c r="B29" s="11"/>
      <c r="C29" s="11"/>
      <c r="D29" s="12"/>
    </row>
    <row r="30" spans="1:4" x14ac:dyDescent="0.4">
      <c r="A30" s="4" t="s">
        <v>22</v>
      </c>
      <c r="B30" s="5" t="s">
        <v>19</v>
      </c>
      <c r="C30" s="5" t="s">
        <v>20</v>
      </c>
      <c r="D30" s="6" t="s">
        <v>21</v>
      </c>
    </row>
    <row r="31" spans="1:4" x14ac:dyDescent="0.4">
      <c r="A31" s="4" t="s">
        <v>0</v>
      </c>
      <c r="B31" s="5">
        <v>363</v>
      </c>
      <c r="C31" s="5">
        <f>B31+B32</f>
        <v>423</v>
      </c>
      <c r="D31" s="6">
        <f>C31/$C$35</f>
        <v>0.77049180327868849</v>
      </c>
    </row>
    <row r="32" spans="1:4" x14ac:dyDescent="0.4">
      <c r="A32" s="4" t="s">
        <v>8</v>
      </c>
      <c r="B32" s="5">
        <v>60</v>
      </c>
      <c r="C32" s="5">
        <f>C31+B32</f>
        <v>483</v>
      </c>
      <c r="D32" s="6">
        <f>C32/$C$35</f>
        <v>0.8797814207650273</v>
      </c>
    </row>
    <row r="33" spans="1:4" x14ac:dyDescent="0.4">
      <c r="A33" s="4" t="s">
        <v>23</v>
      </c>
      <c r="B33" s="5">
        <v>20</v>
      </c>
      <c r="C33" s="5">
        <f t="shared" ref="C33:C35" si="1">C32+B33</f>
        <v>503</v>
      </c>
      <c r="D33" s="6">
        <f>C33/$C$35</f>
        <v>0.91621129326047357</v>
      </c>
    </row>
    <row r="34" spans="1:4" x14ac:dyDescent="0.4">
      <c r="A34" s="4" t="s">
        <v>16</v>
      </c>
      <c r="B34" s="5">
        <v>9</v>
      </c>
      <c r="C34" s="5">
        <f t="shared" si="1"/>
        <v>512</v>
      </c>
      <c r="D34" s="6">
        <f>C34/$C$35</f>
        <v>0.93260473588342441</v>
      </c>
    </row>
    <row r="35" spans="1:4" ht="18" thickBot="1" x14ac:dyDescent="0.45">
      <c r="A35" s="7" t="s">
        <v>18</v>
      </c>
      <c r="B35" s="8">
        <v>37</v>
      </c>
      <c r="C35" s="8">
        <f t="shared" si="1"/>
        <v>549</v>
      </c>
      <c r="D35" s="13">
        <f>C35/$C$35</f>
        <v>1</v>
      </c>
    </row>
    <row r="43" spans="1:4" ht="18" thickBot="1" x14ac:dyDescent="0.45"/>
    <row r="44" spans="1:4" x14ac:dyDescent="0.4">
      <c r="A44" s="1" t="s">
        <v>48</v>
      </c>
      <c r="B44" s="2"/>
      <c r="C44" s="2"/>
      <c r="D44" s="3"/>
    </row>
    <row r="45" spans="1:4" ht="18" thickBot="1" x14ac:dyDescent="0.45">
      <c r="A45" s="10"/>
      <c r="B45" s="11"/>
      <c r="C45" s="11"/>
      <c r="D45" s="12"/>
    </row>
    <row r="46" spans="1:4" x14ac:dyDescent="0.4">
      <c r="A46" s="4" t="s">
        <v>7</v>
      </c>
      <c r="B46" s="5" t="s">
        <v>19</v>
      </c>
      <c r="C46" s="5" t="s">
        <v>20</v>
      </c>
      <c r="D46" s="6" t="s">
        <v>21</v>
      </c>
    </row>
    <row r="47" spans="1:4" x14ac:dyDescent="0.4">
      <c r="A47" s="4" t="s">
        <v>24</v>
      </c>
      <c r="B47" s="5">
        <v>39</v>
      </c>
      <c r="C47" s="5">
        <f>B47</f>
        <v>39</v>
      </c>
      <c r="D47" s="6">
        <f>C47/$C$71</f>
        <v>6.25E-2</v>
      </c>
    </row>
    <row r="48" spans="1:4" x14ac:dyDescent="0.4">
      <c r="A48" s="4" t="s">
        <v>25</v>
      </c>
      <c r="B48" s="5">
        <v>39</v>
      </c>
      <c r="C48" s="5">
        <f>C47+B48</f>
        <v>78</v>
      </c>
      <c r="D48" s="6">
        <f t="shared" ref="D48:D71" si="2">C48/$C$71</f>
        <v>0.125</v>
      </c>
    </row>
    <row r="49" spans="1:4" x14ac:dyDescent="0.4">
      <c r="A49" s="4" t="s">
        <v>26</v>
      </c>
      <c r="B49" s="5">
        <v>37</v>
      </c>
      <c r="C49" s="5">
        <f t="shared" ref="C49:C71" si="3">C48+B49</f>
        <v>115</v>
      </c>
      <c r="D49" s="6">
        <f t="shared" si="2"/>
        <v>0.18429487179487181</v>
      </c>
    </row>
    <row r="50" spans="1:4" x14ac:dyDescent="0.4">
      <c r="A50" s="4" t="s">
        <v>27</v>
      </c>
      <c r="B50" s="5">
        <v>34</v>
      </c>
      <c r="C50" s="5">
        <f t="shared" si="3"/>
        <v>149</v>
      </c>
      <c r="D50" s="6">
        <f t="shared" si="2"/>
        <v>0.23878205128205129</v>
      </c>
    </row>
    <row r="51" spans="1:4" x14ac:dyDescent="0.4">
      <c r="A51" s="4" t="s">
        <v>28</v>
      </c>
      <c r="B51" s="5">
        <v>29</v>
      </c>
      <c r="C51" s="5">
        <f t="shared" si="3"/>
        <v>178</v>
      </c>
      <c r="D51" s="6">
        <f t="shared" si="2"/>
        <v>0.28525641025641024</v>
      </c>
    </row>
    <row r="52" spans="1:4" x14ac:dyDescent="0.4">
      <c r="A52" s="4" t="s">
        <v>29</v>
      </c>
      <c r="B52" s="5">
        <v>25</v>
      </c>
      <c r="C52" s="5">
        <f t="shared" si="3"/>
        <v>203</v>
      </c>
      <c r="D52" s="6">
        <f t="shared" si="2"/>
        <v>0.32532051282051283</v>
      </c>
    </row>
    <row r="53" spans="1:4" x14ac:dyDescent="0.4">
      <c r="A53" s="4" t="s">
        <v>30</v>
      </c>
      <c r="B53" s="5">
        <v>20</v>
      </c>
      <c r="C53" s="5">
        <f t="shared" si="3"/>
        <v>223</v>
      </c>
      <c r="D53" s="6">
        <f t="shared" si="2"/>
        <v>0.35737179487179488</v>
      </c>
    </row>
    <row r="54" spans="1:4" x14ac:dyDescent="0.4">
      <c r="A54" s="4" t="s">
        <v>31</v>
      </c>
      <c r="B54" s="5">
        <v>19</v>
      </c>
      <c r="C54" s="5">
        <f t="shared" si="3"/>
        <v>242</v>
      </c>
      <c r="D54" s="6">
        <f t="shared" si="2"/>
        <v>0.38782051282051283</v>
      </c>
    </row>
    <row r="55" spans="1:4" x14ac:dyDescent="0.4">
      <c r="A55" s="4" t="s">
        <v>32</v>
      </c>
      <c r="B55" s="5">
        <v>19</v>
      </c>
      <c r="C55" s="5">
        <f t="shared" si="3"/>
        <v>261</v>
      </c>
      <c r="D55" s="6">
        <f t="shared" si="2"/>
        <v>0.41826923076923078</v>
      </c>
    </row>
    <row r="56" spans="1:4" x14ac:dyDescent="0.4">
      <c r="A56" s="4" t="s">
        <v>33</v>
      </c>
      <c r="B56" s="5">
        <v>14</v>
      </c>
      <c r="C56" s="5">
        <f t="shared" si="3"/>
        <v>275</v>
      </c>
      <c r="D56" s="6">
        <f t="shared" si="2"/>
        <v>0.44070512820512819</v>
      </c>
    </row>
    <row r="57" spans="1:4" x14ac:dyDescent="0.4">
      <c r="A57" s="4" t="s">
        <v>34</v>
      </c>
      <c r="B57" s="5">
        <v>12</v>
      </c>
      <c r="C57" s="5">
        <f t="shared" si="3"/>
        <v>287</v>
      </c>
      <c r="D57" s="6">
        <f t="shared" si="2"/>
        <v>0.45993589743589741</v>
      </c>
    </row>
    <row r="58" spans="1:4" x14ac:dyDescent="0.4">
      <c r="A58" s="4" t="s">
        <v>35</v>
      </c>
      <c r="B58" s="5">
        <v>12</v>
      </c>
      <c r="C58" s="5">
        <f t="shared" si="3"/>
        <v>299</v>
      </c>
      <c r="D58" s="6">
        <f t="shared" si="2"/>
        <v>0.47916666666666669</v>
      </c>
    </row>
    <row r="59" spans="1:4" x14ac:dyDescent="0.4">
      <c r="A59" s="4" t="s">
        <v>36</v>
      </c>
      <c r="B59" s="5">
        <v>12</v>
      </c>
      <c r="C59" s="5">
        <f t="shared" si="3"/>
        <v>311</v>
      </c>
      <c r="D59" s="6">
        <f t="shared" si="2"/>
        <v>0.4983974358974359</v>
      </c>
    </row>
    <row r="60" spans="1:4" x14ac:dyDescent="0.4">
      <c r="A60" s="4" t="s">
        <v>37</v>
      </c>
      <c r="B60" s="5">
        <v>9</v>
      </c>
      <c r="C60" s="5">
        <f t="shared" si="3"/>
        <v>320</v>
      </c>
      <c r="D60" s="6">
        <f t="shared" si="2"/>
        <v>0.51282051282051277</v>
      </c>
    </row>
    <row r="61" spans="1:4" x14ac:dyDescent="0.4">
      <c r="A61" s="4" t="s">
        <v>38</v>
      </c>
      <c r="B61" s="5">
        <v>9</v>
      </c>
      <c r="C61" s="5">
        <f t="shared" si="3"/>
        <v>329</v>
      </c>
      <c r="D61" s="6">
        <f t="shared" si="2"/>
        <v>0.52724358974358976</v>
      </c>
    </row>
    <row r="62" spans="1:4" x14ac:dyDescent="0.4">
      <c r="A62" s="4" t="s">
        <v>39</v>
      </c>
      <c r="B62" s="5">
        <v>8</v>
      </c>
      <c r="C62" s="5">
        <f t="shared" si="3"/>
        <v>337</v>
      </c>
      <c r="D62" s="6">
        <f t="shared" si="2"/>
        <v>0.54006410256410253</v>
      </c>
    </row>
    <row r="63" spans="1:4" x14ac:dyDescent="0.4">
      <c r="A63" s="4" t="s">
        <v>40</v>
      </c>
      <c r="B63" s="5">
        <v>8</v>
      </c>
      <c r="C63" s="5">
        <f t="shared" si="3"/>
        <v>345</v>
      </c>
      <c r="D63" s="6">
        <f t="shared" si="2"/>
        <v>0.55288461538461542</v>
      </c>
    </row>
    <row r="64" spans="1:4" x14ac:dyDescent="0.4">
      <c r="A64" s="4" t="s">
        <v>41</v>
      </c>
      <c r="B64" s="5">
        <v>7</v>
      </c>
      <c r="C64" s="5">
        <f t="shared" si="3"/>
        <v>352</v>
      </c>
      <c r="D64" s="6">
        <f t="shared" si="2"/>
        <v>0.5641025641025641</v>
      </c>
    </row>
    <row r="65" spans="1:4" x14ac:dyDescent="0.4">
      <c r="A65" s="4" t="s">
        <v>42</v>
      </c>
      <c r="B65" s="5">
        <v>7</v>
      </c>
      <c r="C65" s="5">
        <f t="shared" si="3"/>
        <v>359</v>
      </c>
      <c r="D65" s="6">
        <f t="shared" si="2"/>
        <v>0.57532051282051277</v>
      </c>
    </row>
    <row r="66" spans="1:4" x14ac:dyDescent="0.4">
      <c r="A66" s="4" t="s">
        <v>43</v>
      </c>
      <c r="B66" s="5">
        <v>7</v>
      </c>
      <c r="C66" s="5">
        <f t="shared" si="3"/>
        <v>366</v>
      </c>
      <c r="D66" s="6">
        <f t="shared" si="2"/>
        <v>0.58653846153846156</v>
      </c>
    </row>
    <row r="67" spans="1:4" x14ac:dyDescent="0.4">
      <c r="A67" s="4" t="s">
        <v>44</v>
      </c>
      <c r="B67" s="5">
        <v>6</v>
      </c>
      <c r="C67" s="5">
        <f t="shared" si="3"/>
        <v>372</v>
      </c>
      <c r="D67" s="6">
        <f t="shared" si="2"/>
        <v>0.59615384615384615</v>
      </c>
    </row>
    <row r="68" spans="1:4" x14ac:dyDescent="0.4">
      <c r="A68" s="4" t="s">
        <v>45</v>
      </c>
      <c r="B68" s="5">
        <v>6</v>
      </c>
      <c r="C68" s="5">
        <f t="shared" si="3"/>
        <v>378</v>
      </c>
      <c r="D68" s="6">
        <f t="shared" si="2"/>
        <v>0.60576923076923073</v>
      </c>
    </row>
    <row r="69" spans="1:4" x14ac:dyDescent="0.4">
      <c r="A69" s="4" t="s">
        <v>46</v>
      </c>
      <c r="B69" s="5">
        <v>6</v>
      </c>
      <c r="C69" s="5">
        <f t="shared" si="3"/>
        <v>384</v>
      </c>
      <c r="D69" s="6">
        <f t="shared" si="2"/>
        <v>0.61538461538461542</v>
      </c>
    </row>
    <row r="70" spans="1:4" x14ac:dyDescent="0.4">
      <c r="A70" s="4" t="s">
        <v>47</v>
      </c>
      <c r="B70" s="5">
        <v>6</v>
      </c>
      <c r="C70" s="5">
        <f t="shared" si="3"/>
        <v>390</v>
      </c>
      <c r="D70" s="6">
        <f t="shared" si="2"/>
        <v>0.625</v>
      </c>
    </row>
    <row r="71" spans="1:4" ht="18" thickBot="1" x14ac:dyDescent="0.45">
      <c r="A71" s="7" t="s">
        <v>18</v>
      </c>
      <c r="B71" s="8">
        <v>234</v>
      </c>
      <c r="C71" s="8">
        <f t="shared" si="3"/>
        <v>624</v>
      </c>
      <c r="D71" s="13">
        <f t="shared" si="2"/>
        <v>1</v>
      </c>
    </row>
  </sheetData>
  <mergeCells count="3">
    <mergeCell ref="A44:D45"/>
    <mergeCell ref="A28:D29"/>
    <mergeCell ref="A3:D4"/>
  </mergeCells>
  <phoneticPr fontId="2" type="noConversion"/>
  <conditionalFormatting sqref="A47:A71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정준영</dc:creator>
  <cp:lastModifiedBy>정준영</cp:lastModifiedBy>
  <dcterms:created xsi:type="dcterms:W3CDTF">2022-11-15T14:24:32Z</dcterms:created>
  <dcterms:modified xsi:type="dcterms:W3CDTF">2022-11-15T18:44:58Z</dcterms:modified>
</cp:coreProperties>
</file>