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s\AppData\Local\Programs\Python\Python38\人工知能＆GUIあぷり\エクセル処理\"/>
    </mc:Choice>
  </mc:AlternateContent>
  <xr:revisionPtr revIDLastSave="0" documentId="13_ncr:1_{E2F266A1-7131-45CB-B33F-660FB4DE0BA0}" xr6:coauthVersionLast="45" xr6:coauthVersionMax="45" xr10:uidLastSave="{00000000-0000-0000-0000-000000000000}"/>
  <bookViews>
    <workbookView xWindow="-110" yWindow="-110" windowWidth="22780" windowHeight="14660" activeTab="1" xr2:uid="{1B5587BB-88F5-4478-8549-AE2EA26652B1}"/>
  </bookViews>
  <sheets>
    <sheet name="表紙" sheetId="6" r:id="rId1"/>
    <sheet name="出席管理表" sheetId="1" r:id="rId2"/>
    <sheet name="中間テスト点数表" sheetId="2" r:id="rId3"/>
    <sheet name="期末テスト点数表" sheetId="3" r:id="rId4"/>
    <sheet name="課題表" sheetId="4" r:id="rId5"/>
    <sheet name="総得点管理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 l="1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J2" i="5"/>
  <c r="R6" i="3" l="1"/>
  <c r="R5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3" i="2"/>
  <c r="R6" i="2"/>
  <c r="R5" i="2"/>
  <c r="R4" i="3" l="1"/>
  <c r="R4" i="2"/>
  <c r="H5" i="3" l="1"/>
  <c r="H21" i="3"/>
  <c r="H29" i="3"/>
  <c r="H37" i="3"/>
  <c r="H6" i="3"/>
  <c r="H14" i="3"/>
  <c r="H22" i="3"/>
  <c r="H30" i="3"/>
  <c r="H38" i="3"/>
  <c r="H15" i="3"/>
  <c r="H23" i="3"/>
  <c r="H31" i="3"/>
  <c r="H39" i="3"/>
  <c r="H8" i="3"/>
  <c r="H16" i="3"/>
  <c r="H24" i="3"/>
  <c r="H32" i="3"/>
  <c r="H40" i="3"/>
  <c r="H9" i="3"/>
  <c r="H17" i="3"/>
  <c r="H25" i="3"/>
  <c r="H33" i="3"/>
  <c r="H41" i="3"/>
  <c r="H10" i="3"/>
  <c r="H18" i="3"/>
  <c r="H26" i="3"/>
  <c r="H34" i="3"/>
  <c r="H42" i="3"/>
  <c r="H11" i="3"/>
  <c r="H19" i="3"/>
  <c r="H27" i="3"/>
  <c r="H35" i="3"/>
  <c r="H3" i="3"/>
  <c r="H4" i="3"/>
  <c r="H12" i="3"/>
  <c r="H20" i="3"/>
  <c r="H28" i="3"/>
  <c r="H36" i="3"/>
  <c r="H7" i="3"/>
  <c r="H13" i="3"/>
</calcChain>
</file>

<file path=xl/sharedStrings.xml><?xml version="1.0" encoding="utf-8"?>
<sst xmlns="http://schemas.openxmlformats.org/spreadsheetml/2006/main" count="660" uniqueCount="115">
  <si>
    <t>20xx年度　国立大学法人愛岐大学　前学期「物理学」成績管理シート</t>
    <rPh sb="4" eb="6">
      <t>ネンド</t>
    </rPh>
    <rPh sb="7" eb="11">
      <t>コクリツダイガク</t>
    </rPh>
    <rPh sb="11" eb="13">
      <t>ホウジン</t>
    </rPh>
    <rPh sb="13" eb="15">
      <t>アイギ</t>
    </rPh>
    <rPh sb="15" eb="17">
      <t>ダイガク</t>
    </rPh>
    <rPh sb="18" eb="19">
      <t>マエ</t>
    </rPh>
    <rPh sb="19" eb="21">
      <t>ガッキ</t>
    </rPh>
    <rPh sb="22" eb="24">
      <t>ブツリ</t>
    </rPh>
    <rPh sb="24" eb="25">
      <t>ガク</t>
    </rPh>
    <rPh sb="26" eb="28">
      <t>セイセキ</t>
    </rPh>
    <rPh sb="28" eb="30">
      <t>カンリ</t>
    </rPh>
    <phoneticPr fontId="1"/>
  </si>
  <si>
    <t>学籍番号</t>
    <rPh sb="0" eb="4">
      <t>ガクセキバンゴウ</t>
    </rPh>
    <phoneticPr fontId="1"/>
  </si>
  <si>
    <t>名前</t>
    <rPh sb="0" eb="2">
      <t>ナマエ</t>
    </rPh>
    <phoneticPr fontId="1"/>
  </si>
  <si>
    <t>A0655</t>
    <phoneticPr fontId="1"/>
  </si>
  <si>
    <t>D0411</t>
    <phoneticPr fontId="1"/>
  </si>
  <si>
    <t>F0256</t>
    <phoneticPr fontId="1"/>
  </si>
  <si>
    <t>A0219</t>
    <phoneticPr fontId="1"/>
  </si>
  <si>
    <t>P0105</t>
    <phoneticPr fontId="1"/>
  </si>
  <si>
    <t>B0219</t>
    <phoneticPr fontId="1"/>
  </si>
  <si>
    <t>W0402</t>
    <phoneticPr fontId="1"/>
  </si>
  <si>
    <t>O0578</t>
    <phoneticPr fontId="1"/>
  </si>
  <si>
    <t>F0687</t>
    <phoneticPr fontId="1"/>
  </si>
  <si>
    <t>A1000</t>
    <phoneticPr fontId="1"/>
  </si>
  <si>
    <t>X0318</t>
    <phoneticPr fontId="1"/>
  </si>
  <si>
    <t>Y0217</t>
    <phoneticPr fontId="1"/>
  </si>
  <si>
    <t>J0185</t>
    <phoneticPr fontId="1"/>
  </si>
  <si>
    <t>A0822</t>
    <phoneticPr fontId="1"/>
  </si>
  <si>
    <t>B0562</t>
    <phoneticPr fontId="1"/>
  </si>
  <si>
    <t>J0235</t>
    <phoneticPr fontId="1"/>
  </si>
  <si>
    <t>K0366</t>
    <phoneticPr fontId="1"/>
  </si>
  <si>
    <t>Q0075</t>
    <phoneticPr fontId="1"/>
  </si>
  <si>
    <t>L0859</t>
    <phoneticPr fontId="1"/>
  </si>
  <si>
    <t>U0796</t>
    <phoneticPr fontId="1"/>
  </si>
  <si>
    <t>A0485</t>
    <phoneticPr fontId="1"/>
  </si>
  <si>
    <t>C0088</t>
    <phoneticPr fontId="1"/>
  </si>
  <si>
    <t>H0319</t>
    <phoneticPr fontId="1"/>
  </si>
  <si>
    <t>A0541</t>
    <phoneticPr fontId="1"/>
  </si>
  <si>
    <t>S0602</t>
    <phoneticPr fontId="1"/>
  </si>
  <si>
    <t>H0113</t>
    <phoneticPr fontId="1"/>
  </si>
  <si>
    <t>B0236</t>
    <phoneticPr fontId="1"/>
  </si>
  <si>
    <t>Y0526</t>
    <phoneticPr fontId="1"/>
  </si>
  <si>
    <t>I0668</t>
    <phoneticPr fontId="1"/>
  </si>
  <si>
    <t>H0043</t>
    <phoneticPr fontId="1"/>
  </si>
  <si>
    <t>H0608</t>
    <phoneticPr fontId="1"/>
  </si>
  <si>
    <t>U0844</t>
    <phoneticPr fontId="1"/>
  </si>
  <si>
    <t>M0963</t>
    <phoneticPr fontId="1"/>
  </si>
  <si>
    <t>N0239</t>
    <phoneticPr fontId="1"/>
  </si>
  <si>
    <t>I0964</t>
    <phoneticPr fontId="1"/>
  </si>
  <si>
    <t>O0149</t>
    <phoneticPr fontId="1"/>
  </si>
  <si>
    <t>X0010</t>
    <phoneticPr fontId="1"/>
  </si>
  <si>
    <t>石田信哉</t>
    <rPh sb="0" eb="2">
      <t>イシダ</t>
    </rPh>
    <rPh sb="2" eb="4">
      <t>ノブヤ</t>
    </rPh>
    <phoneticPr fontId="1"/>
  </si>
  <si>
    <t>学部</t>
    <rPh sb="0" eb="2">
      <t>ガクブ</t>
    </rPh>
    <phoneticPr fontId="1"/>
  </si>
  <si>
    <t>対象学部　(工・医（医）・情・理・教）</t>
    <rPh sb="0" eb="2">
      <t>タイショウ</t>
    </rPh>
    <rPh sb="2" eb="4">
      <t>ガクブ</t>
    </rPh>
    <rPh sb="6" eb="7">
      <t>コウ</t>
    </rPh>
    <rPh sb="8" eb="9">
      <t>イ</t>
    </rPh>
    <rPh sb="10" eb="11">
      <t>イ</t>
    </rPh>
    <rPh sb="13" eb="14">
      <t>ジョウ</t>
    </rPh>
    <rPh sb="15" eb="16">
      <t>リ</t>
    </rPh>
    <rPh sb="17" eb="18">
      <t>キョウ</t>
    </rPh>
    <phoneticPr fontId="1"/>
  </si>
  <si>
    <t>学年</t>
    <rPh sb="0" eb="2">
      <t>ガクネン</t>
    </rPh>
    <phoneticPr fontId="1"/>
  </si>
  <si>
    <t>遠藤憲一</t>
    <rPh sb="0" eb="2">
      <t>エンドウ</t>
    </rPh>
    <rPh sb="2" eb="4">
      <t>ケンイチ</t>
    </rPh>
    <phoneticPr fontId="1"/>
  </si>
  <si>
    <t>本田翼</t>
    <rPh sb="0" eb="3">
      <t>ホンダツバサ</t>
    </rPh>
    <phoneticPr fontId="1"/>
  </si>
  <si>
    <t>長澤まさみ</t>
    <rPh sb="0" eb="2">
      <t>ナガサワ</t>
    </rPh>
    <phoneticPr fontId="1"/>
  </si>
  <si>
    <t>岡田翔</t>
    <rPh sb="0" eb="2">
      <t>オカダ</t>
    </rPh>
    <rPh sb="2" eb="3">
      <t>ショウ</t>
    </rPh>
    <phoneticPr fontId="1"/>
  </si>
  <si>
    <t>多部未華子</t>
    <rPh sb="0" eb="5">
      <t>タベミカコ</t>
    </rPh>
    <phoneticPr fontId="1"/>
  </si>
  <si>
    <t>星野源</t>
    <rPh sb="0" eb="2">
      <t>ホシノ</t>
    </rPh>
    <rPh sb="2" eb="3">
      <t>ゲン</t>
    </rPh>
    <phoneticPr fontId="1"/>
  </si>
  <si>
    <t>北折允也</t>
    <rPh sb="0" eb="2">
      <t>キタオリ</t>
    </rPh>
    <rPh sb="2" eb="4">
      <t>インヤ</t>
    </rPh>
    <phoneticPr fontId="1"/>
  </si>
  <si>
    <t>瀬戸康史</t>
    <rPh sb="0" eb="2">
      <t>セト</t>
    </rPh>
    <rPh sb="2" eb="4">
      <t>コウジ</t>
    </rPh>
    <phoneticPr fontId="1"/>
  </si>
  <si>
    <t>綾野剛</t>
    <rPh sb="0" eb="2">
      <t>アヤノ</t>
    </rPh>
    <rPh sb="2" eb="3">
      <t>ゴウ</t>
    </rPh>
    <phoneticPr fontId="1"/>
  </si>
  <si>
    <t>相原くるみ</t>
    <rPh sb="0" eb="2">
      <t>アイハラ</t>
    </rPh>
    <phoneticPr fontId="1"/>
  </si>
  <si>
    <t>石原さとみ</t>
    <rPh sb="0" eb="2">
      <t>イシハラ</t>
    </rPh>
    <phoneticPr fontId="1"/>
  </si>
  <si>
    <t>早川大志</t>
    <rPh sb="0" eb="2">
      <t>ハヤカワ</t>
    </rPh>
    <rPh sb="2" eb="4">
      <t>タイシ</t>
    </rPh>
    <phoneticPr fontId="1"/>
  </si>
  <si>
    <t>大川すん</t>
    <rPh sb="0" eb="2">
      <t>オオカワ</t>
    </rPh>
    <phoneticPr fontId="1"/>
  </si>
  <si>
    <t>キム・フォングル</t>
    <phoneticPr fontId="1"/>
  </si>
  <si>
    <t>篠原涼子</t>
    <rPh sb="0" eb="4">
      <t>シノハラリョウコ</t>
    </rPh>
    <phoneticPr fontId="1"/>
  </si>
  <si>
    <t>小泉環境</t>
    <rPh sb="0" eb="2">
      <t>コイズミ</t>
    </rPh>
    <rPh sb="2" eb="4">
      <t>カンキョウ</t>
    </rPh>
    <phoneticPr fontId="1"/>
  </si>
  <si>
    <t>今市隆二</t>
    <rPh sb="0" eb="2">
      <t>イマイチ</t>
    </rPh>
    <rPh sb="2" eb="4">
      <t>リュウジ</t>
    </rPh>
    <phoneticPr fontId="1"/>
  </si>
  <si>
    <t>町田啓太</t>
    <rPh sb="0" eb="4">
      <t>マチダケイタ</t>
    </rPh>
    <phoneticPr fontId="1"/>
  </si>
  <si>
    <t>蛭子能収</t>
    <rPh sb="0" eb="4">
      <t>エビスヨシカズ</t>
    </rPh>
    <phoneticPr fontId="1"/>
  </si>
  <si>
    <t>安倍晋三Jr.</t>
    <rPh sb="0" eb="4">
      <t>アベシンゾウ</t>
    </rPh>
    <phoneticPr fontId="1"/>
  </si>
  <si>
    <t>ランゲラック</t>
    <phoneticPr fontId="1"/>
  </si>
  <si>
    <t>平田良助</t>
    <rPh sb="0" eb="2">
      <t>ヒラタ</t>
    </rPh>
    <rPh sb="2" eb="4">
      <t>リョウスケ</t>
    </rPh>
    <phoneticPr fontId="1"/>
  </si>
  <si>
    <t>大島洋平</t>
    <rPh sb="0" eb="2">
      <t>オオシマ</t>
    </rPh>
    <rPh sb="2" eb="4">
      <t>ヨウヘイ</t>
    </rPh>
    <phoneticPr fontId="1"/>
  </si>
  <si>
    <t>柳生十兵衛</t>
    <rPh sb="0" eb="5">
      <t>ヤギュウジュウベエ</t>
    </rPh>
    <phoneticPr fontId="1"/>
  </si>
  <si>
    <t>五十嵐博行</t>
    <rPh sb="0" eb="3">
      <t>イガラシ</t>
    </rPh>
    <rPh sb="3" eb="5">
      <t>ヒロユキ</t>
    </rPh>
    <phoneticPr fontId="1"/>
  </si>
  <si>
    <t>西田ひとし</t>
    <rPh sb="0" eb="2">
      <t>ニシダ</t>
    </rPh>
    <phoneticPr fontId="1"/>
  </si>
  <si>
    <t>飯沼かるま</t>
    <rPh sb="0" eb="2">
      <t>イイヌマ</t>
    </rPh>
    <phoneticPr fontId="1"/>
  </si>
  <si>
    <t>緑赤　紫</t>
    <rPh sb="0" eb="1">
      <t>ミドリ</t>
    </rPh>
    <rPh sb="1" eb="2">
      <t>アカ</t>
    </rPh>
    <rPh sb="3" eb="4">
      <t>ムラサキ</t>
    </rPh>
    <phoneticPr fontId="1"/>
  </si>
  <si>
    <t>齋藤飛鳥</t>
    <rPh sb="0" eb="4">
      <t>サイトウアスカ</t>
    </rPh>
    <phoneticPr fontId="1"/>
  </si>
  <si>
    <t>山本美月</t>
    <rPh sb="0" eb="2">
      <t>ヤマモト</t>
    </rPh>
    <rPh sb="2" eb="3">
      <t>ビ</t>
    </rPh>
    <rPh sb="3" eb="4">
      <t>ツキ</t>
    </rPh>
    <phoneticPr fontId="1"/>
  </si>
  <si>
    <t>トニー・スターク</t>
    <phoneticPr fontId="1"/>
  </si>
  <si>
    <t>数原龍友</t>
    <rPh sb="0" eb="2">
      <t>カズハラ</t>
    </rPh>
    <rPh sb="2" eb="3">
      <t>リュウ</t>
    </rPh>
    <rPh sb="3" eb="4">
      <t>トモ</t>
    </rPh>
    <phoneticPr fontId="1"/>
  </si>
  <si>
    <t>小林一茶</t>
    <rPh sb="0" eb="2">
      <t>コバヤシ</t>
    </rPh>
    <rPh sb="2" eb="4">
      <t>イッサ</t>
    </rPh>
    <phoneticPr fontId="1"/>
  </si>
  <si>
    <t>松尾芭蕉</t>
    <rPh sb="0" eb="4">
      <t>マツオバショウ</t>
    </rPh>
    <phoneticPr fontId="1"/>
  </si>
  <si>
    <t>織田信長</t>
    <rPh sb="0" eb="4">
      <t>オダノブナガ</t>
    </rPh>
    <phoneticPr fontId="1"/>
  </si>
  <si>
    <t>浅田真央</t>
    <rPh sb="0" eb="2">
      <t>アサダ</t>
    </rPh>
    <rPh sb="2" eb="4">
      <t>マオ</t>
    </rPh>
    <phoneticPr fontId="1"/>
  </si>
  <si>
    <t>上沼恵美尾</t>
    <rPh sb="0" eb="2">
      <t>カミヌマ</t>
    </rPh>
    <rPh sb="2" eb="4">
      <t>エミ</t>
    </rPh>
    <rPh sb="4" eb="5">
      <t>オ</t>
    </rPh>
    <phoneticPr fontId="1"/>
  </si>
  <si>
    <t>和田あきとし</t>
    <rPh sb="0" eb="2">
      <t>ワダ</t>
    </rPh>
    <phoneticPr fontId="1"/>
  </si>
  <si>
    <t>伊東マンショ</t>
    <rPh sb="0" eb="2">
      <t>イトウ</t>
    </rPh>
    <phoneticPr fontId="1"/>
  </si>
  <si>
    <t>工</t>
    <rPh sb="0" eb="1">
      <t>コウ</t>
    </rPh>
    <phoneticPr fontId="1"/>
  </si>
  <si>
    <t>医（医）</t>
    <rPh sb="0" eb="1">
      <t>イ</t>
    </rPh>
    <rPh sb="2" eb="3">
      <t>イ</t>
    </rPh>
    <phoneticPr fontId="1"/>
  </si>
  <si>
    <t>情</t>
    <rPh sb="0" eb="1">
      <t>ジョウ</t>
    </rPh>
    <phoneticPr fontId="1"/>
  </si>
  <si>
    <t>理</t>
    <rPh sb="0" eb="1">
      <t>リ</t>
    </rPh>
    <phoneticPr fontId="1"/>
  </si>
  <si>
    <t>教</t>
    <rPh sb="0" eb="1">
      <t>キョウ</t>
    </rPh>
    <phoneticPr fontId="1"/>
  </si>
  <si>
    <t>欠席日数</t>
    <rPh sb="0" eb="2">
      <t>ケッセキ</t>
    </rPh>
    <rPh sb="2" eb="4">
      <t>ニッスウ</t>
    </rPh>
    <phoneticPr fontId="1"/>
  </si>
  <si>
    <t>出席日数</t>
    <rPh sb="0" eb="2">
      <t>シュッセキ</t>
    </rPh>
    <rPh sb="2" eb="4">
      <t>ニッスウ</t>
    </rPh>
    <phoneticPr fontId="1"/>
  </si>
  <si>
    <t>点数</t>
    <rPh sb="0" eb="2">
      <t>テンスウ</t>
    </rPh>
    <phoneticPr fontId="1"/>
  </si>
  <si>
    <t>中間テスト情報</t>
    <rPh sb="0" eb="2">
      <t>チュウカン</t>
    </rPh>
    <rPh sb="5" eb="7">
      <t>ジョウホウ</t>
    </rPh>
    <phoneticPr fontId="1"/>
  </si>
  <si>
    <t>平均点</t>
    <rPh sb="0" eb="2">
      <t>ヘイキン</t>
    </rPh>
    <rPh sb="2" eb="3">
      <t>テン</t>
    </rPh>
    <phoneticPr fontId="1"/>
  </si>
  <si>
    <t>偏差値</t>
    <rPh sb="0" eb="3">
      <t>ヘンサチ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</si>
  <si>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</si>
  <si>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</si>
  <si>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期末テスト情報</t>
    <rPh sb="0" eb="2">
      <t>キマツ</t>
    </rPh>
    <rPh sb="5" eb="7">
      <t>ジョウホウ</t>
    </rPh>
    <phoneticPr fontId="1"/>
  </si>
  <si>
    <t>総合点</t>
    <rPh sb="0" eb="2">
      <t>ソウゴウ</t>
    </rPh>
    <rPh sb="2" eb="3">
      <t>テン</t>
    </rPh>
    <phoneticPr fontId="1"/>
  </si>
  <si>
    <t>第一回アンケート</t>
    <rPh sb="0" eb="3">
      <t>ダイイッカイ</t>
    </rPh>
    <phoneticPr fontId="1"/>
  </si>
  <si>
    <t>第二、三、四回課題</t>
    <rPh sb="0" eb="1">
      <t>ダイ</t>
    </rPh>
    <rPh sb="1" eb="2">
      <t>ニ</t>
    </rPh>
    <rPh sb="3" eb="4">
      <t>サン</t>
    </rPh>
    <rPh sb="5" eb="7">
      <t>ヨンカイ</t>
    </rPh>
    <rPh sb="7" eb="9">
      <t>カダイ</t>
    </rPh>
    <phoneticPr fontId="1"/>
  </si>
  <si>
    <t>第五、六、七回課題</t>
    <rPh sb="0" eb="2">
      <t>ダイゴ</t>
    </rPh>
    <rPh sb="3" eb="4">
      <t>ロク</t>
    </rPh>
    <rPh sb="5" eb="7">
      <t>ナナカイ</t>
    </rPh>
    <rPh sb="7" eb="9">
      <t>カダイ</t>
    </rPh>
    <phoneticPr fontId="1"/>
  </si>
  <si>
    <t>第九、十、十一回課題</t>
    <rPh sb="0" eb="1">
      <t>ダイ</t>
    </rPh>
    <rPh sb="1" eb="2">
      <t>キュウ</t>
    </rPh>
    <rPh sb="3" eb="4">
      <t>ジュウ</t>
    </rPh>
    <rPh sb="5" eb="7">
      <t>ジュウイチ</t>
    </rPh>
    <rPh sb="7" eb="8">
      <t>カイ</t>
    </rPh>
    <rPh sb="8" eb="10">
      <t>カダイ</t>
    </rPh>
    <phoneticPr fontId="1"/>
  </si>
  <si>
    <t>第十二、十三、十四回課題</t>
    <rPh sb="0" eb="1">
      <t>ダイ</t>
    </rPh>
    <rPh sb="1" eb="3">
      <t>ジュウニ</t>
    </rPh>
    <rPh sb="4" eb="6">
      <t>ジュウサン</t>
    </rPh>
    <rPh sb="7" eb="9">
      <t>ジュウヨン</t>
    </rPh>
    <rPh sb="9" eb="10">
      <t>カイ</t>
    </rPh>
    <rPh sb="10" eb="12">
      <t>カダイ</t>
    </rPh>
    <phoneticPr fontId="1"/>
  </si>
  <si>
    <t>総得点</t>
    <rPh sb="0" eb="3">
      <t>ソウトクテン</t>
    </rPh>
    <phoneticPr fontId="1"/>
  </si>
  <si>
    <t>各20点満点</t>
    <rPh sb="0" eb="1">
      <t>カク</t>
    </rPh>
    <rPh sb="3" eb="4">
      <t>テン</t>
    </rPh>
    <rPh sb="4" eb="6">
      <t>マンテン</t>
    </rPh>
    <phoneticPr fontId="1"/>
  </si>
  <si>
    <t>備考</t>
    <rPh sb="0" eb="2">
      <t>ビコウ</t>
    </rPh>
    <phoneticPr fontId="1"/>
  </si>
  <si>
    <t>持病による通院</t>
    <rPh sb="0" eb="2">
      <t>ジビョウ</t>
    </rPh>
    <rPh sb="5" eb="7">
      <t>ツウイン</t>
    </rPh>
    <phoneticPr fontId="1"/>
  </si>
  <si>
    <t>傾斜配点(20%)</t>
    <rPh sb="0" eb="2">
      <t>ケイシャ</t>
    </rPh>
    <rPh sb="2" eb="4">
      <t>ハイテン</t>
    </rPh>
    <phoneticPr fontId="1"/>
  </si>
  <si>
    <t>傾斜配点(50%)</t>
    <rPh sb="0" eb="2">
      <t>ケイシャ</t>
    </rPh>
    <rPh sb="2" eb="4">
      <t>ハイテン</t>
    </rPh>
    <phoneticPr fontId="1"/>
  </si>
  <si>
    <r>
      <rPr>
        <sz val="72"/>
        <color theme="1"/>
        <rFont val="游ゴシック"/>
        <family val="3"/>
        <charset val="128"/>
        <scheme val="minor"/>
      </rPr>
      <t xml:space="preserve">     </t>
    </r>
    <r>
      <rPr>
        <sz val="72"/>
        <color rgb="FF0070C0"/>
        <rFont val="游ゴシック"/>
        <family val="3"/>
        <charset val="128"/>
        <scheme val="minor"/>
      </rPr>
      <t xml:space="preserve">国立大学法人　愛岐大学 </t>
    </r>
    <r>
      <rPr>
        <sz val="72"/>
        <color theme="1"/>
        <rFont val="游ゴシック"/>
        <family val="3"/>
        <charset val="128"/>
        <scheme val="minor"/>
      </rPr>
      <t xml:space="preserve">     20xx年度　前期「</t>
    </r>
    <r>
      <rPr>
        <sz val="72"/>
        <color rgb="FF00B050"/>
        <rFont val="游ゴシック"/>
        <family val="3"/>
        <charset val="128"/>
        <scheme val="minor"/>
      </rPr>
      <t>物理学</t>
    </r>
    <r>
      <rPr>
        <sz val="72"/>
        <color theme="1"/>
        <rFont val="游ゴシック"/>
        <family val="3"/>
        <charset val="128"/>
        <scheme val="minor"/>
      </rPr>
      <t>」 　　  対象学部(</t>
    </r>
    <r>
      <rPr>
        <sz val="72"/>
        <color rgb="FF7030A0"/>
        <rFont val="游ゴシック"/>
        <family val="3"/>
        <charset val="128"/>
        <scheme val="minor"/>
      </rPr>
      <t>工</t>
    </r>
    <r>
      <rPr>
        <sz val="72"/>
        <color theme="1"/>
        <rFont val="游ゴシック"/>
        <family val="3"/>
        <charset val="128"/>
        <scheme val="minor"/>
      </rPr>
      <t>,</t>
    </r>
    <r>
      <rPr>
        <sz val="72"/>
        <color rgb="FFFFC000"/>
        <rFont val="游ゴシック"/>
        <family val="3"/>
        <charset val="128"/>
        <scheme val="minor"/>
      </rPr>
      <t>医(医)</t>
    </r>
    <r>
      <rPr>
        <sz val="72"/>
        <color theme="1"/>
        <rFont val="游ゴシック"/>
        <family val="3"/>
        <charset val="128"/>
        <scheme val="minor"/>
      </rPr>
      <t>,</t>
    </r>
    <r>
      <rPr>
        <sz val="72"/>
        <color rgb="FF00B0F0"/>
        <rFont val="游ゴシック"/>
        <family val="3"/>
        <charset val="128"/>
        <scheme val="minor"/>
      </rPr>
      <t>情</t>
    </r>
    <r>
      <rPr>
        <sz val="72"/>
        <color theme="1"/>
        <rFont val="游ゴシック"/>
        <family val="3"/>
        <charset val="128"/>
        <scheme val="minor"/>
      </rPr>
      <t>,</t>
    </r>
    <r>
      <rPr>
        <sz val="72"/>
        <color rgb="FF00B050"/>
        <rFont val="游ゴシック"/>
        <family val="3"/>
        <charset val="128"/>
        <scheme val="minor"/>
      </rPr>
      <t>理</t>
    </r>
    <r>
      <rPr>
        <sz val="72"/>
        <color theme="1"/>
        <rFont val="游ゴシック"/>
        <family val="3"/>
        <charset val="128"/>
        <scheme val="minor"/>
      </rPr>
      <t>,</t>
    </r>
    <r>
      <rPr>
        <sz val="72"/>
        <color rgb="FFFF0000"/>
        <rFont val="游ゴシック"/>
        <family val="3"/>
        <charset val="128"/>
        <scheme val="minor"/>
      </rPr>
      <t>教</t>
    </r>
    <r>
      <rPr>
        <sz val="72"/>
        <color theme="1"/>
        <rFont val="游ゴシック"/>
        <family val="3"/>
        <charset val="128"/>
        <scheme val="minor"/>
      </rPr>
      <t>）    成績管理シート</t>
    </r>
    <rPh sb="5" eb="11">
      <t>コクリツダイガクホウジン</t>
    </rPh>
    <rPh sb="12" eb="16">
      <t>アイギダイガク</t>
    </rPh>
    <rPh sb="26" eb="28">
      <t>ネンド</t>
    </rPh>
    <rPh sb="29" eb="31">
      <t>ゼンキ</t>
    </rPh>
    <rPh sb="32" eb="35">
      <t>ブツリガク</t>
    </rPh>
    <rPh sb="63" eb="67">
      <t>セイセキカンリ</t>
    </rPh>
    <phoneticPr fontId="1"/>
  </si>
  <si>
    <t>単位</t>
    <rPh sb="0" eb="2">
      <t>タンイ</t>
    </rPh>
    <phoneticPr fontId="1"/>
  </si>
  <si>
    <t>出席点</t>
    <rPh sb="0" eb="2">
      <t>シュッセキ</t>
    </rPh>
    <rPh sb="2" eb="3">
      <t>テン</t>
    </rPh>
    <phoneticPr fontId="1"/>
  </si>
  <si>
    <t>中間テスト</t>
    <rPh sb="0" eb="2">
      <t>チュウカン</t>
    </rPh>
    <phoneticPr fontId="1"/>
  </si>
  <si>
    <t>期末テスト</t>
    <rPh sb="0" eb="2">
      <t>キマツ</t>
    </rPh>
    <phoneticPr fontId="1"/>
  </si>
  <si>
    <t>課題点</t>
    <rPh sb="0" eb="2">
      <t>カダイ</t>
    </rPh>
    <rPh sb="2" eb="3">
      <t>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</si>
</sst>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72"/>
      <color theme="1"/>
      <name val="游ゴシック"/>
      <family val="3"/>
      <charset val="128"/>
      <scheme val="minor"/>
    </font>
    <font>
      <sz val="72"/>
      <color rgb="FF00B0F0"/>
      <name val="游ゴシック"/>
      <family val="3"/>
      <charset val="128"/>
      <scheme val="minor"/>
    </font>
    <font>
      <sz val="72"/>
      <color rgb="FF0070C0"/>
      <name val="游ゴシック"/>
      <family val="3"/>
      <charset val="128"/>
      <scheme val="minor"/>
    </font>
    <font>
      <sz val="72"/>
      <color rgb="FF00B050"/>
      <name val="游ゴシック"/>
      <family val="3"/>
      <charset val="128"/>
      <scheme val="minor"/>
    </font>
    <font>
      <sz val="72"/>
      <color rgb="FF7030A0"/>
      <name val="游ゴシック"/>
      <family val="3"/>
      <charset val="128"/>
      <scheme val="minor"/>
    </font>
    <font>
      <sz val="72"/>
      <color rgb="FFFFC000"/>
      <name val="游ゴシック"/>
      <family val="3"/>
      <charset val="128"/>
      <scheme val="minor"/>
    </font>
    <font>
      <sz val="72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1391-D2F2-452A-A346-8689D2BCCF05}">
  <dimension ref="A1:U28"/>
  <sheetViews>
    <sheetView zoomScale="96" workbookViewId="0">
      <selection activeCell="V24" sqref="V24"/>
    </sheetView>
  </sheetViews>
  <sheetFormatPr defaultRowHeight="18" x14ac:dyDescent="0.55000000000000004"/>
  <sheetData>
    <row r="1" spans="1:21" x14ac:dyDescent="0.55000000000000004">
      <c r="A1" s="27" t="s">
        <v>109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</row>
    <row r="2" spans="1:21" x14ac:dyDescent="0.5500000000000000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</row>
    <row r="3" spans="1:21" x14ac:dyDescent="0.55000000000000004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</row>
    <row r="4" spans="1:21" x14ac:dyDescent="0.5500000000000000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</row>
    <row r="5" spans="1:21" x14ac:dyDescent="0.55000000000000004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</row>
    <row r="6" spans="1:21" x14ac:dyDescent="0.55000000000000004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</row>
    <row r="7" spans="1:21" x14ac:dyDescent="0.55000000000000004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</row>
    <row r="8" spans="1:21" x14ac:dyDescent="0.55000000000000004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</row>
    <row r="9" spans="1:21" x14ac:dyDescent="0.55000000000000004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</row>
    <row r="10" spans="1:21" x14ac:dyDescent="0.55000000000000004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</row>
    <row r="11" spans="1:21" x14ac:dyDescent="0.55000000000000004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</row>
    <row r="12" spans="1:21" x14ac:dyDescent="0.55000000000000004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</row>
    <row r="13" spans="1:21" x14ac:dyDescent="0.55000000000000004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 x14ac:dyDescent="0.5500000000000000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 x14ac:dyDescent="0.55000000000000004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</row>
    <row r="16" spans="1:21" x14ac:dyDescent="0.55000000000000004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</row>
    <row r="17" spans="1:21" x14ac:dyDescent="0.55000000000000004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</row>
    <row r="18" spans="1:21" x14ac:dyDescent="0.55000000000000004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</row>
    <row r="19" spans="1:21" x14ac:dyDescent="0.55000000000000004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</row>
    <row r="20" spans="1:21" x14ac:dyDescent="0.55000000000000004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</row>
    <row r="21" spans="1:21" x14ac:dyDescent="0.55000000000000004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</row>
    <row r="22" spans="1:21" x14ac:dyDescent="0.55000000000000004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</row>
    <row r="23" spans="1:21" x14ac:dyDescent="0.55000000000000004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</row>
    <row r="24" spans="1:21" x14ac:dyDescent="0.5500000000000000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</row>
    <row r="25" spans="1:21" x14ac:dyDescent="0.55000000000000004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</row>
    <row r="26" spans="1:21" x14ac:dyDescent="0.55000000000000004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</row>
    <row r="27" spans="1:21" x14ac:dyDescent="0.55000000000000004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</row>
    <row r="28" spans="1:21" ht="45" x14ac:dyDescent="0.55000000000000004">
      <c r="A28" s="21"/>
    </row>
  </sheetData>
  <mergeCells count="1">
    <mergeCell ref="A1:U27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06C-F3F5-4010-B314-316AD68ED0D9}">
  <dimension ref="A1:Y42"/>
  <sheetViews>
    <sheetView tabSelected="1" workbookViewId="0">
      <selection activeCell="X8" sqref="X8"/>
    </sheetView>
  </sheetViews>
  <sheetFormatPr defaultRowHeight="18" x14ac:dyDescent="0.55000000000000004"/>
  <cols>
    <col min="7" max="21" width="4.33203125" customWidth="1"/>
  </cols>
  <sheetData>
    <row r="1" spans="1:25" x14ac:dyDescent="0.55000000000000004">
      <c r="A1" s="29" t="s">
        <v>0</v>
      </c>
      <c r="B1" s="29"/>
      <c r="C1" s="29"/>
      <c r="D1" s="29"/>
      <c r="E1" s="29"/>
      <c r="F1" s="29"/>
      <c r="G1" s="29"/>
      <c r="H1" s="29"/>
      <c r="I1" s="29" t="s">
        <v>42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1"/>
    </row>
    <row r="2" spans="1:25" x14ac:dyDescent="0.55000000000000004">
      <c r="A2" s="29" t="s">
        <v>1</v>
      </c>
      <c r="B2" s="29"/>
      <c r="C2" s="29" t="s">
        <v>2</v>
      </c>
      <c r="D2" s="29"/>
      <c r="E2" s="1" t="s">
        <v>41</v>
      </c>
      <c r="F2" s="1" t="s">
        <v>43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 s="13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 s="14">
        <v>15</v>
      </c>
      <c r="V2" s="1" t="s">
        <v>88</v>
      </c>
      <c r="W2" s="1" t="s">
        <v>89</v>
      </c>
      <c r="X2" s="29" t="s">
        <v>105</v>
      </c>
      <c r="Y2" s="29"/>
    </row>
    <row r="3" spans="1:25" x14ac:dyDescent="0.55000000000000004">
      <c r="A3" s="30" t="s">
        <v>3</v>
      </c>
      <c r="B3" s="30"/>
      <c r="C3" s="30" t="s">
        <v>40</v>
      </c>
      <c r="D3" s="30"/>
      <c r="E3" t="s">
        <v>83</v>
      </c>
      <c r="F3" s="2">
        <v>2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14</v>
      </c>
    </row>
    <row r="4" spans="1:25" x14ac:dyDescent="0.55000000000000004">
      <c r="A4" s="30" t="s">
        <v>4</v>
      </c>
      <c r="B4" s="30"/>
      <c r="C4" s="30" t="s">
        <v>44</v>
      </c>
      <c r="D4" s="30"/>
      <c r="E4" t="s">
        <v>84</v>
      </c>
      <c r="F4" s="2">
        <v>3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14</v>
      </c>
    </row>
    <row r="5" spans="1:25" x14ac:dyDescent="0.55000000000000004">
      <c r="A5" s="30" t="s">
        <v>5</v>
      </c>
      <c r="B5" s="30"/>
      <c r="C5" s="30" t="s">
        <v>45</v>
      </c>
      <c r="D5" s="30"/>
      <c r="E5" t="s">
        <v>85</v>
      </c>
      <c r="F5" s="2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15</v>
      </c>
    </row>
    <row r="6" spans="1:25" x14ac:dyDescent="0.55000000000000004">
      <c r="A6" s="30" t="s">
        <v>6</v>
      </c>
      <c r="B6" s="30"/>
      <c r="C6" s="30" t="s">
        <v>46</v>
      </c>
      <c r="D6" s="30"/>
      <c r="E6" t="s">
        <v>86</v>
      </c>
      <c r="F6" s="2"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15</v>
      </c>
    </row>
    <row r="7" spans="1:25" x14ac:dyDescent="0.55000000000000004">
      <c r="A7" s="30" t="s">
        <v>7</v>
      </c>
      <c r="B7" s="30"/>
      <c r="C7" s="30" t="s">
        <v>47</v>
      </c>
      <c r="D7" s="30"/>
      <c r="E7" t="s">
        <v>87</v>
      </c>
      <c r="F7" s="2">
        <v>1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5</v>
      </c>
      <c r="W7">
        <v>10</v>
      </c>
      <c r="X7" t="s">
        <v>106</v>
      </c>
    </row>
    <row r="8" spans="1:25" x14ac:dyDescent="0.55000000000000004">
      <c r="A8" s="30" t="s">
        <v>8</v>
      </c>
      <c r="B8" s="30"/>
      <c r="C8" s="30" t="s">
        <v>48</v>
      </c>
      <c r="D8" s="30"/>
      <c r="E8" t="s">
        <v>83</v>
      </c>
      <c r="F8" s="2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15</v>
      </c>
    </row>
    <row r="9" spans="1:25" x14ac:dyDescent="0.55000000000000004">
      <c r="A9" s="30" t="s">
        <v>9</v>
      </c>
      <c r="B9" s="30"/>
      <c r="C9" s="30" t="s">
        <v>49</v>
      </c>
      <c r="D9" s="30"/>
      <c r="E9" t="s">
        <v>85</v>
      </c>
      <c r="F9" s="2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15</v>
      </c>
    </row>
    <row r="10" spans="1:25" x14ac:dyDescent="0.55000000000000004">
      <c r="A10" s="30" t="s">
        <v>10</v>
      </c>
      <c r="B10" s="30"/>
      <c r="C10" s="30" t="s">
        <v>50</v>
      </c>
      <c r="D10" s="30"/>
      <c r="E10" t="s">
        <v>87</v>
      </c>
      <c r="F10" s="2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15</v>
      </c>
    </row>
    <row r="11" spans="1:25" x14ac:dyDescent="0.55000000000000004">
      <c r="A11" s="30" t="s">
        <v>11</v>
      </c>
      <c r="B11" s="30"/>
      <c r="C11" s="30" t="s">
        <v>51</v>
      </c>
      <c r="D11" s="30"/>
      <c r="E11" t="s">
        <v>84</v>
      </c>
      <c r="F11" s="2">
        <v>1</v>
      </c>
      <c r="G11">
        <v>0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3</v>
      </c>
      <c r="W11">
        <v>12</v>
      </c>
    </row>
    <row r="12" spans="1:25" x14ac:dyDescent="0.55000000000000004">
      <c r="A12" s="30" t="s">
        <v>4</v>
      </c>
      <c r="B12" s="30"/>
      <c r="C12" s="30" t="s">
        <v>52</v>
      </c>
      <c r="D12" s="30"/>
      <c r="E12" t="s">
        <v>83</v>
      </c>
      <c r="F12" s="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</v>
      </c>
    </row>
    <row r="13" spans="1:25" x14ac:dyDescent="0.55000000000000004">
      <c r="A13" s="30" t="s">
        <v>12</v>
      </c>
      <c r="B13" s="30"/>
      <c r="C13" s="30" t="s">
        <v>53</v>
      </c>
      <c r="D13" s="30"/>
      <c r="E13" t="s">
        <v>85</v>
      </c>
      <c r="F13" s="2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14</v>
      </c>
    </row>
    <row r="14" spans="1:25" x14ac:dyDescent="0.55000000000000004">
      <c r="A14" s="30" t="s">
        <v>4</v>
      </c>
      <c r="B14" s="30"/>
      <c r="C14" s="30" t="s">
        <v>54</v>
      </c>
      <c r="D14" s="30"/>
      <c r="E14" t="s">
        <v>83</v>
      </c>
      <c r="F14" s="2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</v>
      </c>
    </row>
    <row r="15" spans="1:25" x14ac:dyDescent="0.55000000000000004">
      <c r="A15" s="30" t="s">
        <v>13</v>
      </c>
      <c r="B15" s="30"/>
      <c r="C15" s="30" t="s">
        <v>55</v>
      </c>
      <c r="D15" s="30"/>
      <c r="E15" t="s">
        <v>84</v>
      </c>
      <c r="F15" s="2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13</v>
      </c>
    </row>
    <row r="16" spans="1:25" x14ac:dyDescent="0.55000000000000004">
      <c r="A16" s="30" t="s">
        <v>14</v>
      </c>
      <c r="B16" s="30"/>
      <c r="C16" s="30" t="s">
        <v>56</v>
      </c>
      <c r="D16" s="30"/>
      <c r="E16" t="s">
        <v>87</v>
      </c>
      <c r="F16" s="2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14</v>
      </c>
    </row>
    <row r="17" spans="1:23" x14ac:dyDescent="0.55000000000000004">
      <c r="A17" s="30" t="s">
        <v>15</v>
      </c>
      <c r="B17" s="30"/>
      <c r="C17" s="30" t="s">
        <v>57</v>
      </c>
      <c r="D17" s="30"/>
      <c r="E17" t="s">
        <v>83</v>
      </c>
      <c r="F17" s="2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14</v>
      </c>
    </row>
    <row r="18" spans="1:23" x14ac:dyDescent="0.55000000000000004">
      <c r="A18" s="30" t="s">
        <v>16</v>
      </c>
      <c r="B18" s="30"/>
      <c r="C18" s="30" t="s">
        <v>58</v>
      </c>
      <c r="D18" s="30"/>
      <c r="E18" t="s">
        <v>85</v>
      </c>
      <c r="F18" s="2">
        <v>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</row>
    <row r="19" spans="1:23" x14ac:dyDescent="0.55000000000000004">
      <c r="A19" s="30" t="s">
        <v>17</v>
      </c>
      <c r="B19" s="30"/>
      <c r="C19" s="30" t="s">
        <v>59</v>
      </c>
      <c r="D19" s="30"/>
      <c r="E19" t="s">
        <v>84</v>
      </c>
      <c r="F19" s="2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3</v>
      </c>
      <c r="W19">
        <v>12</v>
      </c>
    </row>
    <row r="20" spans="1:23" x14ac:dyDescent="0.55000000000000004">
      <c r="A20" s="30" t="s">
        <v>18</v>
      </c>
      <c r="B20" s="30"/>
      <c r="C20" s="30" t="s">
        <v>60</v>
      </c>
      <c r="D20" s="30"/>
      <c r="E20" t="s">
        <v>83</v>
      </c>
      <c r="F20" s="2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15</v>
      </c>
    </row>
    <row r="21" spans="1:23" x14ac:dyDescent="0.55000000000000004">
      <c r="A21" s="30" t="s">
        <v>19</v>
      </c>
      <c r="B21" s="30"/>
      <c r="C21" s="30" t="s">
        <v>61</v>
      </c>
      <c r="D21" s="30"/>
      <c r="E21" t="s">
        <v>83</v>
      </c>
      <c r="F21" s="2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15</v>
      </c>
    </row>
    <row r="22" spans="1:23" x14ac:dyDescent="0.55000000000000004">
      <c r="A22" s="30" t="s">
        <v>24</v>
      </c>
      <c r="B22" s="30"/>
      <c r="C22" s="30" t="s">
        <v>62</v>
      </c>
      <c r="D22" s="30"/>
      <c r="E22" t="s">
        <v>83</v>
      </c>
      <c r="F22" s="2">
        <v>2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13</v>
      </c>
    </row>
    <row r="23" spans="1:23" x14ac:dyDescent="0.55000000000000004">
      <c r="A23" s="30" t="s">
        <v>20</v>
      </c>
      <c r="B23" s="30"/>
      <c r="C23" s="30" t="s">
        <v>63</v>
      </c>
      <c r="D23" s="30"/>
      <c r="E23" t="s">
        <v>85</v>
      </c>
      <c r="F23" s="2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14</v>
      </c>
    </row>
    <row r="24" spans="1:23" x14ac:dyDescent="0.55000000000000004">
      <c r="A24" s="30" t="s">
        <v>21</v>
      </c>
      <c r="B24" s="30"/>
      <c r="C24" s="30" t="s">
        <v>64</v>
      </c>
      <c r="D24" s="30"/>
      <c r="E24" t="s">
        <v>87</v>
      </c>
      <c r="F24" s="2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14</v>
      </c>
    </row>
    <row r="25" spans="1:23" x14ac:dyDescent="0.55000000000000004">
      <c r="A25" s="30" t="s">
        <v>22</v>
      </c>
      <c r="B25" s="30"/>
      <c r="C25" s="30" t="s">
        <v>65</v>
      </c>
      <c r="D25" s="30"/>
      <c r="E25" t="s">
        <v>83</v>
      </c>
      <c r="F25" s="2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15</v>
      </c>
    </row>
    <row r="26" spans="1:23" x14ac:dyDescent="0.55000000000000004">
      <c r="A26" s="30" t="s">
        <v>23</v>
      </c>
      <c r="B26" s="30"/>
      <c r="C26" s="30" t="s">
        <v>66</v>
      </c>
      <c r="D26" s="30"/>
      <c r="E26" t="s">
        <v>85</v>
      </c>
      <c r="F26" s="2">
        <v>2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1</v>
      </c>
      <c r="U26">
        <v>0</v>
      </c>
      <c r="V26">
        <v>4</v>
      </c>
      <c r="W26">
        <v>11</v>
      </c>
    </row>
    <row r="27" spans="1:23" x14ac:dyDescent="0.55000000000000004">
      <c r="A27" s="30" t="s">
        <v>25</v>
      </c>
      <c r="B27" s="30"/>
      <c r="C27" s="30" t="s">
        <v>67</v>
      </c>
      <c r="D27" s="30"/>
      <c r="E27" t="s">
        <v>83</v>
      </c>
      <c r="F27" s="2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15</v>
      </c>
    </row>
    <row r="28" spans="1:23" x14ac:dyDescent="0.55000000000000004">
      <c r="A28" s="30" t="s">
        <v>26</v>
      </c>
      <c r="B28" s="30"/>
      <c r="C28" s="30" t="s">
        <v>68</v>
      </c>
      <c r="D28" s="30"/>
      <c r="E28" t="s">
        <v>86</v>
      </c>
      <c r="F28" s="2">
        <v>3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14</v>
      </c>
    </row>
    <row r="29" spans="1:23" x14ac:dyDescent="0.55000000000000004">
      <c r="A29" s="30" t="s">
        <v>27</v>
      </c>
      <c r="B29" s="30"/>
      <c r="C29" s="30" t="s">
        <v>69</v>
      </c>
      <c r="D29" s="30"/>
      <c r="E29" t="s">
        <v>83</v>
      </c>
      <c r="F29" s="2">
        <v>2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15</v>
      </c>
    </row>
    <row r="30" spans="1:23" x14ac:dyDescent="0.55000000000000004">
      <c r="A30" s="30" t="s">
        <v>28</v>
      </c>
      <c r="B30" s="30"/>
      <c r="C30" s="30" t="s">
        <v>70</v>
      </c>
      <c r="D30" s="30"/>
      <c r="E30" t="s">
        <v>83</v>
      </c>
      <c r="F30" s="2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15</v>
      </c>
    </row>
    <row r="31" spans="1:23" x14ac:dyDescent="0.55000000000000004">
      <c r="A31" s="30" t="s">
        <v>29</v>
      </c>
      <c r="B31" s="30"/>
      <c r="C31" s="30" t="s">
        <v>71</v>
      </c>
      <c r="D31" s="30"/>
      <c r="E31" t="s">
        <v>86</v>
      </c>
      <c r="F31" s="2">
        <v>3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14</v>
      </c>
    </row>
    <row r="32" spans="1:23" x14ac:dyDescent="0.55000000000000004">
      <c r="A32" s="30" t="s">
        <v>30</v>
      </c>
      <c r="B32" s="30"/>
      <c r="C32" s="30" t="s">
        <v>72</v>
      </c>
      <c r="D32" s="30"/>
      <c r="E32" t="s">
        <v>85</v>
      </c>
      <c r="F32" s="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15</v>
      </c>
    </row>
    <row r="33" spans="1:23" x14ac:dyDescent="0.55000000000000004">
      <c r="A33" s="30" t="s">
        <v>22</v>
      </c>
      <c r="B33" s="30"/>
      <c r="C33" s="30" t="s">
        <v>73</v>
      </c>
      <c r="D33" s="30"/>
      <c r="E33" t="s">
        <v>83</v>
      </c>
      <c r="F33" s="2">
        <v>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2</v>
      </c>
      <c r="W33">
        <v>13</v>
      </c>
    </row>
    <row r="34" spans="1:23" x14ac:dyDescent="0.55000000000000004">
      <c r="A34" s="30" t="s">
        <v>31</v>
      </c>
      <c r="B34" s="30"/>
      <c r="C34" s="30" t="s">
        <v>74</v>
      </c>
      <c r="D34" s="30"/>
      <c r="E34" t="s">
        <v>83</v>
      </c>
      <c r="F34" s="2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13</v>
      </c>
    </row>
    <row r="35" spans="1:23" x14ac:dyDescent="0.55000000000000004">
      <c r="A35" s="30" t="s">
        <v>32</v>
      </c>
      <c r="B35" s="30"/>
      <c r="C35" s="30" t="s">
        <v>75</v>
      </c>
      <c r="D35" s="30"/>
      <c r="E35" t="s">
        <v>83</v>
      </c>
      <c r="F35" s="2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13</v>
      </c>
    </row>
    <row r="36" spans="1:23" x14ac:dyDescent="0.55000000000000004">
      <c r="A36" s="30" t="s">
        <v>33</v>
      </c>
      <c r="B36" s="30"/>
      <c r="C36" s="30" t="s">
        <v>76</v>
      </c>
      <c r="D36" s="30"/>
      <c r="E36" t="s">
        <v>83</v>
      </c>
      <c r="F36" s="2">
        <v>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</v>
      </c>
    </row>
    <row r="37" spans="1:23" x14ac:dyDescent="0.55000000000000004">
      <c r="A37" s="30" t="s">
        <v>34</v>
      </c>
      <c r="B37" s="30"/>
      <c r="C37" s="30" t="s">
        <v>77</v>
      </c>
      <c r="D37" s="30"/>
      <c r="E37" t="s">
        <v>86</v>
      </c>
      <c r="F37" s="2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15</v>
      </c>
    </row>
    <row r="38" spans="1:23" x14ac:dyDescent="0.55000000000000004">
      <c r="A38" s="30" t="s">
        <v>35</v>
      </c>
      <c r="B38" s="30"/>
      <c r="C38" s="30" t="s">
        <v>78</v>
      </c>
      <c r="D38" s="30"/>
      <c r="E38" t="s">
        <v>86</v>
      </c>
      <c r="F38" s="2">
        <v>3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14</v>
      </c>
    </row>
    <row r="39" spans="1:23" x14ac:dyDescent="0.55000000000000004">
      <c r="A39" s="30" t="s">
        <v>36</v>
      </c>
      <c r="B39" s="30"/>
      <c r="C39" s="30" t="s">
        <v>79</v>
      </c>
      <c r="D39" s="30"/>
      <c r="E39" t="s">
        <v>85</v>
      </c>
      <c r="F39" s="2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1</v>
      </c>
      <c r="W39">
        <v>14</v>
      </c>
    </row>
    <row r="40" spans="1:23" x14ac:dyDescent="0.55000000000000004">
      <c r="A40" s="30" t="s">
        <v>37</v>
      </c>
      <c r="B40" s="30"/>
      <c r="C40" s="30" t="s">
        <v>80</v>
      </c>
      <c r="D40" s="30"/>
      <c r="E40" t="s">
        <v>84</v>
      </c>
      <c r="F40" s="2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2</v>
      </c>
      <c r="W40">
        <v>13</v>
      </c>
    </row>
    <row r="41" spans="1:23" x14ac:dyDescent="0.55000000000000004">
      <c r="A41" s="30" t="s">
        <v>38</v>
      </c>
      <c r="B41" s="30"/>
      <c r="C41" s="30" t="s">
        <v>81</v>
      </c>
      <c r="D41" s="30"/>
      <c r="E41" t="s">
        <v>87</v>
      </c>
      <c r="F41" s="2">
        <v>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15</v>
      </c>
    </row>
    <row r="42" spans="1:23" x14ac:dyDescent="0.55000000000000004">
      <c r="A42" s="30" t="s">
        <v>39</v>
      </c>
      <c r="B42" s="30"/>
      <c r="C42" s="30" t="s">
        <v>82</v>
      </c>
      <c r="D42" s="30"/>
      <c r="E42" t="s">
        <v>87</v>
      </c>
      <c r="F42" s="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15</v>
      </c>
    </row>
  </sheetData>
  <mergeCells count="85">
    <mergeCell ref="A2:B2"/>
    <mergeCell ref="C2:D2"/>
    <mergeCell ref="A3:B3"/>
    <mergeCell ref="C3:D3"/>
    <mergeCell ref="A4:B4"/>
    <mergeCell ref="C4:D4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C36:D36"/>
    <mergeCell ref="A37:B37"/>
    <mergeCell ref="C37:D37"/>
    <mergeCell ref="A32:B32"/>
    <mergeCell ref="C32:D32"/>
    <mergeCell ref="A33:B33"/>
    <mergeCell ref="C33:D33"/>
    <mergeCell ref="A34:B34"/>
    <mergeCell ref="C34:D34"/>
    <mergeCell ref="X2:Y2"/>
    <mergeCell ref="I1:U1"/>
    <mergeCell ref="A41:B41"/>
    <mergeCell ref="C41:D41"/>
    <mergeCell ref="A42:B42"/>
    <mergeCell ref="C42:D42"/>
    <mergeCell ref="A1:H1"/>
    <mergeCell ref="A38:B38"/>
    <mergeCell ref="C38:D38"/>
    <mergeCell ref="A39:B39"/>
    <mergeCell ref="C39:D39"/>
    <mergeCell ref="A40:B40"/>
    <mergeCell ref="C40:D40"/>
    <mergeCell ref="A35:B35"/>
    <mergeCell ref="C35:D35"/>
    <mergeCell ref="A36:B36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DCBF3-7F3E-4133-9F61-B381F6797918}">
  <dimension ref="A1:R42"/>
  <sheetViews>
    <sheetView topLeftCell="C2" zoomScale="85" zoomScaleNormal="85" workbookViewId="0">
      <selection activeCell="K9" sqref="K9"/>
    </sheetView>
  </sheetViews>
  <sheetFormatPr defaultRowHeight="18" x14ac:dyDescent="0.55000000000000004"/>
  <sheetData>
    <row r="1" spans="1:18" x14ac:dyDescent="0.55000000000000004">
      <c r="A1" s="29" t="s">
        <v>0</v>
      </c>
      <c r="B1" s="29"/>
      <c r="C1" s="29"/>
      <c r="D1" s="29"/>
      <c r="E1" s="29"/>
      <c r="F1" s="29"/>
      <c r="G1" s="29"/>
      <c r="H1" s="29" t="s">
        <v>42</v>
      </c>
      <c r="I1" s="29"/>
      <c r="J1" s="29"/>
      <c r="K1" s="29"/>
    </row>
    <row r="2" spans="1:18" ht="18.5" thickBot="1" x14ac:dyDescent="0.6">
      <c r="A2" s="29" t="s">
        <v>1</v>
      </c>
      <c r="B2" s="29"/>
      <c r="C2" s="29" t="s">
        <v>2</v>
      </c>
      <c r="D2" s="29"/>
      <c r="E2" s="1" t="s">
        <v>41</v>
      </c>
      <c r="F2" s="1" t="s">
        <v>43</v>
      </c>
      <c r="G2" s="1" t="s">
        <v>90</v>
      </c>
      <c r="H2" s="17" t="s">
        <v>93</v>
      </c>
      <c r="I2" s="20" t="s">
        <v>107</v>
      </c>
      <c r="M2" s="1"/>
      <c r="Q2" s="5"/>
      <c r="R2" s="5"/>
    </row>
    <row r="3" spans="1:18" x14ac:dyDescent="0.55000000000000004">
      <c r="A3" s="30" t="s">
        <v>3</v>
      </c>
      <c r="B3" s="30"/>
      <c r="C3" s="30" t="s">
        <v>40</v>
      </c>
      <c r="D3" s="30"/>
      <c r="E3" t="s">
        <v>83</v>
      </c>
      <c r="F3" s="2">
        <v>2</v>
      </c>
      <c r="G3">
        <v>88</v>
      </c>
      <c r="H3">
        <f>(G3-$R$4)*10/$R$6+50</f>
        <v>61.02309887201627</v>
      </c>
      <c r="I3">
        <v>17.600000000000001</v>
      </c>
      <c r="Q3" s="31" t="s">
        <v>91</v>
      </c>
      <c r="R3" s="32"/>
    </row>
    <row r="4" spans="1:18" x14ac:dyDescent="0.55000000000000004">
      <c r="A4" s="30" t="s">
        <v>4</v>
      </c>
      <c r="B4" s="30"/>
      <c r="C4" s="30" t="s">
        <v>44</v>
      </c>
      <c r="D4" s="30"/>
      <c r="E4" t="s">
        <v>84</v>
      </c>
      <c r="F4" s="2">
        <v>3</v>
      </c>
      <c r="G4">
        <v>58</v>
      </c>
      <c r="H4">
        <f t="shared" ref="H4:H42" si="0">(G4-$R$4)*10/$R$6+50</f>
        <v>48.080125636772117</v>
      </c>
      <c r="I4">
        <v>11.600000000000001</v>
      </c>
      <c r="Q4" s="6" t="s">
        <v>92</v>
      </c>
      <c r="R4" s="7">
        <f>AVERAGE(G3:G42)</f>
        <v>62.45</v>
      </c>
    </row>
    <row r="5" spans="1:18" x14ac:dyDescent="0.55000000000000004">
      <c r="A5" s="30" t="s">
        <v>5</v>
      </c>
      <c r="B5" s="30"/>
      <c r="C5" s="30" t="s">
        <v>45</v>
      </c>
      <c r="D5" s="30"/>
      <c r="E5" t="s">
        <v>85</v>
      </c>
      <c r="F5" s="2">
        <v>2</v>
      </c>
      <c r="G5">
        <v>72</v>
      </c>
      <c r="H5">
        <f t="shared" si="0"/>
        <v>54.120179813219387</v>
      </c>
      <c r="I5">
        <v>14.4</v>
      </c>
      <c r="Q5" s="6" t="s">
        <v>94</v>
      </c>
      <c r="R5" s="7">
        <f>_xlfn.VAR.P(G3:G42)</f>
        <v>537.24749999999995</v>
      </c>
    </row>
    <row r="6" spans="1:18" ht="18.5" thickBot="1" x14ac:dyDescent="0.6">
      <c r="A6" s="30" t="s">
        <v>6</v>
      </c>
      <c r="B6" s="30"/>
      <c r="C6" s="30" t="s">
        <v>46</v>
      </c>
      <c r="D6" s="30"/>
      <c r="E6" t="s">
        <v>86</v>
      </c>
      <c r="F6" s="2">
        <v>2</v>
      </c>
      <c r="G6">
        <v>63</v>
      </c>
      <c r="H6">
        <f t="shared" si="0"/>
        <v>50.23728784264614</v>
      </c>
      <c r="I6">
        <v>12.600000000000001</v>
      </c>
      <c r="Q6" s="9" t="s">
        <v>95</v>
      </c>
      <c r="R6" s="8">
        <f>_xlfn.STDEV.P(G3:G42)</f>
        <v>23.178600044006107</v>
      </c>
    </row>
    <row r="7" spans="1:18" x14ac:dyDescent="0.55000000000000004">
      <c r="A7" s="30" t="s">
        <v>7</v>
      </c>
      <c r="B7" s="30"/>
      <c r="C7" s="30" t="s">
        <v>47</v>
      </c>
      <c r="D7" s="30"/>
      <c r="E7" t="s">
        <v>87</v>
      </c>
      <c r="F7" s="2">
        <v>1</v>
      </c>
      <c r="G7">
        <v>31</v>
      </c>
      <c r="H7">
        <f t="shared" si="0"/>
        <v>36.431449725052381</v>
      </c>
      <c r="I7">
        <v>6.2</v>
      </c>
      <c r="Q7" s="10"/>
      <c r="R7" s="5"/>
    </row>
    <row r="8" spans="1:18" x14ac:dyDescent="0.55000000000000004">
      <c r="A8" s="30" t="s">
        <v>8</v>
      </c>
      <c r="B8" s="30"/>
      <c r="C8" s="30" t="s">
        <v>48</v>
      </c>
      <c r="D8" s="30"/>
      <c r="E8" t="s">
        <v>83</v>
      </c>
      <c r="F8" s="2">
        <v>3</v>
      </c>
      <c r="G8">
        <v>63</v>
      </c>
      <c r="H8">
        <f t="shared" si="0"/>
        <v>50.23728784264614</v>
      </c>
      <c r="I8">
        <v>12.600000000000001</v>
      </c>
      <c r="Q8" s="5"/>
      <c r="R8" s="5"/>
    </row>
    <row r="9" spans="1:18" x14ac:dyDescent="0.55000000000000004">
      <c r="A9" s="30" t="s">
        <v>9</v>
      </c>
      <c r="B9" s="30"/>
      <c r="C9" s="30" t="s">
        <v>49</v>
      </c>
      <c r="D9" s="30"/>
      <c r="E9" t="s">
        <v>85</v>
      </c>
      <c r="F9" s="2">
        <v>2</v>
      </c>
      <c r="G9">
        <v>88</v>
      </c>
      <c r="H9">
        <f t="shared" si="0"/>
        <v>61.02309887201627</v>
      </c>
      <c r="I9">
        <v>17.600000000000001</v>
      </c>
    </row>
    <row r="10" spans="1:18" x14ac:dyDescent="0.55000000000000004">
      <c r="A10" s="30" t="s">
        <v>10</v>
      </c>
      <c r="B10" s="30"/>
      <c r="C10" s="30" t="s">
        <v>50</v>
      </c>
      <c r="D10" s="30"/>
      <c r="E10" t="s">
        <v>87</v>
      </c>
      <c r="F10" s="2">
        <v>1</v>
      </c>
      <c r="G10">
        <v>27</v>
      </c>
      <c r="H10">
        <f t="shared" si="0"/>
        <v>34.705719960353157</v>
      </c>
      <c r="I10">
        <v>5.4</v>
      </c>
    </row>
    <row r="11" spans="1:18" x14ac:dyDescent="0.55000000000000004">
      <c r="A11" s="30" t="s">
        <v>11</v>
      </c>
      <c r="B11" s="30"/>
      <c r="C11" s="30" t="s">
        <v>51</v>
      </c>
      <c r="D11" s="30"/>
      <c r="E11" t="s">
        <v>84</v>
      </c>
      <c r="F11" s="2">
        <v>1</v>
      </c>
      <c r="G11">
        <v>40</v>
      </c>
      <c r="H11">
        <f t="shared" si="0"/>
        <v>40.314341695625622</v>
      </c>
      <c r="I11">
        <v>8</v>
      </c>
    </row>
    <row r="12" spans="1:18" x14ac:dyDescent="0.55000000000000004">
      <c r="A12" s="30" t="s">
        <v>4</v>
      </c>
      <c r="B12" s="30"/>
      <c r="C12" s="30" t="s">
        <v>52</v>
      </c>
      <c r="D12" s="30"/>
      <c r="E12" t="s">
        <v>83</v>
      </c>
      <c r="F12" s="2">
        <v>1</v>
      </c>
      <c r="G12">
        <v>45</v>
      </c>
      <c r="H12">
        <f t="shared" si="0"/>
        <v>42.471503901499652</v>
      </c>
      <c r="I12">
        <v>9</v>
      </c>
    </row>
    <row r="13" spans="1:18" x14ac:dyDescent="0.55000000000000004">
      <c r="A13" s="30" t="s">
        <v>12</v>
      </c>
      <c r="B13" s="30"/>
      <c r="C13" s="30" t="s">
        <v>53</v>
      </c>
      <c r="D13" s="30"/>
      <c r="E13" t="s">
        <v>85</v>
      </c>
      <c r="F13" s="2">
        <v>3</v>
      </c>
      <c r="G13">
        <v>57</v>
      </c>
      <c r="H13">
        <f t="shared" si="0"/>
        <v>47.648693195597311</v>
      </c>
      <c r="I13">
        <v>11.4</v>
      </c>
    </row>
    <row r="14" spans="1:18" x14ac:dyDescent="0.55000000000000004">
      <c r="A14" s="30" t="s">
        <v>4</v>
      </c>
      <c r="B14" s="30"/>
      <c r="C14" s="30" t="s">
        <v>54</v>
      </c>
      <c r="D14" s="30"/>
      <c r="E14" t="s">
        <v>83</v>
      </c>
      <c r="F14" s="2">
        <v>2</v>
      </c>
      <c r="G14">
        <v>34</v>
      </c>
      <c r="H14">
        <f t="shared" si="0"/>
        <v>37.725747048576793</v>
      </c>
      <c r="I14">
        <v>6.8000000000000007</v>
      </c>
    </row>
    <row r="15" spans="1:18" x14ac:dyDescent="0.55000000000000004">
      <c r="A15" s="30" t="s">
        <v>13</v>
      </c>
      <c r="B15" s="30"/>
      <c r="C15" s="30" t="s">
        <v>55</v>
      </c>
      <c r="D15" s="30"/>
      <c r="E15" t="s">
        <v>84</v>
      </c>
      <c r="F15" s="2">
        <v>1</v>
      </c>
      <c r="G15">
        <v>87</v>
      </c>
      <c r="H15">
        <f t="shared" si="0"/>
        <v>60.591666430841464</v>
      </c>
      <c r="I15">
        <v>17.400000000000002</v>
      </c>
    </row>
    <row r="16" spans="1:18" x14ac:dyDescent="0.55000000000000004">
      <c r="A16" s="30" t="s">
        <v>14</v>
      </c>
      <c r="B16" s="30"/>
      <c r="C16" s="30" t="s">
        <v>56</v>
      </c>
      <c r="D16" s="30"/>
      <c r="E16" t="s">
        <v>87</v>
      </c>
      <c r="F16" s="2">
        <v>2</v>
      </c>
      <c r="G16">
        <v>99</v>
      </c>
      <c r="H16">
        <f t="shared" si="0"/>
        <v>65.768855724939129</v>
      </c>
      <c r="I16">
        <v>19.8</v>
      </c>
    </row>
    <row r="17" spans="1:9" x14ac:dyDescent="0.55000000000000004">
      <c r="A17" s="30" t="s">
        <v>15</v>
      </c>
      <c r="B17" s="30"/>
      <c r="C17" s="30" t="s">
        <v>57</v>
      </c>
      <c r="D17" s="30"/>
      <c r="E17" t="s">
        <v>83</v>
      </c>
      <c r="F17" s="2">
        <v>2</v>
      </c>
      <c r="G17">
        <v>34</v>
      </c>
      <c r="H17">
        <f t="shared" si="0"/>
        <v>37.725747048576793</v>
      </c>
      <c r="I17">
        <v>6.8000000000000007</v>
      </c>
    </row>
    <row r="18" spans="1:9" x14ac:dyDescent="0.55000000000000004">
      <c r="A18" s="30" t="s">
        <v>16</v>
      </c>
      <c r="B18" s="30"/>
      <c r="C18" s="30" t="s">
        <v>58</v>
      </c>
      <c r="D18" s="30"/>
      <c r="E18" t="s">
        <v>85</v>
      </c>
      <c r="F18" s="2">
        <v>3</v>
      </c>
      <c r="G18">
        <v>78</v>
      </c>
      <c r="H18">
        <f t="shared" si="0"/>
        <v>56.708774460268216</v>
      </c>
      <c r="I18">
        <v>15.600000000000001</v>
      </c>
    </row>
    <row r="19" spans="1:9" x14ac:dyDescent="0.55000000000000004">
      <c r="A19" s="30" t="s">
        <v>17</v>
      </c>
      <c r="B19" s="30"/>
      <c r="C19" s="30" t="s">
        <v>59</v>
      </c>
      <c r="D19" s="30"/>
      <c r="E19" t="s">
        <v>84</v>
      </c>
      <c r="F19" s="2">
        <v>1</v>
      </c>
      <c r="G19">
        <v>78</v>
      </c>
      <c r="H19">
        <f t="shared" si="0"/>
        <v>56.708774460268216</v>
      </c>
      <c r="I19">
        <v>15.600000000000001</v>
      </c>
    </row>
    <row r="20" spans="1:9" x14ac:dyDescent="0.55000000000000004">
      <c r="A20" s="30" t="s">
        <v>18</v>
      </c>
      <c r="B20" s="30"/>
      <c r="C20" s="30" t="s">
        <v>60</v>
      </c>
      <c r="D20" s="30"/>
      <c r="E20" t="s">
        <v>83</v>
      </c>
      <c r="F20" s="2">
        <v>2</v>
      </c>
      <c r="G20">
        <v>87</v>
      </c>
      <c r="H20">
        <f t="shared" si="0"/>
        <v>60.591666430841464</v>
      </c>
      <c r="I20">
        <v>17.400000000000002</v>
      </c>
    </row>
    <row r="21" spans="1:9" x14ac:dyDescent="0.55000000000000004">
      <c r="A21" s="30" t="s">
        <v>19</v>
      </c>
      <c r="B21" s="30"/>
      <c r="C21" s="30" t="s">
        <v>61</v>
      </c>
      <c r="D21" s="30"/>
      <c r="E21" t="s">
        <v>83</v>
      </c>
      <c r="F21" s="2">
        <v>3</v>
      </c>
      <c r="G21">
        <v>32</v>
      </c>
      <c r="H21">
        <f t="shared" si="0"/>
        <v>36.86288216622718</v>
      </c>
      <c r="I21">
        <v>6.4</v>
      </c>
    </row>
    <row r="22" spans="1:9" x14ac:dyDescent="0.55000000000000004">
      <c r="A22" s="30" t="s">
        <v>24</v>
      </c>
      <c r="B22" s="30"/>
      <c r="C22" s="30" t="s">
        <v>62</v>
      </c>
      <c r="D22" s="30"/>
      <c r="E22" t="s">
        <v>83</v>
      </c>
      <c r="F22" s="2">
        <v>2</v>
      </c>
      <c r="G22">
        <v>52</v>
      </c>
      <c r="H22">
        <f t="shared" si="0"/>
        <v>45.491530989723287</v>
      </c>
      <c r="I22">
        <v>10.4</v>
      </c>
    </row>
    <row r="23" spans="1:9" x14ac:dyDescent="0.55000000000000004">
      <c r="A23" s="30" t="s">
        <v>20</v>
      </c>
      <c r="B23" s="30"/>
      <c r="C23" s="30" t="s">
        <v>63</v>
      </c>
      <c r="D23" s="30"/>
      <c r="E23" t="s">
        <v>85</v>
      </c>
      <c r="F23" s="2">
        <v>2</v>
      </c>
      <c r="G23">
        <v>37</v>
      </c>
      <c r="H23">
        <f t="shared" si="0"/>
        <v>39.020044372101211</v>
      </c>
      <c r="I23">
        <v>7.4</v>
      </c>
    </row>
    <row r="24" spans="1:9" x14ac:dyDescent="0.55000000000000004">
      <c r="A24" s="30" t="s">
        <v>21</v>
      </c>
      <c r="B24" s="30"/>
      <c r="C24" s="30" t="s">
        <v>64</v>
      </c>
      <c r="D24" s="30"/>
      <c r="E24" t="s">
        <v>87</v>
      </c>
      <c r="F24" s="2">
        <v>1</v>
      </c>
      <c r="G24">
        <v>81</v>
      </c>
      <c r="H24">
        <f t="shared" si="0"/>
        <v>58.003071783792635</v>
      </c>
      <c r="I24">
        <v>16.2</v>
      </c>
    </row>
    <row r="25" spans="1:9" x14ac:dyDescent="0.55000000000000004">
      <c r="A25" s="30" t="s">
        <v>22</v>
      </c>
      <c r="B25" s="30"/>
      <c r="C25" s="30" t="s">
        <v>65</v>
      </c>
      <c r="D25" s="30"/>
      <c r="E25" t="s">
        <v>83</v>
      </c>
      <c r="F25" s="2">
        <v>3</v>
      </c>
      <c r="G25">
        <v>23</v>
      </c>
      <c r="H25">
        <f t="shared" si="0"/>
        <v>32.97999019565394</v>
      </c>
      <c r="I25">
        <v>4.6000000000000005</v>
      </c>
    </row>
    <row r="26" spans="1:9" x14ac:dyDescent="0.55000000000000004">
      <c r="A26" s="30" t="s">
        <v>23</v>
      </c>
      <c r="B26" s="30"/>
      <c r="C26" s="30" t="s">
        <v>66</v>
      </c>
      <c r="D26" s="30"/>
      <c r="E26" t="s">
        <v>85</v>
      </c>
      <c r="F26" s="2">
        <v>2</v>
      </c>
      <c r="G26">
        <v>77</v>
      </c>
      <c r="H26">
        <f t="shared" si="0"/>
        <v>56.27734201909341</v>
      </c>
      <c r="I26">
        <v>15.4</v>
      </c>
    </row>
    <row r="27" spans="1:9" x14ac:dyDescent="0.55000000000000004">
      <c r="A27" s="30" t="s">
        <v>25</v>
      </c>
      <c r="B27" s="30"/>
      <c r="C27" s="30" t="s">
        <v>67</v>
      </c>
      <c r="D27" s="30"/>
      <c r="E27" t="s">
        <v>83</v>
      </c>
      <c r="F27" s="2">
        <v>1</v>
      </c>
      <c r="G27">
        <v>93</v>
      </c>
      <c r="H27">
        <f t="shared" si="0"/>
        <v>63.180261077890293</v>
      </c>
      <c r="I27">
        <v>18.600000000000001</v>
      </c>
    </row>
    <row r="28" spans="1:9" x14ac:dyDescent="0.55000000000000004">
      <c r="A28" s="30" t="s">
        <v>26</v>
      </c>
      <c r="B28" s="30"/>
      <c r="C28" s="30" t="s">
        <v>68</v>
      </c>
      <c r="D28" s="30"/>
      <c r="E28" t="s">
        <v>86</v>
      </c>
      <c r="F28" s="2">
        <v>3</v>
      </c>
      <c r="G28">
        <v>41</v>
      </c>
      <c r="H28">
        <f t="shared" si="0"/>
        <v>40.745774136800428</v>
      </c>
      <c r="I28">
        <v>8.2000000000000011</v>
      </c>
    </row>
    <row r="29" spans="1:9" x14ac:dyDescent="0.55000000000000004">
      <c r="A29" s="30" t="s">
        <v>27</v>
      </c>
      <c r="B29" s="30"/>
      <c r="C29" s="30" t="s">
        <v>69</v>
      </c>
      <c r="D29" s="30"/>
      <c r="E29" t="s">
        <v>83</v>
      </c>
      <c r="F29" s="2">
        <v>2</v>
      </c>
      <c r="G29">
        <v>92</v>
      </c>
      <c r="H29">
        <f t="shared" si="0"/>
        <v>62.748828636715487</v>
      </c>
      <c r="I29">
        <v>18.400000000000002</v>
      </c>
    </row>
    <row r="30" spans="1:9" x14ac:dyDescent="0.55000000000000004">
      <c r="A30" s="30" t="s">
        <v>28</v>
      </c>
      <c r="B30" s="30"/>
      <c r="C30" s="30" t="s">
        <v>70</v>
      </c>
      <c r="D30" s="30"/>
      <c r="E30" t="s">
        <v>83</v>
      </c>
      <c r="F30" s="2">
        <v>1</v>
      </c>
      <c r="G30">
        <v>72</v>
      </c>
      <c r="H30">
        <f t="shared" si="0"/>
        <v>54.120179813219387</v>
      </c>
      <c r="I30">
        <v>14.4</v>
      </c>
    </row>
    <row r="31" spans="1:9" x14ac:dyDescent="0.55000000000000004">
      <c r="A31" s="30" t="s">
        <v>29</v>
      </c>
      <c r="B31" s="30"/>
      <c r="C31" s="30" t="s">
        <v>71</v>
      </c>
      <c r="D31" s="30"/>
      <c r="E31" t="s">
        <v>86</v>
      </c>
      <c r="F31" s="2">
        <v>3</v>
      </c>
      <c r="G31">
        <v>77</v>
      </c>
      <c r="H31">
        <f t="shared" si="0"/>
        <v>56.27734201909341</v>
      </c>
      <c r="I31">
        <v>15.4</v>
      </c>
    </row>
    <row r="32" spans="1:9" x14ac:dyDescent="0.55000000000000004">
      <c r="A32" s="30" t="s">
        <v>30</v>
      </c>
      <c r="B32" s="30"/>
      <c r="C32" s="30" t="s">
        <v>72</v>
      </c>
      <c r="D32" s="30"/>
      <c r="E32" t="s">
        <v>85</v>
      </c>
      <c r="F32" s="2">
        <v>2</v>
      </c>
      <c r="G32">
        <v>46</v>
      </c>
      <c r="H32">
        <f t="shared" si="0"/>
        <v>42.902936342674451</v>
      </c>
      <c r="I32">
        <v>9.2000000000000011</v>
      </c>
    </row>
    <row r="33" spans="1:9" x14ac:dyDescent="0.55000000000000004">
      <c r="A33" s="30" t="s">
        <v>22</v>
      </c>
      <c r="B33" s="30"/>
      <c r="C33" s="30" t="s">
        <v>73</v>
      </c>
      <c r="D33" s="30"/>
      <c r="E33" t="s">
        <v>83</v>
      </c>
      <c r="F33" s="2">
        <v>2</v>
      </c>
      <c r="G33">
        <v>59</v>
      </c>
      <c r="H33">
        <f t="shared" si="0"/>
        <v>48.511558077946923</v>
      </c>
      <c r="I33">
        <v>11.8</v>
      </c>
    </row>
    <row r="34" spans="1:9" x14ac:dyDescent="0.55000000000000004">
      <c r="A34" s="30" t="s">
        <v>31</v>
      </c>
      <c r="B34" s="30"/>
      <c r="C34" s="30" t="s">
        <v>74</v>
      </c>
      <c r="D34" s="30"/>
      <c r="E34" t="s">
        <v>83</v>
      </c>
      <c r="F34" s="2">
        <v>1</v>
      </c>
      <c r="G34">
        <v>100</v>
      </c>
      <c r="H34">
        <f t="shared" si="0"/>
        <v>66.200288166113936</v>
      </c>
      <c r="I34">
        <v>20</v>
      </c>
    </row>
    <row r="35" spans="1:9" x14ac:dyDescent="0.55000000000000004">
      <c r="A35" s="30" t="s">
        <v>32</v>
      </c>
      <c r="B35" s="30"/>
      <c r="C35" s="30" t="s">
        <v>75</v>
      </c>
      <c r="D35" s="30"/>
      <c r="E35" t="s">
        <v>83</v>
      </c>
      <c r="F35" s="2">
        <v>1</v>
      </c>
      <c r="G35">
        <v>72</v>
      </c>
      <c r="H35">
        <f t="shared" si="0"/>
        <v>54.120179813219387</v>
      </c>
      <c r="I35">
        <v>14.4</v>
      </c>
    </row>
    <row r="36" spans="1:9" x14ac:dyDescent="0.55000000000000004">
      <c r="A36" s="30" t="s">
        <v>33</v>
      </c>
      <c r="B36" s="30"/>
      <c r="C36" s="30" t="s">
        <v>76</v>
      </c>
      <c r="D36" s="30"/>
      <c r="E36" t="s">
        <v>83</v>
      </c>
      <c r="F36" s="2">
        <v>3</v>
      </c>
      <c r="G36">
        <v>90</v>
      </c>
      <c r="H36">
        <f t="shared" si="0"/>
        <v>61.885963754365882</v>
      </c>
      <c r="I36">
        <v>18</v>
      </c>
    </row>
    <row r="37" spans="1:9" x14ac:dyDescent="0.55000000000000004">
      <c r="A37" s="30" t="s">
        <v>34</v>
      </c>
      <c r="B37" s="30"/>
      <c r="C37" s="30" t="s">
        <v>77</v>
      </c>
      <c r="D37" s="30"/>
      <c r="E37" t="s">
        <v>86</v>
      </c>
      <c r="F37" s="2">
        <v>2</v>
      </c>
      <c r="G37">
        <v>63</v>
      </c>
      <c r="H37">
        <f t="shared" si="0"/>
        <v>50.23728784264614</v>
      </c>
      <c r="I37">
        <v>12.600000000000001</v>
      </c>
    </row>
    <row r="38" spans="1:9" x14ac:dyDescent="0.55000000000000004">
      <c r="A38" s="30" t="s">
        <v>35</v>
      </c>
      <c r="B38" s="30"/>
      <c r="C38" s="30" t="s">
        <v>78</v>
      </c>
      <c r="D38" s="30"/>
      <c r="E38" t="s">
        <v>86</v>
      </c>
      <c r="F38" s="2">
        <v>3</v>
      </c>
      <c r="G38">
        <v>26</v>
      </c>
      <c r="H38">
        <f t="shared" si="0"/>
        <v>34.274287519178351</v>
      </c>
      <c r="I38">
        <v>5.2</v>
      </c>
    </row>
    <row r="39" spans="1:9" x14ac:dyDescent="0.55000000000000004">
      <c r="A39" s="30" t="s">
        <v>36</v>
      </c>
      <c r="B39" s="30"/>
      <c r="C39" s="30" t="s">
        <v>79</v>
      </c>
      <c r="D39" s="30"/>
      <c r="E39" t="s">
        <v>85</v>
      </c>
      <c r="F39" s="2">
        <v>1</v>
      </c>
      <c r="G39">
        <v>78</v>
      </c>
      <c r="H39">
        <f t="shared" si="0"/>
        <v>56.708774460268216</v>
      </c>
      <c r="I39">
        <v>15.600000000000001</v>
      </c>
    </row>
    <row r="40" spans="1:9" x14ac:dyDescent="0.55000000000000004">
      <c r="A40" s="30" t="s">
        <v>37</v>
      </c>
      <c r="B40" s="30"/>
      <c r="C40" s="30" t="s">
        <v>80</v>
      </c>
      <c r="D40" s="30"/>
      <c r="E40" t="s">
        <v>84</v>
      </c>
      <c r="F40" s="2">
        <v>2</v>
      </c>
      <c r="G40">
        <v>82</v>
      </c>
      <c r="H40">
        <f t="shared" si="0"/>
        <v>58.434504224967441</v>
      </c>
      <c r="I40">
        <v>16.400000000000002</v>
      </c>
    </row>
    <row r="41" spans="1:9" x14ac:dyDescent="0.55000000000000004">
      <c r="A41" s="30" t="s">
        <v>38</v>
      </c>
      <c r="B41" s="30"/>
      <c r="C41" s="30" t="s">
        <v>81</v>
      </c>
      <c r="D41" s="30"/>
      <c r="E41" t="s">
        <v>87</v>
      </c>
      <c r="F41" s="2">
        <v>3</v>
      </c>
      <c r="G41">
        <v>26</v>
      </c>
      <c r="H41">
        <f t="shared" si="0"/>
        <v>34.274287519178351</v>
      </c>
      <c r="I41">
        <v>5.2</v>
      </c>
    </row>
    <row r="42" spans="1:9" x14ac:dyDescent="0.55000000000000004">
      <c r="A42" s="30" t="s">
        <v>39</v>
      </c>
      <c r="B42" s="30"/>
      <c r="C42" s="30" t="s">
        <v>82</v>
      </c>
      <c r="D42" s="30"/>
      <c r="E42" t="s">
        <v>87</v>
      </c>
      <c r="F42" s="2">
        <v>2</v>
      </c>
      <c r="G42">
        <v>50</v>
      </c>
      <c r="H42">
        <f t="shared" si="0"/>
        <v>44.628666107373675</v>
      </c>
      <c r="I42">
        <v>10</v>
      </c>
    </row>
  </sheetData>
  <mergeCells count="85">
    <mergeCell ref="A4:B4"/>
    <mergeCell ref="C4:D4"/>
    <mergeCell ref="A1:G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H1:K1"/>
    <mergeCell ref="A38:B38"/>
    <mergeCell ref="C38:D38"/>
    <mergeCell ref="A39:B39"/>
    <mergeCell ref="C39:D39"/>
    <mergeCell ref="A35:B35"/>
    <mergeCell ref="C35:D35"/>
    <mergeCell ref="A36:B36"/>
    <mergeCell ref="C36:D36"/>
    <mergeCell ref="A37:B37"/>
    <mergeCell ref="C37:D37"/>
    <mergeCell ref="A32:B32"/>
    <mergeCell ref="C32:D32"/>
    <mergeCell ref="A33:B33"/>
    <mergeCell ref="C33:D33"/>
    <mergeCell ref="A34:B34"/>
    <mergeCell ref="Q3:R3"/>
    <mergeCell ref="A41:B41"/>
    <mergeCell ref="C41:D41"/>
    <mergeCell ref="A42:B42"/>
    <mergeCell ref="C42:D42"/>
    <mergeCell ref="A40:B40"/>
    <mergeCell ref="C40:D40"/>
    <mergeCell ref="C34:D34"/>
    <mergeCell ref="A29:B29"/>
    <mergeCell ref="C29:D29"/>
    <mergeCell ref="A30:B30"/>
    <mergeCell ref="C30:D30"/>
    <mergeCell ref="A31:B31"/>
    <mergeCell ref="C31:D31"/>
    <mergeCell ref="A26:B26"/>
    <mergeCell ref="C26:D26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06C36-798F-4C0B-8BC7-59B6D41FCA8F}">
  <dimension ref="A1:R42"/>
  <sheetViews>
    <sheetView workbookViewId="0">
      <selection activeCell="I36" sqref="I36"/>
    </sheetView>
  </sheetViews>
  <sheetFormatPr defaultRowHeight="18" x14ac:dyDescent="0.55000000000000004"/>
  <sheetData>
    <row r="1" spans="1:18" x14ac:dyDescent="0.55000000000000004">
      <c r="A1" s="29" t="s">
        <v>0</v>
      </c>
      <c r="B1" s="29"/>
      <c r="C1" s="29"/>
      <c r="D1" s="29"/>
      <c r="E1" s="29"/>
      <c r="F1" s="29"/>
      <c r="G1" s="29"/>
      <c r="H1" s="29" t="s">
        <v>42</v>
      </c>
      <c r="I1" s="29"/>
      <c r="J1" s="29"/>
      <c r="K1" s="29"/>
    </row>
    <row r="2" spans="1:18" ht="18.5" thickBot="1" x14ac:dyDescent="0.6">
      <c r="A2" s="29" t="s">
        <v>1</v>
      </c>
      <c r="B2" s="29"/>
      <c r="C2" s="29" t="s">
        <v>2</v>
      </c>
      <c r="D2" s="29"/>
      <c r="E2" s="1" t="s">
        <v>41</v>
      </c>
      <c r="F2" s="1" t="s">
        <v>43</v>
      </c>
      <c r="G2" s="1" t="s">
        <v>90</v>
      </c>
      <c r="H2" s="1" t="s">
        <v>93</v>
      </c>
      <c r="I2" s="20" t="s">
        <v>108</v>
      </c>
    </row>
    <row r="3" spans="1:18" x14ac:dyDescent="0.55000000000000004">
      <c r="A3" s="30" t="s">
        <v>3</v>
      </c>
      <c r="B3" s="30"/>
      <c r="C3" s="30" t="s">
        <v>40</v>
      </c>
      <c r="D3" s="30"/>
      <c r="E3" t="s">
        <v>83</v>
      </c>
      <c r="F3" s="2">
        <v>2</v>
      </c>
      <c r="G3">
        <v>95</v>
      </c>
      <c r="H3">
        <f>(G3-$R$4)*10/$R$6+50</f>
        <v>64.590109222645069</v>
      </c>
      <c r="I3">
        <v>47.5</v>
      </c>
      <c r="Q3" s="31" t="s">
        <v>96</v>
      </c>
      <c r="R3" s="32"/>
    </row>
    <row r="4" spans="1:18" x14ac:dyDescent="0.55000000000000004">
      <c r="A4" s="30" t="s">
        <v>4</v>
      </c>
      <c r="B4" s="30"/>
      <c r="C4" s="30" t="s">
        <v>44</v>
      </c>
      <c r="D4" s="30"/>
      <c r="E4" t="s">
        <v>84</v>
      </c>
      <c r="F4" s="2">
        <v>3</v>
      </c>
      <c r="G4">
        <v>88</v>
      </c>
      <c r="H4">
        <f t="shared" ref="H4:H42" si="0">(G4-$R$4)*10/$R$6+50</f>
        <v>61.423263809977925</v>
      </c>
      <c r="I4">
        <v>44</v>
      </c>
      <c r="Q4" s="6" t="s">
        <v>92</v>
      </c>
      <c r="R4" s="7">
        <f>AVERAGE(G3:G42)</f>
        <v>62.75</v>
      </c>
    </row>
    <row r="5" spans="1:18" x14ac:dyDescent="0.55000000000000004">
      <c r="A5" s="30" t="s">
        <v>5</v>
      </c>
      <c r="B5" s="30"/>
      <c r="C5" s="30" t="s">
        <v>45</v>
      </c>
      <c r="D5" s="30"/>
      <c r="E5" t="s">
        <v>85</v>
      </c>
      <c r="F5" s="2">
        <v>2</v>
      </c>
      <c r="G5">
        <v>68</v>
      </c>
      <c r="H5">
        <f t="shared" si="0"/>
        <v>52.375134059500361</v>
      </c>
      <c r="I5">
        <v>34</v>
      </c>
      <c r="Q5" s="6" t="s">
        <v>94</v>
      </c>
      <c r="R5" s="7">
        <f>_xlfn.VAR.P(G3:G42)</f>
        <v>488.58749999999998</v>
      </c>
    </row>
    <row r="6" spans="1:18" ht="18.5" thickBot="1" x14ac:dyDescent="0.6">
      <c r="A6" s="30" t="s">
        <v>6</v>
      </c>
      <c r="B6" s="30"/>
      <c r="C6" s="30" t="s">
        <v>46</v>
      </c>
      <c r="D6" s="30"/>
      <c r="E6" t="s">
        <v>86</v>
      </c>
      <c r="F6" s="2">
        <v>2</v>
      </c>
      <c r="G6">
        <v>36</v>
      </c>
      <c r="H6">
        <f t="shared" si="0"/>
        <v>37.898126458736257</v>
      </c>
      <c r="I6">
        <v>18</v>
      </c>
      <c r="Q6" s="9" t="s">
        <v>95</v>
      </c>
      <c r="R6" s="8">
        <f>_xlfn.STDEV.P(G3:G42)</f>
        <v>22.104015472307289</v>
      </c>
    </row>
    <row r="7" spans="1:18" x14ac:dyDescent="0.55000000000000004">
      <c r="A7" s="30" t="s">
        <v>7</v>
      </c>
      <c r="B7" s="30"/>
      <c r="C7" s="30" t="s">
        <v>47</v>
      </c>
      <c r="D7" s="30"/>
      <c r="E7" t="s">
        <v>87</v>
      </c>
      <c r="F7" s="2">
        <v>1</v>
      </c>
      <c r="G7">
        <v>75</v>
      </c>
      <c r="H7">
        <f t="shared" si="0"/>
        <v>55.541979472167512</v>
      </c>
      <c r="I7">
        <v>37.5</v>
      </c>
    </row>
    <row r="8" spans="1:18" x14ac:dyDescent="0.55000000000000004">
      <c r="A8" s="30" t="s">
        <v>8</v>
      </c>
      <c r="B8" s="30"/>
      <c r="C8" s="30" t="s">
        <v>48</v>
      </c>
      <c r="D8" s="30"/>
      <c r="E8" t="s">
        <v>83</v>
      </c>
      <c r="F8" s="2">
        <v>3</v>
      </c>
      <c r="G8">
        <v>99</v>
      </c>
      <c r="H8">
        <f t="shared" si="0"/>
        <v>66.399735172740591</v>
      </c>
      <c r="I8">
        <v>49.5</v>
      </c>
    </row>
    <row r="9" spans="1:18" x14ac:dyDescent="0.55000000000000004">
      <c r="A9" s="30" t="s">
        <v>9</v>
      </c>
      <c r="B9" s="30"/>
      <c r="C9" s="30" t="s">
        <v>49</v>
      </c>
      <c r="D9" s="30"/>
      <c r="E9" t="s">
        <v>85</v>
      </c>
      <c r="F9" s="2">
        <v>2</v>
      </c>
      <c r="G9">
        <v>73</v>
      </c>
      <c r="H9">
        <f t="shared" si="0"/>
        <v>54.63716649711975</v>
      </c>
      <c r="I9">
        <v>36.5</v>
      </c>
    </row>
    <row r="10" spans="1:18" x14ac:dyDescent="0.55000000000000004">
      <c r="A10" s="30" t="s">
        <v>10</v>
      </c>
      <c r="B10" s="30"/>
      <c r="C10" s="30" t="s">
        <v>50</v>
      </c>
      <c r="D10" s="30"/>
      <c r="E10" t="s">
        <v>87</v>
      </c>
      <c r="F10" s="2">
        <v>1</v>
      </c>
      <c r="G10">
        <v>49</v>
      </c>
      <c r="H10">
        <f t="shared" si="0"/>
        <v>43.779410796546671</v>
      </c>
      <c r="I10">
        <v>24.5</v>
      </c>
    </row>
    <row r="11" spans="1:18" x14ac:dyDescent="0.55000000000000004">
      <c r="A11" s="30" t="s">
        <v>11</v>
      </c>
      <c r="B11" s="30"/>
      <c r="C11" s="30" t="s">
        <v>51</v>
      </c>
      <c r="D11" s="30"/>
      <c r="E11" t="s">
        <v>84</v>
      </c>
      <c r="F11" s="2">
        <v>1</v>
      </c>
      <c r="G11">
        <v>42</v>
      </c>
      <c r="H11">
        <f t="shared" si="0"/>
        <v>40.612565383879527</v>
      </c>
      <c r="I11">
        <v>21</v>
      </c>
    </row>
    <row r="12" spans="1:18" x14ac:dyDescent="0.55000000000000004">
      <c r="A12" s="30" t="s">
        <v>4</v>
      </c>
      <c r="B12" s="30"/>
      <c r="C12" s="30" t="s">
        <v>52</v>
      </c>
      <c r="D12" s="30"/>
      <c r="E12" t="s">
        <v>83</v>
      </c>
      <c r="F12" s="2">
        <v>1</v>
      </c>
      <c r="G12">
        <v>23</v>
      </c>
      <c r="H12">
        <f t="shared" si="0"/>
        <v>32.016842120925837</v>
      </c>
      <c r="I12">
        <v>11.5</v>
      </c>
    </row>
    <row r="13" spans="1:18" x14ac:dyDescent="0.55000000000000004">
      <c r="A13" s="30" t="s">
        <v>12</v>
      </c>
      <c r="B13" s="30"/>
      <c r="C13" s="30" t="s">
        <v>53</v>
      </c>
      <c r="D13" s="30"/>
      <c r="E13" t="s">
        <v>85</v>
      </c>
      <c r="F13" s="2">
        <v>3</v>
      </c>
      <c r="G13">
        <v>66</v>
      </c>
      <c r="H13">
        <f t="shared" si="0"/>
        <v>51.470321084452607</v>
      </c>
      <c r="I13">
        <v>33</v>
      </c>
    </row>
    <row r="14" spans="1:18" x14ac:dyDescent="0.55000000000000004">
      <c r="A14" s="30" t="s">
        <v>4</v>
      </c>
      <c r="B14" s="30"/>
      <c r="C14" s="30" t="s">
        <v>54</v>
      </c>
      <c r="D14" s="30"/>
      <c r="E14" t="s">
        <v>83</v>
      </c>
      <c r="F14" s="2">
        <v>2</v>
      </c>
      <c r="G14">
        <v>40</v>
      </c>
      <c r="H14">
        <f t="shared" si="0"/>
        <v>39.707752408831766</v>
      </c>
      <c r="I14">
        <v>20</v>
      </c>
    </row>
    <row r="15" spans="1:18" x14ac:dyDescent="0.55000000000000004">
      <c r="A15" s="30" t="s">
        <v>13</v>
      </c>
      <c r="B15" s="30"/>
      <c r="C15" s="30" t="s">
        <v>55</v>
      </c>
      <c r="D15" s="30"/>
      <c r="E15" t="s">
        <v>84</v>
      </c>
      <c r="F15" s="2">
        <v>1</v>
      </c>
      <c r="G15">
        <v>96</v>
      </c>
      <c r="H15">
        <f t="shared" si="0"/>
        <v>65.042515710168956</v>
      </c>
      <c r="I15">
        <v>48</v>
      </c>
    </row>
    <row r="16" spans="1:18" x14ac:dyDescent="0.55000000000000004">
      <c r="A16" s="30" t="s">
        <v>14</v>
      </c>
      <c r="B16" s="30"/>
      <c r="C16" s="30" t="s">
        <v>56</v>
      </c>
      <c r="D16" s="30"/>
      <c r="E16" t="s">
        <v>87</v>
      </c>
      <c r="F16" s="2">
        <v>2</v>
      </c>
      <c r="G16">
        <v>100</v>
      </c>
      <c r="H16">
        <f t="shared" si="0"/>
        <v>66.852141660264465</v>
      </c>
      <c r="I16">
        <v>50</v>
      </c>
    </row>
    <row r="17" spans="1:9" x14ac:dyDescent="0.55000000000000004">
      <c r="A17" s="30" t="s">
        <v>15</v>
      </c>
      <c r="B17" s="30"/>
      <c r="C17" s="30" t="s">
        <v>57</v>
      </c>
      <c r="D17" s="30"/>
      <c r="E17" t="s">
        <v>83</v>
      </c>
      <c r="F17" s="2">
        <v>2</v>
      </c>
      <c r="G17">
        <v>64</v>
      </c>
      <c r="H17">
        <f t="shared" si="0"/>
        <v>50.565508109404846</v>
      </c>
      <c r="I17">
        <v>32</v>
      </c>
    </row>
    <row r="18" spans="1:9" x14ac:dyDescent="0.55000000000000004">
      <c r="A18" s="30" t="s">
        <v>16</v>
      </c>
      <c r="B18" s="30"/>
      <c r="C18" s="30" t="s">
        <v>58</v>
      </c>
      <c r="D18" s="30"/>
      <c r="E18" t="s">
        <v>85</v>
      </c>
      <c r="F18" s="2">
        <v>3</v>
      </c>
      <c r="G18">
        <v>89</v>
      </c>
      <c r="H18">
        <f t="shared" si="0"/>
        <v>61.875670297501806</v>
      </c>
      <c r="I18">
        <v>44.5</v>
      </c>
    </row>
    <row r="19" spans="1:9" x14ac:dyDescent="0.55000000000000004">
      <c r="A19" s="30" t="s">
        <v>17</v>
      </c>
      <c r="B19" s="30"/>
      <c r="C19" s="30" t="s">
        <v>59</v>
      </c>
      <c r="D19" s="30"/>
      <c r="E19" t="s">
        <v>84</v>
      </c>
      <c r="F19" s="2">
        <v>1</v>
      </c>
      <c r="G19">
        <v>77</v>
      </c>
      <c r="H19">
        <f t="shared" si="0"/>
        <v>56.446792447215266</v>
      </c>
      <c r="I19">
        <v>38.5</v>
      </c>
    </row>
    <row r="20" spans="1:9" x14ac:dyDescent="0.55000000000000004">
      <c r="A20" s="30" t="s">
        <v>18</v>
      </c>
      <c r="B20" s="30"/>
      <c r="C20" s="30" t="s">
        <v>60</v>
      </c>
      <c r="D20" s="30"/>
      <c r="E20" t="s">
        <v>83</v>
      </c>
      <c r="F20" s="2">
        <v>2</v>
      </c>
      <c r="G20">
        <v>90</v>
      </c>
      <c r="H20">
        <f t="shared" si="0"/>
        <v>62.328076785025686</v>
      </c>
      <c r="I20">
        <v>45</v>
      </c>
    </row>
    <row r="21" spans="1:9" x14ac:dyDescent="0.55000000000000004">
      <c r="A21" s="30" t="s">
        <v>19</v>
      </c>
      <c r="B21" s="30"/>
      <c r="C21" s="30" t="s">
        <v>61</v>
      </c>
      <c r="D21" s="30"/>
      <c r="E21" t="s">
        <v>83</v>
      </c>
      <c r="F21" s="2">
        <v>3</v>
      </c>
      <c r="G21">
        <v>72</v>
      </c>
      <c r="H21">
        <f t="shared" si="0"/>
        <v>54.184760009595877</v>
      </c>
      <c r="I21">
        <v>36</v>
      </c>
    </row>
    <row r="22" spans="1:9" x14ac:dyDescent="0.55000000000000004">
      <c r="A22" s="30" t="s">
        <v>24</v>
      </c>
      <c r="B22" s="30"/>
      <c r="C22" s="30" t="s">
        <v>62</v>
      </c>
      <c r="D22" s="30"/>
      <c r="E22" t="s">
        <v>83</v>
      </c>
      <c r="F22" s="2">
        <v>2</v>
      </c>
      <c r="G22">
        <v>53</v>
      </c>
      <c r="H22">
        <f t="shared" si="0"/>
        <v>45.589036746642186</v>
      </c>
      <c r="I22">
        <v>26.5</v>
      </c>
    </row>
    <row r="23" spans="1:9" x14ac:dyDescent="0.55000000000000004">
      <c r="A23" s="30" t="s">
        <v>20</v>
      </c>
      <c r="B23" s="30"/>
      <c r="C23" s="30" t="s">
        <v>63</v>
      </c>
      <c r="D23" s="30"/>
      <c r="E23" t="s">
        <v>85</v>
      </c>
      <c r="F23" s="2">
        <v>2</v>
      </c>
      <c r="G23">
        <v>30</v>
      </c>
      <c r="H23">
        <f t="shared" si="0"/>
        <v>35.183687533592988</v>
      </c>
      <c r="I23">
        <v>15</v>
      </c>
    </row>
    <row r="24" spans="1:9" x14ac:dyDescent="0.55000000000000004">
      <c r="A24" s="30" t="s">
        <v>21</v>
      </c>
      <c r="B24" s="30"/>
      <c r="C24" s="30" t="s">
        <v>64</v>
      </c>
      <c r="D24" s="30"/>
      <c r="E24" t="s">
        <v>87</v>
      </c>
      <c r="F24" s="2">
        <v>1</v>
      </c>
      <c r="G24">
        <v>31</v>
      </c>
      <c r="H24">
        <f t="shared" si="0"/>
        <v>35.636094021116861</v>
      </c>
      <c r="I24">
        <v>15.5</v>
      </c>
    </row>
    <row r="25" spans="1:9" x14ac:dyDescent="0.55000000000000004">
      <c r="A25" s="30" t="s">
        <v>22</v>
      </c>
      <c r="B25" s="30"/>
      <c r="C25" s="30" t="s">
        <v>65</v>
      </c>
      <c r="D25" s="30"/>
      <c r="E25" t="s">
        <v>83</v>
      </c>
      <c r="F25" s="2">
        <v>3</v>
      </c>
      <c r="G25">
        <v>51</v>
      </c>
      <c r="H25">
        <f t="shared" si="0"/>
        <v>44.684223771594432</v>
      </c>
      <c r="I25">
        <v>25.5</v>
      </c>
    </row>
    <row r="26" spans="1:9" x14ac:dyDescent="0.55000000000000004">
      <c r="A26" s="30" t="s">
        <v>23</v>
      </c>
      <c r="B26" s="30"/>
      <c r="C26" s="30" t="s">
        <v>66</v>
      </c>
      <c r="D26" s="30"/>
      <c r="E26" t="s">
        <v>85</v>
      </c>
      <c r="F26" s="2">
        <v>2</v>
      </c>
      <c r="G26">
        <v>39</v>
      </c>
      <c r="H26">
        <f t="shared" si="0"/>
        <v>39.255345921307892</v>
      </c>
      <c r="I26">
        <v>19.5</v>
      </c>
    </row>
    <row r="27" spans="1:9" x14ac:dyDescent="0.55000000000000004">
      <c r="A27" s="30" t="s">
        <v>25</v>
      </c>
      <c r="B27" s="30"/>
      <c r="C27" s="30" t="s">
        <v>67</v>
      </c>
      <c r="D27" s="30"/>
      <c r="E27" t="s">
        <v>83</v>
      </c>
      <c r="F27" s="2">
        <v>1</v>
      </c>
      <c r="G27">
        <v>44</v>
      </c>
      <c r="H27">
        <f t="shared" si="0"/>
        <v>41.517378358927282</v>
      </c>
      <c r="I27">
        <v>22</v>
      </c>
    </row>
    <row r="28" spans="1:9" x14ac:dyDescent="0.55000000000000004">
      <c r="A28" s="30" t="s">
        <v>26</v>
      </c>
      <c r="B28" s="30"/>
      <c r="C28" s="30" t="s">
        <v>68</v>
      </c>
      <c r="D28" s="30"/>
      <c r="E28" t="s">
        <v>86</v>
      </c>
      <c r="F28" s="2">
        <v>3</v>
      </c>
      <c r="G28">
        <v>49</v>
      </c>
      <c r="H28">
        <f t="shared" si="0"/>
        <v>43.779410796546671</v>
      </c>
      <c r="I28">
        <v>24.5</v>
      </c>
    </row>
    <row r="29" spans="1:9" x14ac:dyDescent="0.55000000000000004">
      <c r="A29" s="30" t="s">
        <v>27</v>
      </c>
      <c r="B29" s="30"/>
      <c r="C29" s="30" t="s">
        <v>69</v>
      </c>
      <c r="D29" s="30"/>
      <c r="E29" t="s">
        <v>83</v>
      </c>
      <c r="F29" s="2">
        <v>2</v>
      </c>
      <c r="G29">
        <v>66</v>
      </c>
      <c r="H29">
        <f t="shared" si="0"/>
        <v>51.470321084452607</v>
      </c>
      <c r="I29">
        <v>33</v>
      </c>
    </row>
    <row r="30" spans="1:9" x14ac:dyDescent="0.55000000000000004">
      <c r="A30" s="30" t="s">
        <v>28</v>
      </c>
      <c r="B30" s="30"/>
      <c r="C30" s="30" t="s">
        <v>70</v>
      </c>
      <c r="D30" s="30"/>
      <c r="E30" t="s">
        <v>83</v>
      </c>
      <c r="F30" s="2">
        <v>1</v>
      </c>
      <c r="G30">
        <v>67</v>
      </c>
      <c r="H30">
        <f t="shared" si="0"/>
        <v>51.92272757197648</v>
      </c>
      <c r="I30">
        <v>33.5</v>
      </c>
    </row>
    <row r="31" spans="1:9" x14ac:dyDescent="0.55000000000000004">
      <c r="A31" s="30" t="s">
        <v>29</v>
      </c>
      <c r="B31" s="30"/>
      <c r="C31" s="30" t="s">
        <v>71</v>
      </c>
      <c r="D31" s="30"/>
      <c r="E31" t="s">
        <v>86</v>
      </c>
      <c r="F31" s="2">
        <v>3</v>
      </c>
      <c r="G31">
        <v>76</v>
      </c>
      <c r="H31">
        <f t="shared" si="0"/>
        <v>55.994385959691385</v>
      </c>
      <c r="I31">
        <v>38</v>
      </c>
    </row>
    <row r="32" spans="1:9" x14ac:dyDescent="0.55000000000000004">
      <c r="A32" s="30" t="s">
        <v>30</v>
      </c>
      <c r="B32" s="30"/>
      <c r="C32" s="30" t="s">
        <v>72</v>
      </c>
      <c r="D32" s="30"/>
      <c r="E32" t="s">
        <v>85</v>
      </c>
      <c r="F32" s="2">
        <v>2</v>
      </c>
      <c r="G32">
        <v>56</v>
      </c>
      <c r="H32">
        <f t="shared" si="0"/>
        <v>46.946256209213821</v>
      </c>
      <c r="I32">
        <v>28</v>
      </c>
    </row>
    <row r="33" spans="1:9" x14ac:dyDescent="0.55000000000000004">
      <c r="A33" s="30" t="s">
        <v>22</v>
      </c>
      <c r="B33" s="30"/>
      <c r="C33" s="30" t="s">
        <v>73</v>
      </c>
      <c r="D33" s="30"/>
      <c r="E33" t="s">
        <v>83</v>
      </c>
      <c r="F33" s="2">
        <v>2</v>
      </c>
      <c r="G33">
        <v>32</v>
      </c>
      <c r="H33">
        <f t="shared" si="0"/>
        <v>36.088500508640742</v>
      </c>
      <c r="I33">
        <v>16</v>
      </c>
    </row>
    <row r="34" spans="1:9" x14ac:dyDescent="0.55000000000000004">
      <c r="A34" s="30" t="s">
        <v>31</v>
      </c>
      <c r="B34" s="30"/>
      <c r="C34" s="30" t="s">
        <v>74</v>
      </c>
      <c r="D34" s="30"/>
      <c r="E34" t="s">
        <v>83</v>
      </c>
      <c r="F34" s="2">
        <v>1</v>
      </c>
      <c r="G34">
        <v>75</v>
      </c>
      <c r="H34">
        <f t="shared" si="0"/>
        <v>55.541979472167512</v>
      </c>
      <c r="I34">
        <v>37.5</v>
      </c>
    </row>
    <row r="35" spans="1:9" x14ac:dyDescent="0.55000000000000004">
      <c r="A35" s="30" t="s">
        <v>32</v>
      </c>
      <c r="B35" s="30"/>
      <c r="C35" s="30" t="s">
        <v>75</v>
      </c>
      <c r="D35" s="30"/>
      <c r="E35" t="s">
        <v>83</v>
      </c>
      <c r="F35" s="2">
        <v>1</v>
      </c>
      <c r="G35">
        <v>39</v>
      </c>
      <c r="H35">
        <f t="shared" si="0"/>
        <v>39.255345921307892</v>
      </c>
      <c r="I35">
        <v>19.5</v>
      </c>
    </row>
    <row r="36" spans="1:9" x14ac:dyDescent="0.55000000000000004">
      <c r="A36" s="30" t="s">
        <v>33</v>
      </c>
      <c r="B36" s="30"/>
      <c r="C36" s="30" t="s">
        <v>76</v>
      </c>
      <c r="D36" s="30"/>
      <c r="E36" t="s">
        <v>83</v>
      </c>
      <c r="F36" s="2">
        <v>3</v>
      </c>
      <c r="G36">
        <v>66</v>
      </c>
      <c r="H36">
        <f t="shared" si="0"/>
        <v>51.470321084452607</v>
      </c>
      <c r="I36">
        <v>33</v>
      </c>
    </row>
    <row r="37" spans="1:9" x14ac:dyDescent="0.55000000000000004">
      <c r="A37" s="30" t="s">
        <v>34</v>
      </c>
      <c r="B37" s="30"/>
      <c r="C37" s="30" t="s">
        <v>77</v>
      </c>
      <c r="D37" s="30"/>
      <c r="E37" t="s">
        <v>86</v>
      </c>
      <c r="F37" s="2">
        <v>2</v>
      </c>
      <c r="G37">
        <v>81</v>
      </c>
      <c r="H37">
        <f t="shared" si="0"/>
        <v>58.256418397310782</v>
      </c>
      <c r="I37">
        <v>40.5</v>
      </c>
    </row>
    <row r="38" spans="1:9" x14ac:dyDescent="0.55000000000000004">
      <c r="A38" s="30" t="s">
        <v>35</v>
      </c>
      <c r="B38" s="30"/>
      <c r="C38" s="30" t="s">
        <v>78</v>
      </c>
      <c r="D38" s="30"/>
      <c r="E38" t="s">
        <v>86</v>
      </c>
      <c r="F38" s="2">
        <v>3</v>
      </c>
      <c r="G38">
        <v>78</v>
      </c>
      <c r="H38">
        <f t="shared" si="0"/>
        <v>56.899198934739147</v>
      </c>
      <c r="I38">
        <v>39</v>
      </c>
    </row>
    <row r="39" spans="1:9" x14ac:dyDescent="0.55000000000000004">
      <c r="A39" s="30" t="s">
        <v>36</v>
      </c>
      <c r="B39" s="30"/>
      <c r="C39" s="30" t="s">
        <v>79</v>
      </c>
      <c r="D39" s="30"/>
      <c r="E39" t="s">
        <v>85</v>
      </c>
      <c r="F39" s="2">
        <v>1</v>
      </c>
      <c r="G39">
        <v>58</v>
      </c>
      <c r="H39">
        <f t="shared" si="0"/>
        <v>47.851069184261576</v>
      </c>
      <c r="I39">
        <v>29</v>
      </c>
    </row>
    <row r="40" spans="1:9" x14ac:dyDescent="0.55000000000000004">
      <c r="A40" s="30" t="s">
        <v>37</v>
      </c>
      <c r="B40" s="30"/>
      <c r="C40" s="30" t="s">
        <v>80</v>
      </c>
      <c r="D40" s="30"/>
      <c r="E40" t="s">
        <v>84</v>
      </c>
      <c r="F40" s="2">
        <v>2</v>
      </c>
      <c r="G40">
        <v>99</v>
      </c>
      <c r="H40">
        <f t="shared" si="0"/>
        <v>66.399735172740591</v>
      </c>
      <c r="I40">
        <v>49.5</v>
      </c>
    </row>
    <row r="41" spans="1:9" x14ac:dyDescent="0.55000000000000004">
      <c r="A41" s="30" t="s">
        <v>38</v>
      </c>
      <c r="B41" s="30"/>
      <c r="C41" s="30" t="s">
        <v>81</v>
      </c>
      <c r="D41" s="30"/>
      <c r="E41" t="s">
        <v>87</v>
      </c>
      <c r="F41" s="2">
        <v>3</v>
      </c>
      <c r="G41">
        <v>28</v>
      </c>
      <c r="H41">
        <f t="shared" si="0"/>
        <v>34.278874558545226</v>
      </c>
      <c r="I41">
        <v>14</v>
      </c>
    </row>
    <row r="42" spans="1:9" x14ac:dyDescent="0.55000000000000004">
      <c r="A42" s="30" t="s">
        <v>39</v>
      </c>
      <c r="B42" s="30"/>
      <c r="C42" s="30" t="s">
        <v>82</v>
      </c>
      <c r="D42" s="30"/>
      <c r="E42" t="s">
        <v>87</v>
      </c>
      <c r="F42" s="2">
        <v>2</v>
      </c>
      <c r="G42">
        <v>50</v>
      </c>
      <c r="H42">
        <f t="shared" si="0"/>
        <v>44.231817284070551</v>
      </c>
      <c r="I42">
        <v>25</v>
      </c>
    </row>
  </sheetData>
  <mergeCells count="85">
    <mergeCell ref="A4:B4"/>
    <mergeCell ref="C4:D4"/>
    <mergeCell ref="A1:G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7:B27"/>
    <mergeCell ref="C27:D27"/>
    <mergeCell ref="A28:B28"/>
    <mergeCell ref="C28:D28"/>
    <mergeCell ref="A23:B23"/>
    <mergeCell ref="C23:D23"/>
    <mergeCell ref="A24:B24"/>
    <mergeCell ref="C24:D24"/>
    <mergeCell ref="A25:B25"/>
    <mergeCell ref="C25:D25"/>
    <mergeCell ref="H1:K1"/>
    <mergeCell ref="A38:B38"/>
    <mergeCell ref="C38:D38"/>
    <mergeCell ref="A39:B39"/>
    <mergeCell ref="C39:D39"/>
    <mergeCell ref="A35:B35"/>
    <mergeCell ref="C35:D35"/>
    <mergeCell ref="A36:B36"/>
    <mergeCell ref="C36:D36"/>
    <mergeCell ref="A37:B37"/>
    <mergeCell ref="C37:D37"/>
    <mergeCell ref="A32:B32"/>
    <mergeCell ref="C32:D32"/>
    <mergeCell ref="A33:B33"/>
    <mergeCell ref="C33:D33"/>
    <mergeCell ref="A34:B34"/>
    <mergeCell ref="Q3:R3"/>
    <mergeCell ref="A41:B41"/>
    <mergeCell ref="C41:D41"/>
    <mergeCell ref="A42:B42"/>
    <mergeCell ref="C42:D42"/>
    <mergeCell ref="A40:B40"/>
    <mergeCell ref="C40:D40"/>
    <mergeCell ref="C34:D34"/>
    <mergeCell ref="A29:B29"/>
    <mergeCell ref="C29:D29"/>
    <mergeCell ref="A30:B30"/>
    <mergeCell ref="C30:D30"/>
    <mergeCell ref="A31:B31"/>
    <mergeCell ref="C31:D31"/>
    <mergeCell ref="A26:B26"/>
    <mergeCell ref="C26:D26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594E-FE32-45CB-8C7C-E6CDBDD248BE}">
  <dimension ref="A1:P42"/>
  <sheetViews>
    <sheetView topLeftCell="C1" workbookViewId="0">
      <selection activeCell="O13" sqref="O13"/>
    </sheetView>
  </sheetViews>
  <sheetFormatPr defaultRowHeight="18" x14ac:dyDescent="0.55000000000000004"/>
  <cols>
    <col min="7" max="7" width="15.5" customWidth="1"/>
    <col min="8" max="8" width="15.58203125" customWidth="1"/>
    <col min="9" max="16" width="15.5" customWidth="1"/>
  </cols>
  <sheetData>
    <row r="1" spans="1:16" x14ac:dyDescent="0.55000000000000004">
      <c r="A1" s="29" t="s">
        <v>0</v>
      </c>
      <c r="B1" s="29"/>
      <c r="C1" s="29"/>
      <c r="D1" s="29"/>
      <c r="E1" s="29"/>
      <c r="F1" s="29"/>
      <c r="G1" s="29"/>
      <c r="H1" s="29" t="s">
        <v>42</v>
      </c>
      <c r="I1" s="29"/>
      <c r="J1" s="29"/>
      <c r="K1" s="3" t="s">
        <v>104</v>
      </c>
      <c r="L1" s="3"/>
      <c r="M1" s="3"/>
      <c r="N1" s="3"/>
      <c r="O1" s="3"/>
      <c r="P1" s="3"/>
    </row>
    <row r="2" spans="1:16" x14ac:dyDescent="0.55000000000000004">
      <c r="A2" s="29" t="s">
        <v>1</v>
      </c>
      <c r="B2" s="29"/>
      <c r="C2" s="29" t="s">
        <v>2</v>
      </c>
      <c r="D2" s="29"/>
      <c r="E2" s="1" t="s">
        <v>41</v>
      </c>
      <c r="F2" s="1" t="s">
        <v>43</v>
      </c>
      <c r="G2" t="s">
        <v>98</v>
      </c>
      <c r="H2" s="4" t="s">
        <v>99</v>
      </c>
      <c r="I2" s="11" t="s">
        <v>100</v>
      </c>
      <c r="J2" s="15" t="s">
        <v>101</v>
      </c>
      <c r="K2" s="16" t="s">
        <v>102</v>
      </c>
      <c r="L2" s="1" t="s">
        <v>103</v>
      </c>
    </row>
    <row r="3" spans="1:16" x14ac:dyDescent="0.55000000000000004">
      <c r="A3" s="30" t="s">
        <v>3</v>
      </c>
      <c r="B3" s="30"/>
      <c r="C3" s="30" t="s">
        <v>40</v>
      </c>
      <c r="D3" s="30"/>
      <c r="E3" t="s">
        <v>83</v>
      </c>
      <c r="F3" s="2">
        <v>2</v>
      </c>
      <c r="G3">
        <v>20</v>
      </c>
      <c r="H3">
        <v>18</v>
      </c>
      <c r="I3">
        <v>18</v>
      </c>
      <c r="J3">
        <v>20</v>
      </c>
      <c r="K3">
        <v>18</v>
      </c>
      <c r="L3">
        <v>94</v>
      </c>
    </row>
    <row r="4" spans="1:16" x14ac:dyDescent="0.55000000000000004">
      <c r="A4" s="30" t="s">
        <v>4</v>
      </c>
      <c r="B4" s="30"/>
      <c r="C4" s="30" t="s">
        <v>44</v>
      </c>
      <c r="D4" s="30"/>
      <c r="E4" t="s">
        <v>84</v>
      </c>
      <c r="F4" s="2">
        <v>3</v>
      </c>
      <c r="G4">
        <v>20</v>
      </c>
      <c r="H4">
        <v>16</v>
      </c>
      <c r="I4">
        <v>14</v>
      </c>
      <c r="J4">
        <v>18</v>
      </c>
      <c r="K4">
        <v>16</v>
      </c>
      <c r="L4">
        <v>84</v>
      </c>
    </row>
    <row r="5" spans="1:16" x14ac:dyDescent="0.55000000000000004">
      <c r="A5" s="30" t="s">
        <v>5</v>
      </c>
      <c r="B5" s="30"/>
      <c r="C5" s="30" t="s">
        <v>45</v>
      </c>
      <c r="D5" s="30"/>
      <c r="E5" t="s">
        <v>85</v>
      </c>
      <c r="F5" s="2">
        <v>2</v>
      </c>
      <c r="G5">
        <v>20</v>
      </c>
      <c r="H5">
        <v>14</v>
      </c>
      <c r="I5">
        <v>18</v>
      </c>
      <c r="J5">
        <v>18</v>
      </c>
      <c r="K5">
        <v>18</v>
      </c>
      <c r="L5">
        <v>88</v>
      </c>
    </row>
    <row r="6" spans="1:16" x14ac:dyDescent="0.55000000000000004">
      <c r="A6" s="30" t="s">
        <v>6</v>
      </c>
      <c r="B6" s="30"/>
      <c r="C6" s="30" t="s">
        <v>46</v>
      </c>
      <c r="D6" s="30"/>
      <c r="E6" t="s">
        <v>86</v>
      </c>
      <c r="F6" s="2">
        <v>2</v>
      </c>
      <c r="G6">
        <v>20</v>
      </c>
      <c r="H6">
        <v>18</v>
      </c>
      <c r="I6">
        <v>20</v>
      </c>
      <c r="J6">
        <v>16</v>
      </c>
      <c r="K6">
        <v>5</v>
      </c>
      <c r="L6">
        <v>79</v>
      </c>
    </row>
    <row r="7" spans="1:16" x14ac:dyDescent="0.55000000000000004">
      <c r="A7" s="30" t="s">
        <v>7</v>
      </c>
      <c r="B7" s="30"/>
      <c r="C7" s="30" t="s">
        <v>47</v>
      </c>
      <c r="D7" s="30"/>
      <c r="E7" t="s">
        <v>87</v>
      </c>
      <c r="F7" s="2">
        <v>1</v>
      </c>
      <c r="G7">
        <v>20</v>
      </c>
      <c r="H7">
        <v>20</v>
      </c>
      <c r="I7">
        <v>5</v>
      </c>
      <c r="J7">
        <v>18</v>
      </c>
      <c r="K7">
        <v>16</v>
      </c>
      <c r="L7">
        <v>79</v>
      </c>
    </row>
    <row r="8" spans="1:16" x14ac:dyDescent="0.55000000000000004">
      <c r="A8" s="30" t="s">
        <v>8</v>
      </c>
      <c r="B8" s="30"/>
      <c r="C8" s="30" t="s">
        <v>48</v>
      </c>
      <c r="D8" s="30"/>
      <c r="E8" t="s">
        <v>83</v>
      </c>
      <c r="F8" s="2">
        <v>3</v>
      </c>
      <c r="G8">
        <v>20</v>
      </c>
      <c r="H8">
        <v>16</v>
      </c>
      <c r="I8">
        <v>16</v>
      </c>
      <c r="J8">
        <v>16</v>
      </c>
      <c r="K8">
        <v>18</v>
      </c>
      <c r="L8">
        <v>86</v>
      </c>
    </row>
    <row r="9" spans="1:16" x14ac:dyDescent="0.55000000000000004">
      <c r="A9" s="30" t="s">
        <v>9</v>
      </c>
      <c r="B9" s="30"/>
      <c r="C9" s="30" t="s">
        <v>49</v>
      </c>
      <c r="D9" s="30"/>
      <c r="E9" t="s">
        <v>85</v>
      </c>
      <c r="F9" s="2">
        <v>2</v>
      </c>
      <c r="G9">
        <v>20</v>
      </c>
      <c r="H9">
        <v>18</v>
      </c>
      <c r="I9">
        <v>18</v>
      </c>
      <c r="J9">
        <v>18</v>
      </c>
      <c r="K9">
        <v>18</v>
      </c>
      <c r="L9">
        <v>92</v>
      </c>
    </row>
    <row r="10" spans="1:16" x14ac:dyDescent="0.55000000000000004">
      <c r="A10" s="30" t="s">
        <v>10</v>
      </c>
      <c r="B10" s="30"/>
      <c r="C10" s="30" t="s">
        <v>50</v>
      </c>
      <c r="D10" s="30"/>
      <c r="E10" t="s">
        <v>87</v>
      </c>
      <c r="F10" s="2">
        <v>1</v>
      </c>
      <c r="G10">
        <v>20</v>
      </c>
      <c r="H10">
        <v>16</v>
      </c>
      <c r="I10">
        <v>18</v>
      </c>
      <c r="J10">
        <v>18</v>
      </c>
      <c r="K10">
        <v>5</v>
      </c>
      <c r="L10">
        <v>77</v>
      </c>
    </row>
    <row r="11" spans="1:16" x14ac:dyDescent="0.55000000000000004">
      <c r="A11" s="30" t="s">
        <v>11</v>
      </c>
      <c r="B11" s="30"/>
      <c r="C11" s="30" t="s">
        <v>51</v>
      </c>
      <c r="D11" s="30"/>
      <c r="E11" t="s">
        <v>84</v>
      </c>
      <c r="F11" s="2">
        <v>1</v>
      </c>
      <c r="G11">
        <v>20</v>
      </c>
      <c r="H11">
        <v>20</v>
      </c>
      <c r="I11">
        <v>20</v>
      </c>
      <c r="J11">
        <v>5</v>
      </c>
      <c r="K11">
        <v>14</v>
      </c>
      <c r="L11">
        <v>79</v>
      </c>
    </row>
    <row r="12" spans="1:16" x14ac:dyDescent="0.55000000000000004">
      <c r="A12" s="30" t="s">
        <v>4</v>
      </c>
      <c r="B12" s="30"/>
      <c r="C12" s="30" t="s">
        <v>52</v>
      </c>
      <c r="D12" s="30"/>
      <c r="E12" t="s">
        <v>83</v>
      </c>
      <c r="F12" s="2">
        <v>1</v>
      </c>
      <c r="G12">
        <v>20</v>
      </c>
      <c r="H12">
        <v>16</v>
      </c>
      <c r="I12">
        <v>16</v>
      </c>
      <c r="J12">
        <v>16</v>
      </c>
      <c r="K12">
        <v>18</v>
      </c>
      <c r="L12">
        <v>86</v>
      </c>
    </row>
    <row r="13" spans="1:16" x14ac:dyDescent="0.55000000000000004">
      <c r="A13" s="30" t="s">
        <v>12</v>
      </c>
      <c r="B13" s="30"/>
      <c r="C13" s="30" t="s">
        <v>53</v>
      </c>
      <c r="D13" s="30"/>
      <c r="E13" t="s">
        <v>85</v>
      </c>
      <c r="F13" s="2">
        <v>3</v>
      </c>
      <c r="G13">
        <v>20</v>
      </c>
      <c r="H13">
        <v>14</v>
      </c>
      <c r="I13">
        <v>18</v>
      </c>
      <c r="J13">
        <v>18</v>
      </c>
      <c r="K13">
        <v>20</v>
      </c>
      <c r="L13">
        <v>90</v>
      </c>
    </row>
    <row r="14" spans="1:16" x14ac:dyDescent="0.55000000000000004">
      <c r="A14" s="30" t="s">
        <v>4</v>
      </c>
      <c r="B14" s="30"/>
      <c r="C14" s="30" t="s">
        <v>54</v>
      </c>
      <c r="D14" s="30"/>
      <c r="E14" t="s">
        <v>83</v>
      </c>
      <c r="F14" s="2">
        <v>2</v>
      </c>
      <c r="G14">
        <v>20</v>
      </c>
      <c r="H14">
        <v>18</v>
      </c>
      <c r="I14">
        <v>18</v>
      </c>
      <c r="J14">
        <v>18</v>
      </c>
      <c r="K14">
        <v>16</v>
      </c>
      <c r="L14">
        <v>90</v>
      </c>
    </row>
    <row r="15" spans="1:16" x14ac:dyDescent="0.55000000000000004">
      <c r="A15" s="30" t="s">
        <v>13</v>
      </c>
      <c r="B15" s="30"/>
      <c r="C15" s="30" t="s">
        <v>55</v>
      </c>
      <c r="D15" s="30"/>
      <c r="E15" t="s">
        <v>84</v>
      </c>
      <c r="F15" s="2">
        <v>1</v>
      </c>
      <c r="G15">
        <v>20</v>
      </c>
      <c r="H15">
        <v>16</v>
      </c>
      <c r="I15">
        <v>14</v>
      </c>
      <c r="J15">
        <v>20</v>
      </c>
      <c r="K15">
        <v>18</v>
      </c>
      <c r="L15">
        <v>88</v>
      </c>
    </row>
    <row r="16" spans="1:16" x14ac:dyDescent="0.55000000000000004">
      <c r="A16" s="30" t="s">
        <v>14</v>
      </c>
      <c r="B16" s="30"/>
      <c r="C16" s="30" t="s">
        <v>56</v>
      </c>
      <c r="D16" s="30"/>
      <c r="E16" t="s">
        <v>87</v>
      </c>
      <c r="F16" s="2">
        <v>2</v>
      </c>
      <c r="G16">
        <v>20</v>
      </c>
      <c r="H16">
        <v>16</v>
      </c>
      <c r="I16">
        <v>20</v>
      </c>
      <c r="J16">
        <v>16</v>
      </c>
      <c r="K16">
        <v>14</v>
      </c>
      <c r="L16">
        <v>86</v>
      </c>
    </row>
    <row r="17" spans="1:12" x14ac:dyDescent="0.55000000000000004">
      <c r="A17" s="30" t="s">
        <v>15</v>
      </c>
      <c r="B17" s="30"/>
      <c r="C17" s="30" t="s">
        <v>57</v>
      </c>
      <c r="D17" s="30"/>
      <c r="E17" t="s">
        <v>83</v>
      </c>
      <c r="F17" s="2">
        <v>2</v>
      </c>
      <c r="G17">
        <v>20</v>
      </c>
      <c r="H17">
        <v>14</v>
      </c>
      <c r="I17">
        <v>18</v>
      </c>
      <c r="J17">
        <v>18</v>
      </c>
      <c r="K17">
        <v>18</v>
      </c>
      <c r="L17">
        <v>88</v>
      </c>
    </row>
    <row r="18" spans="1:12" x14ac:dyDescent="0.55000000000000004">
      <c r="A18" s="30" t="s">
        <v>16</v>
      </c>
      <c r="B18" s="30"/>
      <c r="C18" s="30" t="s">
        <v>58</v>
      </c>
      <c r="D18" s="30"/>
      <c r="E18" t="s">
        <v>85</v>
      </c>
      <c r="F18" s="2">
        <v>3</v>
      </c>
      <c r="G18">
        <v>20</v>
      </c>
      <c r="H18">
        <v>18</v>
      </c>
      <c r="I18">
        <v>16</v>
      </c>
      <c r="J18">
        <v>18</v>
      </c>
      <c r="K18">
        <v>14</v>
      </c>
      <c r="L18">
        <v>86</v>
      </c>
    </row>
    <row r="19" spans="1:12" x14ac:dyDescent="0.55000000000000004">
      <c r="A19" s="30" t="s">
        <v>17</v>
      </c>
      <c r="B19" s="30"/>
      <c r="C19" s="30" t="s">
        <v>59</v>
      </c>
      <c r="D19" s="30"/>
      <c r="E19" t="s">
        <v>84</v>
      </c>
      <c r="F19" s="2">
        <v>1</v>
      </c>
      <c r="G19">
        <v>20</v>
      </c>
      <c r="H19">
        <v>18</v>
      </c>
      <c r="I19">
        <v>18</v>
      </c>
      <c r="J19">
        <v>14</v>
      </c>
      <c r="K19">
        <v>16</v>
      </c>
      <c r="L19">
        <v>86</v>
      </c>
    </row>
    <row r="20" spans="1:12" x14ac:dyDescent="0.55000000000000004">
      <c r="A20" s="30" t="s">
        <v>18</v>
      </c>
      <c r="B20" s="30"/>
      <c r="C20" s="30" t="s">
        <v>60</v>
      </c>
      <c r="D20" s="30"/>
      <c r="E20" t="s">
        <v>83</v>
      </c>
      <c r="F20" s="2">
        <v>2</v>
      </c>
      <c r="G20">
        <v>20</v>
      </c>
      <c r="H20">
        <v>16</v>
      </c>
      <c r="I20">
        <v>16</v>
      </c>
      <c r="J20">
        <v>20</v>
      </c>
      <c r="K20">
        <v>14</v>
      </c>
      <c r="L20">
        <v>86</v>
      </c>
    </row>
    <row r="21" spans="1:12" x14ac:dyDescent="0.55000000000000004">
      <c r="A21" s="30" t="s">
        <v>19</v>
      </c>
      <c r="B21" s="30"/>
      <c r="C21" s="30" t="s">
        <v>61</v>
      </c>
      <c r="D21" s="30"/>
      <c r="E21" t="s">
        <v>83</v>
      </c>
      <c r="F21" s="2">
        <v>3</v>
      </c>
      <c r="G21">
        <v>20</v>
      </c>
      <c r="H21">
        <v>20</v>
      </c>
      <c r="I21">
        <v>18</v>
      </c>
      <c r="J21">
        <v>18</v>
      </c>
      <c r="K21">
        <v>20</v>
      </c>
      <c r="L21">
        <v>96</v>
      </c>
    </row>
    <row r="22" spans="1:12" x14ac:dyDescent="0.55000000000000004">
      <c r="A22" s="30" t="s">
        <v>24</v>
      </c>
      <c r="B22" s="30"/>
      <c r="C22" s="30" t="s">
        <v>62</v>
      </c>
      <c r="D22" s="30"/>
      <c r="E22" t="s">
        <v>83</v>
      </c>
      <c r="F22" s="2">
        <v>2</v>
      </c>
      <c r="G22">
        <v>20</v>
      </c>
      <c r="H22">
        <v>14</v>
      </c>
      <c r="I22">
        <v>18</v>
      </c>
      <c r="J22">
        <v>16</v>
      </c>
      <c r="K22">
        <v>14</v>
      </c>
      <c r="L22">
        <v>82</v>
      </c>
    </row>
    <row r="23" spans="1:12" x14ac:dyDescent="0.55000000000000004">
      <c r="A23" s="30" t="s">
        <v>20</v>
      </c>
      <c r="B23" s="30"/>
      <c r="C23" s="30" t="s">
        <v>63</v>
      </c>
      <c r="D23" s="30"/>
      <c r="E23" t="s">
        <v>85</v>
      </c>
      <c r="F23" s="2">
        <v>2</v>
      </c>
      <c r="G23">
        <v>20</v>
      </c>
      <c r="H23">
        <v>18</v>
      </c>
      <c r="I23">
        <v>5</v>
      </c>
      <c r="J23">
        <v>18</v>
      </c>
      <c r="K23">
        <v>16</v>
      </c>
      <c r="L23">
        <v>77</v>
      </c>
    </row>
    <row r="24" spans="1:12" x14ac:dyDescent="0.55000000000000004">
      <c r="A24" s="30" t="s">
        <v>21</v>
      </c>
      <c r="B24" s="30"/>
      <c r="C24" s="30" t="s">
        <v>64</v>
      </c>
      <c r="D24" s="30"/>
      <c r="E24" t="s">
        <v>87</v>
      </c>
      <c r="F24" s="2">
        <v>1</v>
      </c>
      <c r="G24">
        <v>20</v>
      </c>
      <c r="H24">
        <v>16</v>
      </c>
      <c r="I24">
        <v>20</v>
      </c>
      <c r="J24">
        <v>16</v>
      </c>
      <c r="K24">
        <v>14</v>
      </c>
      <c r="L24">
        <v>86</v>
      </c>
    </row>
    <row r="25" spans="1:12" x14ac:dyDescent="0.55000000000000004">
      <c r="A25" s="30" t="s">
        <v>22</v>
      </c>
      <c r="B25" s="30"/>
      <c r="C25" s="30" t="s">
        <v>65</v>
      </c>
      <c r="D25" s="30"/>
      <c r="E25" t="s">
        <v>83</v>
      </c>
      <c r="F25" s="2">
        <v>3</v>
      </c>
      <c r="G25">
        <v>20</v>
      </c>
      <c r="H25">
        <v>20</v>
      </c>
      <c r="I25">
        <v>14</v>
      </c>
      <c r="J25">
        <v>18</v>
      </c>
      <c r="K25">
        <v>18</v>
      </c>
      <c r="L25">
        <v>90</v>
      </c>
    </row>
    <row r="26" spans="1:12" x14ac:dyDescent="0.55000000000000004">
      <c r="A26" s="30" t="s">
        <v>23</v>
      </c>
      <c r="B26" s="30"/>
      <c r="C26" s="30" t="s">
        <v>66</v>
      </c>
      <c r="D26" s="30"/>
      <c r="E26" t="s">
        <v>85</v>
      </c>
      <c r="F26" s="2">
        <v>2</v>
      </c>
      <c r="G26">
        <v>20</v>
      </c>
      <c r="H26">
        <v>14</v>
      </c>
      <c r="I26">
        <v>18</v>
      </c>
      <c r="J26">
        <v>16</v>
      </c>
      <c r="K26">
        <v>18</v>
      </c>
      <c r="L26">
        <v>86</v>
      </c>
    </row>
    <row r="27" spans="1:12" x14ac:dyDescent="0.55000000000000004">
      <c r="A27" s="30" t="s">
        <v>25</v>
      </c>
      <c r="B27" s="30"/>
      <c r="C27" s="30" t="s">
        <v>67</v>
      </c>
      <c r="D27" s="30"/>
      <c r="E27" t="s">
        <v>83</v>
      </c>
      <c r="F27" s="2">
        <v>1</v>
      </c>
      <c r="G27">
        <v>20</v>
      </c>
      <c r="H27">
        <v>14</v>
      </c>
      <c r="I27">
        <v>16</v>
      </c>
      <c r="J27">
        <v>16</v>
      </c>
      <c r="K27">
        <v>16</v>
      </c>
      <c r="L27">
        <v>82</v>
      </c>
    </row>
    <row r="28" spans="1:12" x14ac:dyDescent="0.55000000000000004">
      <c r="A28" s="30" t="s">
        <v>26</v>
      </c>
      <c r="B28" s="30"/>
      <c r="C28" s="30" t="s">
        <v>68</v>
      </c>
      <c r="D28" s="30"/>
      <c r="E28" t="s">
        <v>86</v>
      </c>
      <c r="F28" s="2">
        <v>3</v>
      </c>
      <c r="G28">
        <v>20</v>
      </c>
      <c r="H28">
        <v>18</v>
      </c>
      <c r="I28">
        <v>18</v>
      </c>
      <c r="J28">
        <v>20</v>
      </c>
      <c r="K28">
        <v>20</v>
      </c>
      <c r="L28">
        <v>96</v>
      </c>
    </row>
    <row r="29" spans="1:12" x14ac:dyDescent="0.55000000000000004">
      <c r="A29" s="30" t="s">
        <v>27</v>
      </c>
      <c r="B29" s="30"/>
      <c r="C29" s="30" t="s">
        <v>69</v>
      </c>
      <c r="D29" s="30"/>
      <c r="E29" t="s">
        <v>83</v>
      </c>
      <c r="F29" s="2">
        <v>2</v>
      </c>
      <c r="G29">
        <v>20</v>
      </c>
      <c r="H29">
        <v>14</v>
      </c>
      <c r="I29">
        <v>14</v>
      </c>
      <c r="J29">
        <v>14</v>
      </c>
      <c r="K29">
        <v>14</v>
      </c>
      <c r="L29">
        <v>76</v>
      </c>
    </row>
    <row r="30" spans="1:12" x14ac:dyDescent="0.55000000000000004">
      <c r="A30" s="30" t="s">
        <v>28</v>
      </c>
      <c r="B30" s="30"/>
      <c r="C30" s="30" t="s">
        <v>70</v>
      </c>
      <c r="D30" s="30"/>
      <c r="E30" t="s">
        <v>83</v>
      </c>
      <c r="F30" s="2">
        <v>1</v>
      </c>
      <c r="G30">
        <v>20</v>
      </c>
      <c r="H30">
        <v>16</v>
      </c>
      <c r="I30">
        <v>18</v>
      </c>
      <c r="J30">
        <v>18</v>
      </c>
      <c r="K30">
        <v>18</v>
      </c>
      <c r="L30">
        <v>90</v>
      </c>
    </row>
    <row r="31" spans="1:12" x14ac:dyDescent="0.55000000000000004">
      <c r="A31" s="30" t="s">
        <v>29</v>
      </c>
      <c r="B31" s="30"/>
      <c r="C31" s="30" t="s">
        <v>71</v>
      </c>
      <c r="D31" s="30"/>
      <c r="E31" t="s">
        <v>86</v>
      </c>
      <c r="F31" s="2">
        <v>3</v>
      </c>
      <c r="G31">
        <v>20</v>
      </c>
      <c r="H31">
        <v>16</v>
      </c>
      <c r="I31">
        <v>16</v>
      </c>
      <c r="J31">
        <v>14</v>
      </c>
      <c r="K31">
        <v>16</v>
      </c>
      <c r="L31">
        <v>82</v>
      </c>
    </row>
    <row r="32" spans="1:12" x14ac:dyDescent="0.55000000000000004">
      <c r="A32" s="30" t="s">
        <v>30</v>
      </c>
      <c r="B32" s="30"/>
      <c r="C32" s="30" t="s">
        <v>72</v>
      </c>
      <c r="D32" s="30"/>
      <c r="E32" t="s">
        <v>85</v>
      </c>
      <c r="F32" s="2">
        <v>2</v>
      </c>
      <c r="G32">
        <v>20</v>
      </c>
      <c r="H32">
        <v>20</v>
      </c>
      <c r="I32">
        <v>20</v>
      </c>
      <c r="J32">
        <v>20</v>
      </c>
      <c r="K32">
        <v>20</v>
      </c>
      <c r="L32">
        <v>100</v>
      </c>
    </row>
    <row r="33" spans="1:12" x14ac:dyDescent="0.55000000000000004">
      <c r="A33" s="30" t="s">
        <v>22</v>
      </c>
      <c r="B33" s="30"/>
      <c r="C33" s="30" t="s">
        <v>73</v>
      </c>
      <c r="D33" s="30"/>
      <c r="E33" t="s">
        <v>83</v>
      </c>
      <c r="F33" s="2">
        <v>2</v>
      </c>
      <c r="G33">
        <v>20</v>
      </c>
      <c r="H33">
        <v>14</v>
      </c>
      <c r="I33">
        <v>14</v>
      </c>
      <c r="J33">
        <v>28</v>
      </c>
      <c r="K33">
        <v>14</v>
      </c>
      <c r="L33">
        <v>90</v>
      </c>
    </row>
    <row r="34" spans="1:12" x14ac:dyDescent="0.55000000000000004">
      <c r="A34" s="30" t="s">
        <v>31</v>
      </c>
      <c r="B34" s="30"/>
      <c r="C34" s="30" t="s">
        <v>74</v>
      </c>
      <c r="D34" s="30"/>
      <c r="E34" t="s">
        <v>83</v>
      </c>
      <c r="F34" s="2">
        <v>1</v>
      </c>
      <c r="G34">
        <v>20</v>
      </c>
      <c r="H34">
        <v>18</v>
      </c>
      <c r="I34">
        <v>18</v>
      </c>
      <c r="J34">
        <v>20</v>
      </c>
      <c r="K34">
        <v>14</v>
      </c>
      <c r="L34">
        <v>90</v>
      </c>
    </row>
    <row r="35" spans="1:12" x14ac:dyDescent="0.55000000000000004">
      <c r="A35" s="30" t="s">
        <v>32</v>
      </c>
      <c r="B35" s="30"/>
      <c r="C35" s="30" t="s">
        <v>75</v>
      </c>
      <c r="D35" s="30"/>
      <c r="E35" t="s">
        <v>83</v>
      </c>
      <c r="F35" s="2">
        <v>1</v>
      </c>
      <c r="G35">
        <v>20</v>
      </c>
      <c r="H35">
        <v>18</v>
      </c>
      <c r="I35">
        <v>16</v>
      </c>
      <c r="J35">
        <v>5</v>
      </c>
      <c r="K35">
        <v>16</v>
      </c>
      <c r="L35">
        <v>75</v>
      </c>
    </row>
    <row r="36" spans="1:12" x14ac:dyDescent="0.55000000000000004">
      <c r="A36" s="30" t="s">
        <v>33</v>
      </c>
      <c r="B36" s="30"/>
      <c r="C36" s="30" t="s">
        <v>76</v>
      </c>
      <c r="D36" s="30"/>
      <c r="E36" t="s">
        <v>83</v>
      </c>
      <c r="F36" s="2">
        <v>3</v>
      </c>
      <c r="G36">
        <v>20</v>
      </c>
      <c r="H36">
        <v>14</v>
      </c>
      <c r="I36">
        <v>20</v>
      </c>
      <c r="J36">
        <v>16</v>
      </c>
      <c r="K36">
        <v>18</v>
      </c>
      <c r="L36">
        <v>88</v>
      </c>
    </row>
    <row r="37" spans="1:12" x14ac:dyDescent="0.55000000000000004">
      <c r="A37" s="30" t="s">
        <v>34</v>
      </c>
      <c r="B37" s="30"/>
      <c r="C37" s="30" t="s">
        <v>77</v>
      </c>
      <c r="D37" s="30"/>
      <c r="E37" t="s">
        <v>86</v>
      </c>
      <c r="F37" s="2">
        <v>2</v>
      </c>
      <c r="G37">
        <v>20</v>
      </c>
      <c r="H37">
        <v>18</v>
      </c>
      <c r="I37">
        <v>5</v>
      </c>
      <c r="J37">
        <v>16</v>
      </c>
      <c r="K37">
        <v>16</v>
      </c>
      <c r="L37">
        <v>75</v>
      </c>
    </row>
    <row r="38" spans="1:12" x14ac:dyDescent="0.55000000000000004">
      <c r="A38" s="30" t="s">
        <v>35</v>
      </c>
      <c r="B38" s="30"/>
      <c r="C38" s="30" t="s">
        <v>78</v>
      </c>
      <c r="D38" s="30"/>
      <c r="E38" t="s">
        <v>86</v>
      </c>
      <c r="F38" s="2">
        <v>3</v>
      </c>
      <c r="G38">
        <v>20</v>
      </c>
      <c r="H38">
        <v>14</v>
      </c>
      <c r="I38">
        <v>18</v>
      </c>
      <c r="J38">
        <v>20</v>
      </c>
      <c r="K38">
        <v>20</v>
      </c>
      <c r="L38">
        <v>92</v>
      </c>
    </row>
    <row r="39" spans="1:12" x14ac:dyDescent="0.55000000000000004">
      <c r="A39" s="30" t="s">
        <v>36</v>
      </c>
      <c r="B39" s="30"/>
      <c r="C39" s="30" t="s">
        <v>79</v>
      </c>
      <c r="D39" s="30"/>
      <c r="E39" t="s">
        <v>85</v>
      </c>
      <c r="F39" s="2">
        <v>1</v>
      </c>
      <c r="G39">
        <v>20</v>
      </c>
      <c r="H39">
        <v>16</v>
      </c>
      <c r="I39">
        <v>18</v>
      </c>
      <c r="J39">
        <v>16</v>
      </c>
      <c r="K39">
        <v>14</v>
      </c>
      <c r="L39">
        <v>84</v>
      </c>
    </row>
    <row r="40" spans="1:12" x14ac:dyDescent="0.55000000000000004">
      <c r="A40" s="30" t="s">
        <v>37</v>
      </c>
      <c r="B40" s="30"/>
      <c r="C40" s="30" t="s">
        <v>80</v>
      </c>
      <c r="D40" s="30"/>
      <c r="E40" t="s">
        <v>84</v>
      </c>
      <c r="F40" s="2">
        <v>2</v>
      </c>
      <c r="G40">
        <v>20</v>
      </c>
      <c r="H40">
        <v>14</v>
      </c>
      <c r="I40">
        <v>14</v>
      </c>
      <c r="J40">
        <v>5</v>
      </c>
      <c r="K40">
        <v>18</v>
      </c>
      <c r="L40">
        <v>71</v>
      </c>
    </row>
    <row r="41" spans="1:12" x14ac:dyDescent="0.55000000000000004">
      <c r="A41" s="30" t="s">
        <v>38</v>
      </c>
      <c r="B41" s="30"/>
      <c r="C41" s="30" t="s">
        <v>81</v>
      </c>
      <c r="D41" s="30"/>
      <c r="E41" t="s">
        <v>87</v>
      </c>
      <c r="F41" s="2">
        <v>3</v>
      </c>
      <c r="G41">
        <v>20</v>
      </c>
      <c r="H41">
        <v>18</v>
      </c>
      <c r="I41">
        <v>20</v>
      </c>
      <c r="J41">
        <v>16</v>
      </c>
      <c r="K41">
        <v>16</v>
      </c>
      <c r="L41">
        <v>90</v>
      </c>
    </row>
    <row r="42" spans="1:12" x14ac:dyDescent="0.55000000000000004">
      <c r="A42" s="30" t="s">
        <v>39</v>
      </c>
      <c r="B42" s="30"/>
      <c r="C42" s="30" t="s">
        <v>82</v>
      </c>
      <c r="D42" s="30"/>
      <c r="E42" t="s">
        <v>87</v>
      </c>
      <c r="F42" s="2">
        <v>2</v>
      </c>
      <c r="G42">
        <v>20</v>
      </c>
      <c r="H42">
        <v>16</v>
      </c>
      <c r="I42">
        <v>18</v>
      </c>
      <c r="J42">
        <v>18</v>
      </c>
      <c r="K42">
        <v>14</v>
      </c>
      <c r="L42">
        <v>86</v>
      </c>
    </row>
  </sheetData>
  <mergeCells count="84">
    <mergeCell ref="A4:B4"/>
    <mergeCell ref="C4:D4"/>
    <mergeCell ref="A5:B5"/>
    <mergeCell ref="C5:D5"/>
    <mergeCell ref="A1:G1"/>
    <mergeCell ref="A2:B2"/>
    <mergeCell ref="C2:D2"/>
    <mergeCell ref="A3:B3"/>
    <mergeCell ref="C3:D3"/>
    <mergeCell ref="A6:B6"/>
    <mergeCell ref="C6:D6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A12:B12"/>
    <mergeCell ref="C12:D12"/>
    <mergeCell ref="A13:B13"/>
    <mergeCell ref="C13:D13"/>
    <mergeCell ref="A14:B14"/>
    <mergeCell ref="C14:D14"/>
    <mergeCell ref="A15:B15"/>
    <mergeCell ref="C15:D15"/>
    <mergeCell ref="A16:B16"/>
    <mergeCell ref="C16:D16"/>
    <mergeCell ref="A17:B17"/>
    <mergeCell ref="C17:D17"/>
    <mergeCell ref="A18:B18"/>
    <mergeCell ref="C18:D18"/>
    <mergeCell ref="A19:B19"/>
    <mergeCell ref="C19:D19"/>
    <mergeCell ref="A20:B20"/>
    <mergeCell ref="C20:D20"/>
    <mergeCell ref="A21:B21"/>
    <mergeCell ref="C21:D21"/>
    <mergeCell ref="A22:B22"/>
    <mergeCell ref="C22:D22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B28"/>
    <mergeCell ref="C28:D28"/>
    <mergeCell ref="A29:B29"/>
    <mergeCell ref="C29:D29"/>
    <mergeCell ref="A30:B30"/>
    <mergeCell ref="C30:D30"/>
    <mergeCell ref="A31:B31"/>
    <mergeCell ref="C31:D31"/>
    <mergeCell ref="A32:B32"/>
    <mergeCell ref="C32:D32"/>
    <mergeCell ref="C33:D33"/>
    <mergeCell ref="A34:B34"/>
    <mergeCell ref="C34:D34"/>
    <mergeCell ref="A35:B35"/>
    <mergeCell ref="C35:D35"/>
    <mergeCell ref="A42:B42"/>
    <mergeCell ref="C42:D42"/>
    <mergeCell ref="H1:J1"/>
    <mergeCell ref="A39:B39"/>
    <mergeCell ref="C39:D39"/>
    <mergeCell ref="A40:B40"/>
    <mergeCell ref="C40:D40"/>
    <mergeCell ref="A41:B41"/>
    <mergeCell ref="C41:D41"/>
    <mergeCell ref="A36:B36"/>
    <mergeCell ref="C36:D36"/>
    <mergeCell ref="A37:B37"/>
    <mergeCell ref="C37:D37"/>
    <mergeCell ref="A38:B38"/>
    <mergeCell ref="C38:D38"/>
    <mergeCell ref="A33:B33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7F056-EA64-44F5-A286-4CDA7739B359}">
  <dimension ref="A1:U41"/>
  <sheetViews>
    <sheetView workbookViewId="0">
      <selection activeCell="O4" sqref="O4"/>
    </sheetView>
  </sheetViews>
  <sheetFormatPr defaultRowHeight="18" x14ac:dyDescent="0.55000000000000004"/>
  <cols>
    <col min="2" max="2" width="12.9140625" customWidth="1"/>
  </cols>
  <sheetData>
    <row r="1" spans="1:21" x14ac:dyDescent="0.55000000000000004">
      <c r="A1" s="18" t="s">
        <v>1</v>
      </c>
      <c r="B1" s="18" t="s">
        <v>2</v>
      </c>
      <c r="C1" s="18" t="s">
        <v>41</v>
      </c>
      <c r="D1" s="18" t="s">
        <v>43</v>
      </c>
      <c r="E1" s="22" t="s">
        <v>111</v>
      </c>
      <c r="F1" s="26" t="s">
        <v>112</v>
      </c>
      <c r="G1" s="26" t="s">
        <v>113</v>
      </c>
      <c r="H1" s="3" t="s">
        <v>114</v>
      </c>
      <c r="I1" s="18" t="s">
        <v>97</v>
      </c>
      <c r="J1" s="18" t="s">
        <v>110</v>
      </c>
      <c r="L1" s="3"/>
      <c r="P1" s="12"/>
      <c r="Q1" s="3"/>
      <c r="R1" s="3"/>
      <c r="S1" s="3"/>
      <c r="T1" s="3"/>
      <c r="U1" s="3"/>
    </row>
    <row r="2" spans="1:21" x14ac:dyDescent="0.55000000000000004">
      <c r="A2" s="19" t="s">
        <v>3</v>
      </c>
      <c r="B2" s="19" t="s">
        <v>40</v>
      </c>
      <c r="C2" t="s">
        <v>83</v>
      </c>
      <c r="D2" s="2">
        <v>2</v>
      </c>
      <c r="E2">
        <v>14</v>
      </c>
      <c r="F2">
        <v>17.600000000000001</v>
      </c>
      <c r="G2">
        <v>47.5</v>
      </c>
      <c r="H2">
        <v>14.1</v>
      </c>
      <c r="I2">
        <f t="shared" ref="I2:I41" si="0">E2+F2+G2+H2</f>
        <v>93.199999999999989</v>
      </c>
      <c r="J2" t="str">
        <f>IF(I2&gt;60,"合格","不合格")</f>
        <v>合格</v>
      </c>
    </row>
    <row r="3" spans="1:21" x14ac:dyDescent="0.55000000000000004">
      <c r="A3" s="19" t="s">
        <v>4</v>
      </c>
      <c r="B3" s="19" t="s">
        <v>44</v>
      </c>
      <c r="C3" t="s">
        <v>84</v>
      </c>
      <c r="D3" s="2">
        <v>3</v>
      </c>
      <c r="E3">
        <v>14</v>
      </c>
      <c r="F3">
        <v>11.600000000000001</v>
      </c>
      <c r="G3">
        <v>44</v>
      </c>
      <c r="H3">
        <v>12.6</v>
      </c>
      <c r="I3">
        <f t="shared" si="0"/>
        <v>82.199999999999989</v>
      </c>
      <c r="J3" t="str">
        <f t="shared" ref="J3:J41" si="1">IF(I3&gt;60,"合格","不合格")</f>
        <v>合格</v>
      </c>
    </row>
    <row r="4" spans="1:21" x14ac:dyDescent="0.55000000000000004">
      <c r="A4" s="19" t="s">
        <v>5</v>
      </c>
      <c r="B4" s="19" t="s">
        <v>45</v>
      </c>
      <c r="C4" t="s">
        <v>85</v>
      </c>
      <c r="D4" s="2">
        <v>2</v>
      </c>
      <c r="E4">
        <v>15</v>
      </c>
      <c r="F4">
        <v>14.4</v>
      </c>
      <c r="G4">
        <v>34</v>
      </c>
      <c r="H4">
        <v>13.2</v>
      </c>
      <c r="I4">
        <f t="shared" si="0"/>
        <v>76.599999999999994</v>
      </c>
      <c r="J4" t="str">
        <f t="shared" si="1"/>
        <v>合格</v>
      </c>
    </row>
    <row r="5" spans="1:21" x14ac:dyDescent="0.55000000000000004">
      <c r="A5" s="19" t="s">
        <v>6</v>
      </c>
      <c r="B5" s="19" t="s">
        <v>46</v>
      </c>
      <c r="C5" t="s">
        <v>86</v>
      </c>
      <c r="D5" s="2">
        <v>2</v>
      </c>
      <c r="E5">
        <v>15</v>
      </c>
      <c r="F5">
        <v>12.600000000000001</v>
      </c>
      <c r="G5">
        <v>18</v>
      </c>
      <c r="H5">
        <v>11.85</v>
      </c>
      <c r="I5">
        <f t="shared" si="0"/>
        <v>57.45</v>
      </c>
      <c r="J5" t="str">
        <f t="shared" si="1"/>
        <v>不合格</v>
      </c>
    </row>
    <row r="6" spans="1:21" x14ac:dyDescent="0.55000000000000004">
      <c r="A6" s="19" t="s">
        <v>7</v>
      </c>
      <c r="B6" s="19" t="s">
        <v>47</v>
      </c>
      <c r="C6" t="s">
        <v>87</v>
      </c>
      <c r="D6" s="2">
        <v>1</v>
      </c>
      <c r="E6">
        <v>10</v>
      </c>
      <c r="F6">
        <v>6.2</v>
      </c>
      <c r="G6">
        <v>37.5</v>
      </c>
      <c r="H6">
        <v>11.85</v>
      </c>
      <c r="I6">
        <f t="shared" si="0"/>
        <v>65.55</v>
      </c>
      <c r="J6" t="str">
        <f t="shared" si="1"/>
        <v>合格</v>
      </c>
    </row>
    <row r="7" spans="1:21" x14ac:dyDescent="0.55000000000000004">
      <c r="A7" s="19" t="s">
        <v>8</v>
      </c>
      <c r="B7" s="19" t="s">
        <v>48</v>
      </c>
      <c r="C7" t="s">
        <v>83</v>
      </c>
      <c r="D7" s="2">
        <v>3</v>
      </c>
      <c r="E7">
        <v>15</v>
      </c>
      <c r="F7">
        <v>12.600000000000001</v>
      </c>
      <c r="G7">
        <v>49.5</v>
      </c>
      <c r="H7">
        <v>12.9</v>
      </c>
      <c r="I7">
        <f t="shared" si="0"/>
        <v>90</v>
      </c>
      <c r="J7" t="str">
        <f t="shared" si="1"/>
        <v>合格</v>
      </c>
    </row>
    <row r="8" spans="1:21" x14ac:dyDescent="0.55000000000000004">
      <c r="A8" s="19" t="s">
        <v>9</v>
      </c>
      <c r="B8" s="19" t="s">
        <v>49</v>
      </c>
      <c r="C8" t="s">
        <v>85</v>
      </c>
      <c r="D8" s="2">
        <v>2</v>
      </c>
      <c r="E8">
        <v>15</v>
      </c>
      <c r="F8">
        <v>17.600000000000001</v>
      </c>
      <c r="G8">
        <v>36.5</v>
      </c>
      <c r="H8">
        <v>13.799999999999999</v>
      </c>
      <c r="I8">
        <f t="shared" si="0"/>
        <v>82.899999999999991</v>
      </c>
      <c r="J8" t="str">
        <f t="shared" si="1"/>
        <v>合格</v>
      </c>
    </row>
    <row r="9" spans="1:21" x14ac:dyDescent="0.55000000000000004">
      <c r="A9" s="19" t="s">
        <v>10</v>
      </c>
      <c r="B9" s="19" t="s">
        <v>50</v>
      </c>
      <c r="C9" t="s">
        <v>87</v>
      </c>
      <c r="D9" s="2">
        <v>1</v>
      </c>
      <c r="E9">
        <v>15</v>
      </c>
      <c r="F9">
        <v>5.4</v>
      </c>
      <c r="G9">
        <v>24.5</v>
      </c>
      <c r="H9">
        <v>11.549999999999999</v>
      </c>
      <c r="I9">
        <f t="shared" si="0"/>
        <v>56.449999999999996</v>
      </c>
      <c r="J9" t="str">
        <f t="shared" si="1"/>
        <v>不合格</v>
      </c>
    </row>
    <row r="10" spans="1:21" x14ac:dyDescent="0.55000000000000004">
      <c r="A10" s="19" t="s">
        <v>11</v>
      </c>
      <c r="B10" s="19" t="s">
        <v>51</v>
      </c>
      <c r="C10" t="s">
        <v>84</v>
      </c>
      <c r="D10" s="2">
        <v>1</v>
      </c>
      <c r="E10">
        <v>12</v>
      </c>
      <c r="F10">
        <v>8</v>
      </c>
      <c r="G10">
        <v>21</v>
      </c>
      <c r="H10">
        <v>11.85</v>
      </c>
      <c r="I10">
        <f t="shared" si="0"/>
        <v>52.85</v>
      </c>
      <c r="J10" t="str">
        <f t="shared" si="1"/>
        <v>不合格</v>
      </c>
    </row>
    <row r="11" spans="1:21" x14ac:dyDescent="0.55000000000000004">
      <c r="A11" s="19" t="s">
        <v>4</v>
      </c>
      <c r="B11" s="19" t="s">
        <v>52</v>
      </c>
      <c r="C11" t="s">
        <v>83</v>
      </c>
      <c r="D11" s="2">
        <v>1</v>
      </c>
      <c r="E11">
        <v>15</v>
      </c>
      <c r="F11">
        <v>9</v>
      </c>
      <c r="G11">
        <v>11.5</v>
      </c>
      <c r="H11">
        <v>12.9</v>
      </c>
      <c r="I11">
        <f t="shared" si="0"/>
        <v>48.4</v>
      </c>
      <c r="J11" t="str">
        <f t="shared" si="1"/>
        <v>不合格</v>
      </c>
    </row>
    <row r="12" spans="1:21" x14ac:dyDescent="0.55000000000000004">
      <c r="A12" s="19" t="s">
        <v>12</v>
      </c>
      <c r="B12" s="19" t="s">
        <v>53</v>
      </c>
      <c r="C12" t="s">
        <v>85</v>
      </c>
      <c r="D12" s="2">
        <v>3</v>
      </c>
      <c r="E12">
        <v>14</v>
      </c>
      <c r="F12">
        <v>11.4</v>
      </c>
      <c r="G12">
        <v>33</v>
      </c>
      <c r="H12">
        <v>13.5</v>
      </c>
      <c r="I12">
        <f t="shared" si="0"/>
        <v>71.900000000000006</v>
      </c>
      <c r="J12" t="str">
        <f t="shared" si="1"/>
        <v>合格</v>
      </c>
    </row>
    <row r="13" spans="1:21" x14ac:dyDescent="0.55000000000000004">
      <c r="A13" s="19" t="s">
        <v>4</v>
      </c>
      <c r="B13" s="19" t="s">
        <v>54</v>
      </c>
      <c r="C13" t="s">
        <v>83</v>
      </c>
      <c r="D13" s="2">
        <v>2</v>
      </c>
      <c r="E13">
        <v>15</v>
      </c>
      <c r="F13">
        <v>6.8000000000000007</v>
      </c>
      <c r="G13">
        <v>20</v>
      </c>
      <c r="H13">
        <v>13.5</v>
      </c>
      <c r="I13">
        <f t="shared" si="0"/>
        <v>55.3</v>
      </c>
      <c r="J13" t="str">
        <f t="shared" si="1"/>
        <v>不合格</v>
      </c>
    </row>
    <row r="14" spans="1:21" x14ac:dyDescent="0.55000000000000004">
      <c r="A14" s="19" t="s">
        <v>13</v>
      </c>
      <c r="B14" s="19" t="s">
        <v>55</v>
      </c>
      <c r="C14" t="s">
        <v>84</v>
      </c>
      <c r="D14" s="2">
        <v>1</v>
      </c>
      <c r="E14">
        <v>13</v>
      </c>
      <c r="F14">
        <v>17.400000000000002</v>
      </c>
      <c r="G14">
        <v>48</v>
      </c>
      <c r="H14">
        <v>13.2</v>
      </c>
      <c r="I14">
        <f t="shared" si="0"/>
        <v>91.600000000000009</v>
      </c>
      <c r="J14" t="str">
        <f t="shared" si="1"/>
        <v>合格</v>
      </c>
    </row>
    <row r="15" spans="1:21" x14ac:dyDescent="0.55000000000000004">
      <c r="A15" s="19" t="s">
        <v>14</v>
      </c>
      <c r="B15" s="19" t="s">
        <v>56</v>
      </c>
      <c r="C15" t="s">
        <v>87</v>
      </c>
      <c r="D15" s="2">
        <v>2</v>
      </c>
      <c r="E15">
        <v>14</v>
      </c>
      <c r="F15">
        <v>19.8</v>
      </c>
      <c r="G15">
        <v>50</v>
      </c>
      <c r="H15">
        <v>12.9</v>
      </c>
      <c r="I15">
        <f t="shared" si="0"/>
        <v>96.7</v>
      </c>
      <c r="J15" t="str">
        <f t="shared" si="1"/>
        <v>合格</v>
      </c>
    </row>
    <row r="16" spans="1:21" x14ac:dyDescent="0.55000000000000004">
      <c r="A16" s="19" t="s">
        <v>15</v>
      </c>
      <c r="B16" s="25" t="s">
        <v>57</v>
      </c>
      <c r="C16" t="s">
        <v>83</v>
      </c>
      <c r="D16" s="2">
        <v>2</v>
      </c>
      <c r="E16">
        <v>14</v>
      </c>
      <c r="F16">
        <v>6.8000000000000007</v>
      </c>
      <c r="G16">
        <v>32</v>
      </c>
      <c r="H16">
        <v>13.2</v>
      </c>
      <c r="I16">
        <f t="shared" si="0"/>
        <v>66</v>
      </c>
      <c r="J16" t="str">
        <f t="shared" si="1"/>
        <v>合格</v>
      </c>
    </row>
    <row r="17" spans="1:10" x14ac:dyDescent="0.55000000000000004">
      <c r="A17" s="19" t="s">
        <v>16</v>
      </c>
      <c r="B17" s="19" t="s">
        <v>58</v>
      </c>
      <c r="C17" t="s">
        <v>85</v>
      </c>
      <c r="D17" s="2">
        <v>3</v>
      </c>
      <c r="E17">
        <v>15</v>
      </c>
      <c r="F17">
        <v>15.600000000000001</v>
      </c>
      <c r="G17">
        <v>44.5</v>
      </c>
      <c r="H17">
        <v>12.9</v>
      </c>
      <c r="I17">
        <f t="shared" si="0"/>
        <v>88</v>
      </c>
      <c r="J17" t="str">
        <f t="shared" si="1"/>
        <v>合格</v>
      </c>
    </row>
    <row r="18" spans="1:10" x14ac:dyDescent="0.55000000000000004">
      <c r="A18" s="19" t="s">
        <v>17</v>
      </c>
      <c r="B18" s="19" t="s">
        <v>59</v>
      </c>
      <c r="C18" t="s">
        <v>84</v>
      </c>
      <c r="D18" s="2">
        <v>1</v>
      </c>
      <c r="E18">
        <v>12</v>
      </c>
      <c r="F18">
        <v>15.600000000000001</v>
      </c>
      <c r="G18">
        <v>38.5</v>
      </c>
      <c r="H18">
        <v>12.9</v>
      </c>
      <c r="I18">
        <f t="shared" si="0"/>
        <v>79</v>
      </c>
      <c r="J18" t="str">
        <f t="shared" si="1"/>
        <v>合格</v>
      </c>
    </row>
    <row r="19" spans="1:10" x14ac:dyDescent="0.55000000000000004">
      <c r="A19" s="19" t="s">
        <v>18</v>
      </c>
      <c r="B19" s="19" t="s">
        <v>60</v>
      </c>
      <c r="C19" t="s">
        <v>83</v>
      </c>
      <c r="D19" s="2">
        <v>2</v>
      </c>
      <c r="E19">
        <v>15</v>
      </c>
      <c r="F19">
        <v>17.400000000000002</v>
      </c>
      <c r="G19">
        <v>45</v>
      </c>
      <c r="H19">
        <v>12.9</v>
      </c>
      <c r="I19">
        <f t="shared" si="0"/>
        <v>90.300000000000011</v>
      </c>
      <c r="J19" t="str">
        <f t="shared" si="1"/>
        <v>合格</v>
      </c>
    </row>
    <row r="20" spans="1:10" x14ac:dyDescent="0.55000000000000004">
      <c r="A20" s="19" t="s">
        <v>19</v>
      </c>
      <c r="B20" s="19" t="s">
        <v>61</v>
      </c>
      <c r="C20" t="s">
        <v>83</v>
      </c>
      <c r="D20" s="2">
        <v>3</v>
      </c>
      <c r="E20">
        <v>15</v>
      </c>
      <c r="F20">
        <v>6.4</v>
      </c>
      <c r="G20">
        <v>36</v>
      </c>
      <c r="H20">
        <v>14.399999999999999</v>
      </c>
      <c r="I20">
        <f t="shared" si="0"/>
        <v>71.8</v>
      </c>
      <c r="J20" t="str">
        <f t="shared" si="1"/>
        <v>合格</v>
      </c>
    </row>
    <row r="21" spans="1:10" x14ac:dyDescent="0.55000000000000004">
      <c r="A21" s="19" t="s">
        <v>24</v>
      </c>
      <c r="B21" s="19" t="s">
        <v>62</v>
      </c>
      <c r="C21" t="s">
        <v>83</v>
      </c>
      <c r="D21" s="2">
        <v>2</v>
      </c>
      <c r="E21">
        <v>13</v>
      </c>
      <c r="F21">
        <v>10.4</v>
      </c>
      <c r="G21">
        <v>26.5</v>
      </c>
      <c r="H21">
        <v>12.299999999999999</v>
      </c>
      <c r="I21">
        <f t="shared" si="0"/>
        <v>62.199999999999996</v>
      </c>
      <c r="J21" t="str">
        <f t="shared" si="1"/>
        <v>合格</v>
      </c>
    </row>
    <row r="22" spans="1:10" x14ac:dyDescent="0.55000000000000004">
      <c r="A22" s="19" t="s">
        <v>20</v>
      </c>
      <c r="B22" s="19" t="s">
        <v>63</v>
      </c>
      <c r="C22" t="s">
        <v>85</v>
      </c>
      <c r="D22" s="2">
        <v>2</v>
      </c>
      <c r="E22">
        <v>14</v>
      </c>
      <c r="F22">
        <v>7.4</v>
      </c>
      <c r="G22">
        <v>15</v>
      </c>
      <c r="H22">
        <v>11.549999999999999</v>
      </c>
      <c r="I22">
        <f t="shared" si="0"/>
        <v>47.949999999999996</v>
      </c>
      <c r="J22" t="str">
        <f t="shared" si="1"/>
        <v>不合格</v>
      </c>
    </row>
    <row r="23" spans="1:10" x14ac:dyDescent="0.55000000000000004">
      <c r="A23" s="19" t="s">
        <v>21</v>
      </c>
      <c r="B23" s="19" t="s">
        <v>64</v>
      </c>
      <c r="C23" t="s">
        <v>87</v>
      </c>
      <c r="D23" s="2">
        <v>1</v>
      </c>
      <c r="E23">
        <v>14</v>
      </c>
      <c r="F23">
        <v>16.2</v>
      </c>
      <c r="G23">
        <v>15.5</v>
      </c>
      <c r="H23">
        <v>12.9</v>
      </c>
      <c r="I23">
        <f t="shared" si="0"/>
        <v>58.6</v>
      </c>
      <c r="J23" t="str">
        <f t="shared" si="1"/>
        <v>不合格</v>
      </c>
    </row>
    <row r="24" spans="1:10" x14ac:dyDescent="0.55000000000000004">
      <c r="A24" s="19" t="s">
        <v>22</v>
      </c>
      <c r="B24" s="19" t="s">
        <v>65</v>
      </c>
      <c r="C24" t="s">
        <v>83</v>
      </c>
      <c r="D24" s="2">
        <v>3</v>
      </c>
      <c r="E24">
        <v>15</v>
      </c>
      <c r="F24">
        <v>4.6000000000000005</v>
      </c>
      <c r="G24">
        <v>25.5</v>
      </c>
      <c r="H24">
        <v>13.5</v>
      </c>
      <c r="I24">
        <f t="shared" si="0"/>
        <v>58.6</v>
      </c>
      <c r="J24" t="str">
        <f t="shared" si="1"/>
        <v>不合格</v>
      </c>
    </row>
    <row r="25" spans="1:10" x14ac:dyDescent="0.55000000000000004">
      <c r="A25" s="19" t="s">
        <v>23</v>
      </c>
      <c r="B25" s="19" t="s">
        <v>66</v>
      </c>
      <c r="C25" t="s">
        <v>85</v>
      </c>
      <c r="D25" s="2">
        <v>2</v>
      </c>
      <c r="E25">
        <v>11</v>
      </c>
      <c r="F25">
        <v>15.4</v>
      </c>
      <c r="G25">
        <v>19.5</v>
      </c>
      <c r="H25">
        <v>12.9</v>
      </c>
      <c r="I25">
        <f t="shared" si="0"/>
        <v>58.8</v>
      </c>
      <c r="J25" t="str">
        <f t="shared" si="1"/>
        <v>不合格</v>
      </c>
    </row>
    <row r="26" spans="1:10" x14ac:dyDescent="0.55000000000000004">
      <c r="A26" s="19" t="s">
        <v>25</v>
      </c>
      <c r="B26" s="19" t="s">
        <v>67</v>
      </c>
      <c r="C26" t="s">
        <v>83</v>
      </c>
      <c r="D26" s="2">
        <v>1</v>
      </c>
      <c r="E26">
        <v>15</v>
      </c>
      <c r="F26">
        <v>18.600000000000001</v>
      </c>
      <c r="G26">
        <v>22</v>
      </c>
      <c r="H26">
        <v>12.299999999999999</v>
      </c>
      <c r="I26">
        <f t="shared" si="0"/>
        <v>67.900000000000006</v>
      </c>
      <c r="J26" t="str">
        <f t="shared" si="1"/>
        <v>合格</v>
      </c>
    </row>
    <row r="27" spans="1:10" x14ac:dyDescent="0.55000000000000004">
      <c r="A27" s="19" t="s">
        <v>26</v>
      </c>
      <c r="B27" s="19" t="s">
        <v>68</v>
      </c>
      <c r="C27" t="s">
        <v>86</v>
      </c>
      <c r="D27" s="2">
        <v>3</v>
      </c>
      <c r="E27">
        <v>14</v>
      </c>
      <c r="F27">
        <v>8.2000000000000011</v>
      </c>
      <c r="G27">
        <v>24.5</v>
      </c>
      <c r="H27">
        <v>14.399999999999999</v>
      </c>
      <c r="I27">
        <f t="shared" si="0"/>
        <v>61.1</v>
      </c>
      <c r="J27" t="str">
        <f t="shared" si="1"/>
        <v>合格</v>
      </c>
    </row>
    <row r="28" spans="1:10" x14ac:dyDescent="0.55000000000000004">
      <c r="A28" s="19" t="s">
        <v>27</v>
      </c>
      <c r="B28" s="19" t="s">
        <v>69</v>
      </c>
      <c r="C28" t="s">
        <v>83</v>
      </c>
      <c r="D28" s="2">
        <v>2</v>
      </c>
      <c r="E28">
        <v>15</v>
      </c>
      <c r="F28">
        <v>18.400000000000002</v>
      </c>
      <c r="G28">
        <v>33</v>
      </c>
      <c r="H28">
        <v>11.4</v>
      </c>
      <c r="I28">
        <f t="shared" si="0"/>
        <v>77.800000000000011</v>
      </c>
      <c r="J28" t="str">
        <f t="shared" si="1"/>
        <v>合格</v>
      </c>
    </row>
    <row r="29" spans="1:10" x14ac:dyDescent="0.55000000000000004">
      <c r="A29" s="19" t="s">
        <v>28</v>
      </c>
      <c r="B29" s="19" t="s">
        <v>70</v>
      </c>
      <c r="C29" t="s">
        <v>83</v>
      </c>
      <c r="D29" s="2">
        <v>1</v>
      </c>
      <c r="E29">
        <v>15</v>
      </c>
      <c r="F29">
        <v>14.4</v>
      </c>
      <c r="G29">
        <v>33.5</v>
      </c>
      <c r="H29">
        <v>13.5</v>
      </c>
      <c r="I29">
        <f t="shared" si="0"/>
        <v>76.400000000000006</v>
      </c>
      <c r="J29" t="str">
        <f t="shared" si="1"/>
        <v>合格</v>
      </c>
    </row>
    <row r="30" spans="1:10" x14ac:dyDescent="0.55000000000000004">
      <c r="A30" s="19" t="s">
        <v>29</v>
      </c>
      <c r="B30" s="19" t="s">
        <v>71</v>
      </c>
      <c r="C30" t="s">
        <v>86</v>
      </c>
      <c r="D30" s="2">
        <v>3</v>
      </c>
      <c r="E30">
        <v>14</v>
      </c>
      <c r="F30">
        <v>15.4</v>
      </c>
      <c r="G30">
        <v>38</v>
      </c>
      <c r="H30">
        <v>12.299999999999999</v>
      </c>
      <c r="I30">
        <f t="shared" si="0"/>
        <v>79.7</v>
      </c>
      <c r="J30" t="str">
        <f t="shared" si="1"/>
        <v>合格</v>
      </c>
    </row>
    <row r="31" spans="1:10" x14ac:dyDescent="0.55000000000000004">
      <c r="A31" s="19" t="s">
        <v>30</v>
      </c>
      <c r="B31" s="19" t="s">
        <v>72</v>
      </c>
      <c r="C31" t="s">
        <v>85</v>
      </c>
      <c r="D31" s="2">
        <v>2</v>
      </c>
      <c r="E31">
        <v>15</v>
      </c>
      <c r="F31">
        <v>9.2000000000000011</v>
      </c>
      <c r="G31">
        <v>28</v>
      </c>
      <c r="H31">
        <v>15</v>
      </c>
      <c r="I31">
        <f t="shared" si="0"/>
        <v>67.2</v>
      </c>
      <c r="J31" t="str">
        <f t="shared" si="1"/>
        <v>合格</v>
      </c>
    </row>
    <row r="32" spans="1:10" x14ac:dyDescent="0.55000000000000004">
      <c r="A32" s="19" t="s">
        <v>22</v>
      </c>
      <c r="B32" s="19" t="s">
        <v>73</v>
      </c>
      <c r="C32" t="s">
        <v>83</v>
      </c>
      <c r="D32" s="2">
        <v>2</v>
      </c>
      <c r="E32">
        <v>13</v>
      </c>
      <c r="F32">
        <v>11.8</v>
      </c>
      <c r="G32">
        <v>16</v>
      </c>
      <c r="H32">
        <v>13.5</v>
      </c>
      <c r="I32">
        <f t="shared" si="0"/>
        <v>54.3</v>
      </c>
      <c r="J32" t="str">
        <f t="shared" si="1"/>
        <v>不合格</v>
      </c>
    </row>
    <row r="33" spans="1:10" x14ac:dyDescent="0.55000000000000004">
      <c r="A33" s="19" t="s">
        <v>31</v>
      </c>
      <c r="B33" s="24" t="s">
        <v>74</v>
      </c>
      <c r="C33" t="s">
        <v>83</v>
      </c>
      <c r="D33" s="2">
        <v>1</v>
      </c>
      <c r="E33">
        <v>13</v>
      </c>
      <c r="F33">
        <v>20</v>
      </c>
      <c r="G33">
        <v>37.5</v>
      </c>
      <c r="H33">
        <v>13.5</v>
      </c>
      <c r="I33">
        <f t="shared" si="0"/>
        <v>84</v>
      </c>
      <c r="J33" t="str">
        <f t="shared" si="1"/>
        <v>合格</v>
      </c>
    </row>
    <row r="34" spans="1:10" x14ac:dyDescent="0.55000000000000004">
      <c r="A34" s="19" t="s">
        <v>32</v>
      </c>
      <c r="B34" s="19" t="s">
        <v>75</v>
      </c>
      <c r="C34" t="s">
        <v>83</v>
      </c>
      <c r="D34" s="2">
        <v>1</v>
      </c>
      <c r="E34">
        <v>13</v>
      </c>
      <c r="F34">
        <v>14.4</v>
      </c>
      <c r="G34">
        <v>19.5</v>
      </c>
      <c r="H34">
        <v>11.25</v>
      </c>
      <c r="I34">
        <f t="shared" si="0"/>
        <v>58.15</v>
      </c>
      <c r="J34" t="str">
        <f t="shared" si="1"/>
        <v>不合格</v>
      </c>
    </row>
    <row r="35" spans="1:10" x14ac:dyDescent="0.55000000000000004">
      <c r="A35" s="19" t="s">
        <v>33</v>
      </c>
      <c r="B35" s="19" t="s">
        <v>76</v>
      </c>
      <c r="C35" t="s">
        <v>83</v>
      </c>
      <c r="D35" s="2">
        <v>3</v>
      </c>
      <c r="E35">
        <v>15</v>
      </c>
      <c r="F35">
        <v>18</v>
      </c>
      <c r="G35">
        <v>33</v>
      </c>
      <c r="H35">
        <v>13.2</v>
      </c>
      <c r="I35">
        <f t="shared" si="0"/>
        <v>79.2</v>
      </c>
      <c r="J35" t="str">
        <f t="shared" si="1"/>
        <v>合格</v>
      </c>
    </row>
    <row r="36" spans="1:10" x14ac:dyDescent="0.55000000000000004">
      <c r="A36" s="19" t="s">
        <v>34</v>
      </c>
      <c r="B36" s="19" t="s">
        <v>77</v>
      </c>
      <c r="C36" t="s">
        <v>86</v>
      </c>
      <c r="D36" s="2">
        <v>2</v>
      </c>
      <c r="E36">
        <v>15</v>
      </c>
      <c r="F36">
        <v>12.600000000000001</v>
      </c>
      <c r="G36">
        <v>40.5</v>
      </c>
      <c r="H36">
        <v>11.25</v>
      </c>
      <c r="I36">
        <f t="shared" si="0"/>
        <v>79.349999999999994</v>
      </c>
      <c r="J36" t="str">
        <f t="shared" si="1"/>
        <v>合格</v>
      </c>
    </row>
    <row r="37" spans="1:10" x14ac:dyDescent="0.55000000000000004">
      <c r="A37" s="19" t="s">
        <v>35</v>
      </c>
      <c r="B37" s="19" t="s">
        <v>78</v>
      </c>
      <c r="C37" t="s">
        <v>86</v>
      </c>
      <c r="D37" s="2">
        <v>3</v>
      </c>
      <c r="E37">
        <v>14</v>
      </c>
      <c r="F37">
        <v>5.2</v>
      </c>
      <c r="G37">
        <v>39</v>
      </c>
      <c r="H37">
        <v>13.799999999999999</v>
      </c>
      <c r="I37">
        <f t="shared" si="0"/>
        <v>72</v>
      </c>
      <c r="J37" t="str">
        <f t="shared" si="1"/>
        <v>合格</v>
      </c>
    </row>
    <row r="38" spans="1:10" x14ac:dyDescent="0.55000000000000004">
      <c r="A38" s="19" t="s">
        <v>36</v>
      </c>
      <c r="B38" s="19" t="s">
        <v>79</v>
      </c>
      <c r="C38" t="s">
        <v>85</v>
      </c>
      <c r="D38" s="2">
        <v>1</v>
      </c>
      <c r="E38">
        <v>14</v>
      </c>
      <c r="F38">
        <v>15.600000000000001</v>
      </c>
      <c r="G38">
        <v>29</v>
      </c>
      <c r="H38">
        <v>12.6</v>
      </c>
      <c r="I38">
        <f t="shared" si="0"/>
        <v>71.2</v>
      </c>
      <c r="J38" t="str">
        <f t="shared" si="1"/>
        <v>合格</v>
      </c>
    </row>
    <row r="39" spans="1:10" x14ac:dyDescent="0.55000000000000004">
      <c r="A39" s="19" t="s">
        <v>37</v>
      </c>
      <c r="B39" s="19" t="s">
        <v>80</v>
      </c>
      <c r="C39" t="s">
        <v>84</v>
      </c>
      <c r="D39" s="2">
        <v>2</v>
      </c>
      <c r="E39">
        <v>13</v>
      </c>
      <c r="F39">
        <v>16.400000000000002</v>
      </c>
      <c r="G39">
        <v>49.5</v>
      </c>
      <c r="H39">
        <v>10.65</v>
      </c>
      <c r="I39">
        <f t="shared" si="0"/>
        <v>89.550000000000011</v>
      </c>
      <c r="J39" t="str">
        <f t="shared" si="1"/>
        <v>合格</v>
      </c>
    </row>
    <row r="40" spans="1:10" x14ac:dyDescent="0.55000000000000004">
      <c r="A40" s="19" t="s">
        <v>38</v>
      </c>
      <c r="B40" s="19" t="s">
        <v>81</v>
      </c>
      <c r="C40" t="s">
        <v>87</v>
      </c>
      <c r="D40" s="2">
        <v>3</v>
      </c>
      <c r="E40">
        <v>15</v>
      </c>
      <c r="F40">
        <v>5.2</v>
      </c>
      <c r="G40">
        <v>14</v>
      </c>
      <c r="H40">
        <v>13.5</v>
      </c>
      <c r="I40">
        <f t="shared" si="0"/>
        <v>47.7</v>
      </c>
      <c r="J40" t="str">
        <f t="shared" si="1"/>
        <v>不合格</v>
      </c>
    </row>
    <row r="41" spans="1:10" x14ac:dyDescent="0.55000000000000004">
      <c r="A41" s="19" t="s">
        <v>39</v>
      </c>
      <c r="B41" s="23" t="s">
        <v>82</v>
      </c>
      <c r="C41" t="s">
        <v>87</v>
      </c>
      <c r="D41" s="2">
        <v>2</v>
      </c>
      <c r="E41">
        <v>15</v>
      </c>
      <c r="F41">
        <v>10</v>
      </c>
      <c r="G41">
        <v>25</v>
      </c>
      <c r="H41">
        <v>12.9</v>
      </c>
      <c r="I41">
        <f t="shared" si="0"/>
        <v>62.9</v>
      </c>
      <c r="J41" t="str">
        <f t="shared" si="1"/>
        <v>合格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出席管理表</vt:lpstr>
      <vt:lpstr>中間テスト点数表</vt:lpstr>
      <vt:lpstr>期末テスト点数表</vt:lpstr>
      <vt:lpstr>課題表</vt:lpstr>
      <vt:lpstr>総得点管理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西田裕一</dc:creator>
  <cp:lastModifiedBy>西田裕一</cp:lastModifiedBy>
  <dcterms:created xsi:type="dcterms:W3CDTF">2020-08-28T12:35:56Z</dcterms:created>
  <dcterms:modified xsi:type="dcterms:W3CDTF">2020-08-29T07:33:13Z</dcterms:modified>
</cp:coreProperties>
</file>