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FORMULAS" sheetId="2" r:id="rId5"/>
    <sheet state="visible" name="FUNCIONES BASICAS" sheetId="3" r:id="rId6"/>
    <sheet state="visible" name="FORMATO" sheetId="4" r:id="rId7"/>
    <sheet state="visible" name="INMOVILIZA PANELES" sheetId="5" r:id="rId8"/>
    <sheet state="visible" name="REFERENCIA ABSOLUTA" sheetId="6" r:id="rId9"/>
    <sheet state="visible" name="ORDENAR 1" sheetId="7" r:id="rId10"/>
    <sheet state="visible" name="GRÁFICO 1" sheetId="8" r:id="rId11"/>
    <sheet state="visible" name="GRÁFICO 2" sheetId="9" r:id="rId12"/>
    <sheet state="visible" name="GRÁFICO 3" sheetId="10" r:id="rId13"/>
    <sheet state="visible" name="FILTRO 1" sheetId="11" r:id="rId14"/>
    <sheet state="visible" name="FILTRO 2" sheetId="12" r:id="rId15"/>
    <sheet state="visible" name="FILTRO 3" sheetId="13" r:id="rId16"/>
    <sheet state="visible" name="TABLA DINÁMICA 1" sheetId="14" r:id="rId17"/>
    <sheet state="visible" name="TABLA DINÁMICA 2" sheetId="15" r:id="rId18"/>
    <sheet state="visible" name="TABLA DINÁMICA 3" sheetId="16" r:id="rId19"/>
    <sheet state="visible" name="FUNCIONES DE TEXTO" sheetId="17" r:id="rId20"/>
    <sheet state="visible" name="BUSCARV" sheetId="18" r:id="rId21"/>
    <sheet state="visible" name="SUMAR.SI" sheetId="19" r:id="rId22"/>
  </sheets>
  <externalReferences>
    <externalReference r:id="rId23"/>
  </externalReferences>
  <definedNames/>
  <calcPr/>
  <extLst>
    <ext uri="GoogleSheetsCustomDataVersion2">
      <go:sheetsCustomData xmlns:go="http://customooxmlschemas.google.com/" r:id="rId24" roundtripDataChecksum="Ub3HpOUdQFxGWg2W9WhrSnlQ/uq3PtsNK2MrMUpzesU="/>
    </ext>
  </extLst>
</workbook>
</file>

<file path=xl/sharedStrings.xml><?xml version="1.0" encoding="utf-8"?>
<sst xmlns="http://schemas.openxmlformats.org/spreadsheetml/2006/main" count="2305" uniqueCount="647">
  <si>
    <t>EXAMEN EXCEL</t>
  </si>
  <si>
    <t>Habilita el contenido del libro y guarda una copia de este examen en el escritorio, el archivo debe llevar tu nombre.</t>
  </si>
  <si>
    <t>NOMBRE COMPLETO:</t>
  </si>
  <si>
    <t>CORREO:</t>
  </si>
  <si>
    <t>TELEFONO:</t>
  </si>
  <si>
    <t>Tiempo total de la prueba</t>
  </si>
  <si>
    <t>Cuentas con 60  min a partir de este momento para concluir.</t>
  </si>
  <si>
    <t>*</t>
  </si>
  <si>
    <t>Deberás completar cada una de las pruebas de la lista de abajo:</t>
  </si>
  <si>
    <t>VALOR</t>
  </si>
  <si>
    <t>RESULTADO</t>
  </si>
  <si>
    <t>Formulas</t>
  </si>
  <si>
    <t>Funciones Basicas</t>
  </si>
  <si>
    <t>Formato</t>
  </si>
  <si>
    <t>Inmoviliza paneles</t>
  </si>
  <si>
    <t>Referencia Absoluta</t>
  </si>
  <si>
    <t>Ordenar 1</t>
  </si>
  <si>
    <t>Grafico 1</t>
  </si>
  <si>
    <t>Grafico 2</t>
  </si>
  <si>
    <t>Grafico 3</t>
  </si>
  <si>
    <t>Filtro 1</t>
  </si>
  <si>
    <t>Filtro 2</t>
  </si>
  <si>
    <t>Filtro 3</t>
  </si>
  <si>
    <t>Tabla Dinamica 1</t>
  </si>
  <si>
    <t>Tabla Dinamica 2</t>
  </si>
  <si>
    <t>Tabla Dinamica 3</t>
  </si>
  <si>
    <t>Funciones de Texto</t>
  </si>
  <si>
    <t>Buscar V</t>
  </si>
  <si>
    <t>Sumar.Si</t>
  </si>
  <si>
    <t>% EVALUACION</t>
  </si>
  <si>
    <t>Articulo</t>
  </si>
  <si>
    <t>Cant</t>
  </si>
  <si>
    <t>Precio Unit</t>
  </si>
  <si>
    <t>Subtotal</t>
  </si>
  <si>
    <t>IVA</t>
  </si>
  <si>
    <t>Total</t>
  </si>
  <si>
    <t>Goma</t>
  </si>
  <si>
    <t>Lápiz</t>
  </si>
  <si>
    <t>Regla</t>
  </si>
  <si>
    <t>Cuaderno</t>
  </si>
  <si>
    <t>Más Alto</t>
  </si>
  <si>
    <t>Más Bajo</t>
  </si>
  <si>
    <t>ALUMNOS</t>
  </si>
  <si>
    <t xml:space="preserve">LENG. </t>
  </si>
  <si>
    <t>MAT.</t>
  </si>
  <si>
    <t>NAT.</t>
  </si>
  <si>
    <t>QUIM.</t>
  </si>
  <si>
    <t>E.FIS.</t>
  </si>
  <si>
    <t>PROMEDIO</t>
  </si>
  <si>
    <t>ARMIJO JOSE</t>
  </si>
  <si>
    <t>ZULETA JOSE</t>
  </si>
  <si>
    <t>MUÑOZ VANESSA</t>
  </si>
  <si>
    <t>CIFUENTES NELSON</t>
  </si>
  <si>
    <t>UMAÑA NELLY</t>
  </si>
  <si>
    <t>HIDALGO ANTONIO</t>
  </si>
  <si>
    <t>PAREDES CARLOS</t>
  </si>
  <si>
    <t>PROMEDIOS</t>
  </si>
  <si>
    <t>NOTA MAS ALTA</t>
  </si>
  <si>
    <t>NOTA MAS BAJA</t>
  </si>
  <si>
    <t>CURSO PARA CONDUCTORES</t>
  </si>
  <si>
    <t>NOMBRE</t>
  </si>
  <si>
    <t>EDAD ALUMNO</t>
  </si>
  <si>
    <t>COMUNA</t>
  </si>
  <si>
    <t>CLASE</t>
  </si>
  <si>
    <t>PAGO</t>
  </si>
  <si>
    <t>CUOTAS</t>
  </si>
  <si>
    <t>VALOR FINAL</t>
  </si>
  <si>
    <t>CARLOS CONTRERAS PEREZ</t>
  </si>
  <si>
    <t>SANTIAGO</t>
  </si>
  <si>
    <t>A</t>
  </si>
  <si>
    <t>CONTADO</t>
  </si>
  <si>
    <t>MARIA RODRIGUEZ JARA</t>
  </si>
  <si>
    <t>RECOLETA</t>
  </si>
  <si>
    <t>B</t>
  </si>
  <si>
    <t>CREDITO</t>
  </si>
  <si>
    <t>TERESA RIOS TORRES</t>
  </si>
  <si>
    <t>SAN MIGUEL</t>
  </si>
  <si>
    <t>JUAN FIGUEROA SIERRA</t>
  </si>
  <si>
    <t>PROVIDENCIA</t>
  </si>
  <si>
    <t>A1</t>
  </si>
  <si>
    <t>DIEGO TRONCOSO BERRIOS</t>
  </si>
  <si>
    <t>SANDRA CASTRO DUARTE</t>
  </si>
  <si>
    <t>QUINTA NORMAL</t>
  </si>
  <si>
    <t>CECILIA NUÑES MARDONES</t>
  </si>
  <si>
    <t>RODRIGO ARIAS GARRIDO</t>
  </si>
  <si>
    <t>ALEJANDRO CARREÑO ORDOÑEZ</t>
  </si>
  <si>
    <t>CARMEN FARIAS ROMERO</t>
  </si>
  <si>
    <t>EDITH ROJAS VARGAS</t>
  </si>
  <si>
    <t>GULLERMO TAPIA LOPEZ</t>
  </si>
  <si>
    <t>CRISTINA ESPINOZA POBLETE</t>
  </si>
  <si>
    <t>MACARENA MORALES CASTRO</t>
  </si>
  <si>
    <t>FELIPE VARAS DURAN</t>
  </si>
  <si>
    <t>FRANCISCA SANGUINETI</t>
  </si>
  <si>
    <t>EDUARDO FUENTES LOBOS</t>
  </si>
  <si>
    <t>JANETTE CALDERON MIRANDA</t>
  </si>
  <si>
    <t>SOLANGE CONTRERAS PEREA</t>
  </si>
  <si>
    <t>CRISTOBAL ROMERO SILVA</t>
  </si>
  <si>
    <t>CODIGO</t>
  </si>
  <si>
    <t>PRODUCTO</t>
  </si>
  <si>
    <t>CATEGORIA</t>
  </si>
  <si>
    <t>UNIDAD</t>
  </si>
  <si>
    <t>P. UNITARIO</t>
  </si>
  <si>
    <t>DESCUENTO</t>
  </si>
  <si>
    <t>RECARGO</t>
  </si>
  <si>
    <t>IVA (19%)</t>
  </si>
  <si>
    <t>P. VENTA+ IVA</t>
  </si>
  <si>
    <t>AE-002</t>
  </si>
  <si>
    <t>CABLE NEGRO CONCENTRICO 2X6 MM B T ROLLO 200MT</t>
  </si>
  <si>
    <t>ARTICULOS ELECTRICOS</t>
  </si>
  <si>
    <t>METRO</t>
  </si>
  <si>
    <t>AE-003</t>
  </si>
  <si>
    <t>CABLE NEGRO FLEXIBLE CTT 3 X1,5 MM ROLLO 100 MT</t>
  </si>
  <si>
    <t>AE-004</t>
  </si>
  <si>
    <t>CABLE NEGRO FLEXIBLE CTT 3 X 2,5 MM ROLLO 100 MT</t>
  </si>
  <si>
    <t>AE-005</t>
  </si>
  <si>
    <t>CABLE NEGRO RIGIDO  7 ALAMBRES ROLLOS     DIAM?</t>
  </si>
  <si>
    <t>AE-006</t>
  </si>
  <si>
    <t>CABLE NEGRO FLEXIBLE 3 ALAMBRES ROLLOS DIAM?</t>
  </si>
  <si>
    <t>AE-007</t>
  </si>
  <si>
    <t>CABLE NEGRO FLEXIBLE 3 ALAMBRES ROLLOS DIAM ?</t>
  </si>
  <si>
    <t>AE-008</t>
  </si>
  <si>
    <t>CABLE RIGIDO ROSADO 7 ALAMBRES</t>
  </si>
  <si>
    <t>AE-009</t>
  </si>
  <si>
    <t>CABLE RIGIDO CELESTE 7 ALAMBRES</t>
  </si>
  <si>
    <t>AE-010</t>
  </si>
  <si>
    <t>CABLE RIGIDO VERDE 7 ALAMBRES</t>
  </si>
  <si>
    <t>AE-012</t>
  </si>
  <si>
    <t>CABLE RIGIDO BLANCO 7 ALAMBRES</t>
  </si>
  <si>
    <t>AE-013</t>
  </si>
  <si>
    <t>ALAMBRE THAN 6 BLANCO ROLLO 100 MT</t>
  </si>
  <si>
    <t>AE-014</t>
  </si>
  <si>
    <t>ALAMBRE THAN 6 NEGRO ROLLO 100 MT</t>
  </si>
  <si>
    <t>AE-015</t>
  </si>
  <si>
    <t>ALAMBRE THAN 6 VERDE ROLLO 100 MT</t>
  </si>
  <si>
    <t>AE-016</t>
  </si>
  <si>
    <t>CABLE FLEXIBLE BLANCO"CTT" 3 X 1,5 MM</t>
  </si>
  <si>
    <t>AE-017</t>
  </si>
  <si>
    <t>ALAMBRE NEGRO 2,5 MM ROLLOS DE 100 MT</t>
  </si>
  <si>
    <t>AE-018</t>
  </si>
  <si>
    <t>ALAMBRE VERDE 1,5 MM ROLLOS 100 MT</t>
  </si>
  <si>
    <t>AE-019</t>
  </si>
  <si>
    <t>ALAMBRE AMARILLO 1,5 MM ROLLOS 100 MT</t>
  </si>
  <si>
    <t>AE-020</t>
  </si>
  <si>
    <t>ALAMBRE ROJO 1,5 MM ROLLOS 100 MT</t>
  </si>
  <si>
    <t>AE-021</t>
  </si>
  <si>
    <t>ALAMBRE BLANCO 1,5 MM ROLLOS 100MT</t>
  </si>
  <si>
    <t>AE-022</t>
  </si>
  <si>
    <t>BALLAST 1 X 40 WATTS PHILIPS</t>
  </si>
  <si>
    <t>AE-023</t>
  </si>
  <si>
    <t>FOCOS NEGROS 400 WATTS</t>
  </si>
  <si>
    <t>AE-024</t>
  </si>
  <si>
    <t>FOCOS NEGROS 1000 WATTS</t>
  </si>
  <si>
    <t>AE-025</t>
  </si>
  <si>
    <t>FOCO MURAL HALOGENO NEGRO MODELO 9204-B</t>
  </si>
  <si>
    <t>AE-026</t>
  </si>
  <si>
    <t>TRANSFORMADOR LAMPARA HALURO 220 W 3 AMP</t>
  </si>
  <si>
    <t>AE-027</t>
  </si>
  <si>
    <t>BALLAST LAMPARA HALURO PHILLIPS 400 WATTS</t>
  </si>
  <si>
    <t>AE-028</t>
  </si>
  <si>
    <t>CAJA TABLERO CASA MODELO V 009A</t>
  </si>
  <si>
    <t>AE-029</t>
  </si>
  <si>
    <t>CONTACTOR LEGRAND 40 AMP</t>
  </si>
  <si>
    <t>AE-030</t>
  </si>
  <si>
    <t>CONTACTOR MERLIN GERIN 25 AMP</t>
  </si>
  <si>
    <t>AE-031</t>
  </si>
  <si>
    <t>CAJAS PLASTICAS PARA FUSIBLES IDE MOD CX 8 PT</t>
  </si>
  <si>
    <t>AE-032</t>
  </si>
  <si>
    <t>TERMINAL BRONCE ATORNILLADOS 16 MM 1/2 "</t>
  </si>
  <si>
    <t>AE-033</t>
  </si>
  <si>
    <t>TERMINAL BRONCE ATORNILLADOS 24 MM 1 "</t>
  </si>
  <si>
    <t>AE-034</t>
  </si>
  <si>
    <t>FOTOCELDAS BF 208-277 220 VOLT MAREA LIGHTING</t>
  </si>
  <si>
    <t>AE-035</t>
  </si>
  <si>
    <t>AUTOMATICOS HAGER 10 AMP CAJA 12 UNIDADES</t>
  </si>
  <si>
    <t>AE-036</t>
  </si>
  <si>
    <t>AUTOMATICOS HAGER 20 AMP CAJA 12 UNIDADES</t>
  </si>
  <si>
    <t>AE-037</t>
  </si>
  <si>
    <t>AUTOMATICOS HAGER 25 AMP CAJA 12 UNIDADES</t>
  </si>
  <si>
    <t>AE-038</t>
  </si>
  <si>
    <t>AUTOMATICOS HAGER 32 AMP CAJA 12 UNIDADES</t>
  </si>
  <si>
    <t>AE-039</t>
  </si>
  <si>
    <t>INTERRUPTOR DIFERENCIAL HAGER 25 AMP</t>
  </si>
  <si>
    <t>AE-040</t>
  </si>
  <si>
    <t>INTERRUPTOR DIFERENCIAL HAGER 40 AMP</t>
  </si>
  <si>
    <t>AE-041</t>
  </si>
  <si>
    <t>INTERRUPTOR DIFERENCIAL HAGER 63 AMP</t>
  </si>
  <si>
    <t>AE-042</t>
  </si>
  <si>
    <t>INTERRUPTOR DIFERENCIAL LEGRAND 25 AMP</t>
  </si>
  <si>
    <t>AE-043</t>
  </si>
  <si>
    <t>INTERRUPTOR MITSUBISHI 75 AMP NF 100 CP NEGRO</t>
  </si>
  <si>
    <t>AE-044</t>
  </si>
  <si>
    <t>INTERRUPTOR MITSUBISHI 50 AMP NF 50 CP NEGRO</t>
  </si>
  <si>
    <t>AE-045</t>
  </si>
  <si>
    <t>CONTACTOR MAGNETICO MITSUBISHI 32 AMP S-N 20 ?</t>
  </si>
  <si>
    <t>AE-046</t>
  </si>
  <si>
    <t>CONTACTOR MAGNETICO MITSUBISHI 50 AMP S-N 50</t>
  </si>
  <si>
    <t>AE-047</t>
  </si>
  <si>
    <t>CONTACTOR MAGNETICO MITSUBISHI 25 AMP S-N 25</t>
  </si>
  <si>
    <t>C-001</t>
  </si>
  <si>
    <t>CORDEL PLASTICO NYLON NEGRO 10 MM</t>
  </si>
  <si>
    <t>CORDELES Y PIOLAS</t>
  </si>
  <si>
    <t>C-002</t>
  </si>
  <si>
    <t>CORDEL PLASTICO NYLON BLANCO 12 MM</t>
  </si>
  <si>
    <t>C-003</t>
  </si>
  <si>
    <t xml:space="preserve">CORDEL PLASTICO NYLON NEGRO12 MM </t>
  </si>
  <si>
    <t>C-004</t>
  </si>
  <si>
    <t>CORDEL PLASTICO NYLON OCRE 12 MM</t>
  </si>
  <si>
    <t>C-005</t>
  </si>
  <si>
    <t>CORDEL PLASTICO NYLON BLANCO VERDOSO 12"</t>
  </si>
  <si>
    <t>C-006</t>
  </si>
  <si>
    <t>CORDEL PLASTICO NYLON BLANCO 14 MM</t>
  </si>
  <si>
    <t>C-007</t>
  </si>
  <si>
    <t>CORDEL PERLON 10 MM</t>
  </si>
  <si>
    <t>C-008</t>
  </si>
  <si>
    <t>ESLINGAS COLA AZULES</t>
  </si>
  <si>
    <t>C-009</t>
  </si>
  <si>
    <t>ESLINGAS COLA NARANJAS</t>
  </si>
  <si>
    <t>C-010</t>
  </si>
  <si>
    <t>TENSORES DE ESLINGAS</t>
  </si>
  <si>
    <t>C-011</t>
  </si>
  <si>
    <t>ESLINGA EN ROLLOS DE 2 " ANCHO</t>
  </si>
  <si>
    <t>C-012</t>
  </si>
  <si>
    <t>ESLINGA EN ROLLO DE 1 " ANCHO</t>
  </si>
  <si>
    <t>F-001</t>
  </si>
  <si>
    <t>PERNOS 1 " A 325 3 1/4 " CORTO</t>
  </si>
  <si>
    <t>FERRETERIA</t>
  </si>
  <si>
    <t>F-002</t>
  </si>
  <si>
    <t>PERNOS 1" A 325 3 1/4 LARGO</t>
  </si>
  <si>
    <t>F-003</t>
  </si>
  <si>
    <t>TUERCA A 325 1" DIAMETRO</t>
  </si>
  <si>
    <t>F-004</t>
  </si>
  <si>
    <t>PERNOS GALVANIZADOS 1/2" DIAM. LARGO 2"</t>
  </si>
  <si>
    <t>F-005</t>
  </si>
  <si>
    <t>GOLILLAGALVANIZADA 1/2" DIAMETRO</t>
  </si>
  <si>
    <t>F-006</t>
  </si>
  <si>
    <t>TUERCA GALVANIZADA 1/2" DIAMETRO</t>
  </si>
  <si>
    <t>F-007</t>
  </si>
  <si>
    <t>POMELES 1 1/2" DIAMETRO LARGO 5 1/2"</t>
  </si>
  <si>
    <t>F-008</t>
  </si>
  <si>
    <t>NIPLES DE COBRE 1/ 4"</t>
  </si>
  <si>
    <t>F-009</t>
  </si>
  <si>
    <t>NIPLES DE COBRE 1/ 2"</t>
  </si>
  <si>
    <t>F-010</t>
  </si>
  <si>
    <t>VIDRIOS PARA MASCARA SOLDAR</t>
  </si>
  <si>
    <t>F-011</t>
  </si>
  <si>
    <t>DISCO DE CORTE 7 " DIAMETRO</t>
  </si>
  <si>
    <t>F-012</t>
  </si>
  <si>
    <t>DISCO DE DESBASTE 7 " DIAMETRO</t>
  </si>
  <si>
    <t>F-013</t>
  </si>
  <si>
    <t>DISCO DE CORTE 14 " DIAMETRO</t>
  </si>
  <si>
    <t>F-014</t>
  </si>
  <si>
    <t>DISCO LIJA BLUE LINE 6 " DIAMETRO</t>
  </si>
  <si>
    <t>F-015</t>
  </si>
  <si>
    <t>BROCHAS DE 2 "</t>
  </si>
  <si>
    <t>F-016</t>
  </si>
  <si>
    <t>BROCHAS DE 1 1/2 "</t>
  </si>
  <si>
    <t>F-017</t>
  </si>
  <si>
    <t>BROCHAS DE 1 "</t>
  </si>
  <si>
    <t>F-018</t>
  </si>
  <si>
    <t>CINTA MASKIN 3 M 3 /4 "(CAJAS DE 20)</t>
  </si>
  <si>
    <t>F-019</t>
  </si>
  <si>
    <t>CINTA MASKIN 3 M 2  "(CAJAS DE 20)</t>
  </si>
  <si>
    <t>FC-001</t>
  </si>
  <si>
    <t>FIERRO DE 6 " EN ROLLOS</t>
  </si>
  <si>
    <t>FIERRO CONSTRUCCION</t>
  </si>
  <si>
    <t>KILOS</t>
  </si>
  <si>
    <t>FC-002</t>
  </si>
  <si>
    <t>FIERRO DE 8 "</t>
  </si>
  <si>
    <t>FC-003</t>
  </si>
  <si>
    <t>FIERRO DE 10 "</t>
  </si>
  <si>
    <t>FC-004</t>
  </si>
  <si>
    <t>FIERRO DE 12 "</t>
  </si>
  <si>
    <t>FP-001</t>
  </si>
  <si>
    <t>TUBULAR</t>
  </si>
  <si>
    <t>PERFILES</t>
  </si>
  <si>
    <t>TIRA</t>
  </si>
  <si>
    <t>P-001</t>
  </si>
  <si>
    <t>ACEITE SOLUBLE</t>
  </si>
  <si>
    <t>PINTURAS LUBRICANTES DILUYENTES</t>
  </si>
  <si>
    <t>LITRO</t>
  </si>
  <si>
    <t>P-002</t>
  </si>
  <si>
    <t>DILUYENTE PANOL TAMBOR 200LT</t>
  </si>
  <si>
    <t>P-003</t>
  </si>
  <si>
    <t>ANTIOXIDO REMMER GRIS VERDOSO</t>
  </si>
  <si>
    <t>GALON</t>
  </si>
  <si>
    <t>P-004</t>
  </si>
  <si>
    <t>ESMALTE SINTETICO BLANCO</t>
  </si>
  <si>
    <t>P-005</t>
  </si>
  <si>
    <t>ESMALTE SINTETICO NEGRO</t>
  </si>
  <si>
    <t>P-006</t>
  </si>
  <si>
    <t>ANTICORROSIVO TIXOPAC NEGRO</t>
  </si>
  <si>
    <t>P-007</t>
  </si>
  <si>
    <t>PEGAMENTO MIROFIX PARA P.V.C</t>
  </si>
  <si>
    <t>S-001</t>
  </si>
  <si>
    <t>ARNES DE SEGURIDAD CON ENTREPIERNAS</t>
  </si>
  <si>
    <t>ARTICULOS DE SEGURIDAD</t>
  </si>
  <si>
    <t>S-002</t>
  </si>
  <si>
    <t>VESTONES DE DESCARNE</t>
  </si>
  <si>
    <t>S-003</t>
  </si>
  <si>
    <t>DELANTAL DE DESCARNE</t>
  </si>
  <si>
    <t>S-004</t>
  </si>
  <si>
    <t>MANGUILLAS DE DESCARNE</t>
  </si>
  <si>
    <t>S-005</t>
  </si>
  <si>
    <t>GUANTES DE DESCARNE</t>
  </si>
  <si>
    <t>S-006</t>
  </si>
  <si>
    <t>GUANTES DE SOLDAR</t>
  </si>
  <si>
    <t>S-007</t>
  </si>
  <si>
    <t>CASCOS DE SEGURIDAD</t>
  </si>
  <si>
    <t>S-008</t>
  </si>
  <si>
    <t>MASCARAS DE SOLDAR</t>
  </si>
  <si>
    <t>S-009</t>
  </si>
  <si>
    <t>ANTEOJOS PARA ESMERILAR</t>
  </si>
  <si>
    <t>S-010</t>
  </si>
  <si>
    <t>MASCARA PARA ESMERILAR</t>
  </si>
  <si>
    <t>S-011</t>
  </si>
  <si>
    <t>BOTOTOS DE SEGURIDAD PUNTA ACERO</t>
  </si>
  <si>
    <t>S-012</t>
  </si>
  <si>
    <t>SEÑALIZADORES AMARILLOS REFLECTANTES</t>
  </si>
  <si>
    <t>S-013</t>
  </si>
  <si>
    <t>CONOS REFLECTANTES</t>
  </si>
  <si>
    <t>S-014</t>
  </si>
  <si>
    <t xml:space="preserve">LAMPARAS REFLECTANTES AMARILLAS </t>
  </si>
  <si>
    <t>SL-001</t>
  </si>
  <si>
    <t>SOLDADURA ROJA  60 / 10 DE 1/8" (CAJA 25KG)</t>
  </si>
  <si>
    <t>SOLDADURAS</t>
  </si>
  <si>
    <t>KILO</t>
  </si>
  <si>
    <t>SL-002</t>
  </si>
  <si>
    <r>
      <rPr>
        <rFont val="Arial"/>
        <color theme="1"/>
        <sz val="10.0"/>
      </rPr>
      <t xml:space="preserve">SOLDADURA M Y H 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3 / 16 MM (CAJA 25KG)</t>
    </r>
  </si>
  <si>
    <t>SL-003</t>
  </si>
  <si>
    <t>SOLDADURA M Y H  1 / 8MM (CAJA 25 KG)</t>
  </si>
  <si>
    <t>SL-004</t>
  </si>
  <si>
    <t>SOLDADURA M Y H  3 /32 MM (CAJA 25 KG)</t>
  </si>
  <si>
    <t>SL-005</t>
  </si>
  <si>
    <t>SOLDADURA MIG 705-6  0,8 MM CARRETE 15 KG</t>
  </si>
  <si>
    <t>SL-006</t>
  </si>
  <si>
    <t>SOLDADURA ACERO BAJA ALEACION 1/8"</t>
  </si>
  <si>
    <r>
      <rPr>
        <rFont val="Arial"/>
        <b/>
        <color theme="1"/>
        <sz val="12.0"/>
      </rPr>
      <t>PRESUPUESTO</t>
    </r>
    <r>
      <rPr>
        <rFont val="Arial"/>
        <b/>
        <color rgb="FFFF0000"/>
        <sz val="12.0"/>
      </rPr>
      <t xml:space="preserve"> (VARIAS MONEDAS)</t>
    </r>
  </si>
  <si>
    <t>CANTIDAD</t>
  </si>
  <si>
    <t>DETALLE</t>
  </si>
  <si>
    <t>PRECIO UNITARIO COMPRA</t>
  </si>
  <si>
    <t>VALOR $</t>
  </si>
  <si>
    <t>VALOR  EN DÓLAR</t>
  </si>
  <si>
    <t>VALOR EN EURO</t>
  </si>
  <si>
    <t>COMPUTADORES AKANE</t>
  </si>
  <si>
    <t>TARJETAS MADRES</t>
  </si>
  <si>
    <t>IMPRESORAS</t>
  </si>
  <si>
    <t>MOUSE</t>
  </si>
  <si>
    <t>ESCANER</t>
  </si>
  <si>
    <t>Tabla de conversión</t>
  </si>
  <si>
    <t>DÓLAR</t>
  </si>
  <si>
    <t>EURO</t>
  </si>
  <si>
    <t>RUT</t>
  </si>
  <si>
    <t>SEXO</t>
  </si>
  <si>
    <t>AFP</t>
  </si>
  <si>
    <t>Nº CARGAS</t>
  </si>
  <si>
    <t>SALUD</t>
  </si>
  <si>
    <t>NIVEL EDUCACIONAL</t>
  </si>
  <si>
    <t>CARGO</t>
  </si>
  <si>
    <t>CENTRO COSTO</t>
  </si>
  <si>
    <t>DEPARTAMENTO</t>
  </si>
  <si>
    <t>FECHA INGRESO</t>
  </si>
  <si>
    <t>ANTIGÜEDAD</t>
  </si>
  <si>
    <t>SUELDO BASE</t>
  </si>
  <si>
    <t>ASIGNACION PROFESIONAL</t>
  </si>
  <si>
    <t>BONO ANTIGÜEDAD</t>
  </si>
  <si>
    <t>BONO COLACION</t>
  </si>
  <si>
    <t>BONO MOVILIZACION</t>
  </si>
  <si>
    <t>FAMILIAR</t>
  </si>
  <si>
    <t>TOTAL HABER</t>
  </si>
  <si>
    <t>TOTAL IMPONIBLE</t>
  </si>
  <si>
    <t>DESCUENTO LEGAL</t>
  </si>
  <si>
    <t>SUELDO LIQUIDO</t>
  </si>
  <si>
    <t>RAMON TELLO BARRAZA</t>
  </si>
  <si>
    <t>M</t>
  </si>
  <si>
    <t>CAPITAL</t>
  </si>
  <si>
    <t>Colmena</t>
  </si>
  <si>
    <t>PROFESIONAL</t>
  </si>
  <si>
    <t>GERENTE</t>
  </si>
  <si>
    <t>VENTAS</t>
  </si>
  <si>
    <t>CECILIA QUIROGA RETAMAL</t>
  </si>
  <si>
    <t>F</t>
  </si>
  <si>
    <t>PLANVITAL</t>
  </si>
  <si>
    <t>TECNICO</t>
  </si>
  <si>
    <t>ADMINISTRATIVO CONTABLE</t>
  </si>
  <si>
    <t>FINANZAS</t>
  </si>
  <si>
    <t>REMUNERACIONES</t>
  </si>
  <si>
    <t>ELIZABET GONZALEZ RETAMAL</t>
  </si>
  <si>
    <t>Más Vida</t>
  </si>
  <si>
    <t>SECRETARIA</t>
  </si>
  <si>
    <t>MARKETING</t>
  </si>
  <si>
    <t>LUISA PARRA NEIRA</t>
  </si>
  <si>
    <t>HABITAT</t>
  </si>
  <si>
    <t>ING</t>
  </si>
  <si>
    <t>ANGEL FERNANDEZ HENRIQUEZ</t>
  </si>
  <si>
    <t>CUPRUM</t>
  </si>
  <si>
    <t>Normédica</t>
  </si>
  <si>
    <t>VENDEDOR</t>
  </si>
  <si>
    <t>LUIS ROJAS ESCALANTE</t>
  </si>
  <si>
    <t>Tres Vida</t>
  </si>
  <si>
    <t>ANA TAPIA VILLEGAS</t>
  </si>
  <si>
    <t>Banmédica</t>
  </si>
  <si>
    <t>CONTABILIDAD</t>
  </si>
  <si>
    <t>EDUARDO RIVEROS ARANEDA</t>
  </si>
  <si>
    <t>ADMINISTRATIVO</t>
  </si>
  <si>
    <t>RR.HH</t>
  </si>
  <si>
    <t>PERSONAL</t>
  </si>
  <si>
    <t>FERNANDO SAGREDO URZUA</t>
  </si>
  <si>
    <t>Vida Plena</t>
  </si>
  <si>
    <t>GABRIEL CASTRO VILCHES</t>
  </si>
  <si>
    <t>Sfera</t>
  </si>
  <si>
    <t>HERMES PINTO VASQUEZ</t>
  </si>
  <si>
    <t>Fonasa</t>
  </si>
  <si>
    <t>CARMEN DUARTE RIOS</t>
  </si>
  <si>
    <t>NORA SEGUEL GAETE</t>
  </si>
  <si>
    <t>SERGIO SILVA PINEDA</t>
  </si>
  <si>
    <t>PROVIDA</t>
  </si>
  <si>
    <t>JUAN BARRAZA SAAVEDRA</t>
  </si>
  <si>
    <t>Promepart</t>
  </si>
  <si>
    <t>ROSA SOTO GONZALEZ</t>
  </si>
  <si>
    <t>PATRICIA PEDERNERA COLLAO</t>
  </si>
  <si>
    <t>MARIANELLA VEGA SAA</t>
  </si>
  <si>
    <t>SECRETARIA CONTABLE</t>
  </si>
  <si>
    <t>SANDRA JIMENEZ ABARCA</t>
  </si>
  <si>
    <t>Consalud</t>
  </si>
  <si>
    <t>CAPACITACION</t>
  </si>
  <si>
    <t>EMILIO GARRIDO TORO</t>
  </si>
  <si>
    <t>CONTADOR AUDITOR</t>
  </si>
  <si>
    <t>OSCAR OLIVARES ASTUDILLO</t>
  </si>
  <si>
    <t>JERONIMO HERRERA FIGUEROA</t>
  </si>
  <si>
    <t>ALICIA FUENTES LEIVA</t>
  </si>
  <si>
    <t>JIMENA CAROCA TORRES</t>
  </si>
  <si>
    <t>SECRETARIA GERENCIA</t>
  </si>
  <si>
    <t>CARLOS TAPIA UGARTE</t>
  </si>
  <si>
    <t>GUIDO SILVA URRUTIA</t>
  </si>
  <si>
    <t>SUSANA MOLINA TAPIA</t>
  </si>
  <si>
    <t>GLORIA SEGOVIA ESCOBAR</t>
  </si>
  <si>
    <t>LUIS SALINAS CARRASCO</t>
  </si>
  <si>
    <t>WASHINGTON SALAS PINO</t>
  </si>
  <si>
    <t>LISET FERNANDEZ ULLOA</t>
  </si>
  <si>
    <t>ALFREDO BURGOS CECERES</t>
  </si>
  <si>
    <t>ESTEBAN FARIAS ELGUETA</t>
  </si>
  <si>
    <t>JOSE VENEGAS FRIAS</t>
  </si>
  <si>
    <t>RODRIGO PRIETO LOBOS</t>
  </si>
  <si>
    <t>MARGARITA MARCIEL ARAYA</t>
  </si>
  <si>
    <t>Flujo de caja</t>
  </si>
  <si>
    <t>Enero</t>
  </si>
  <si>
    <t>Febrero</t>
  </si>
  <si>
    <t>Marzo</t>
  </si>
  <si>
    <t>Préstamo Banco</t>
  </si>
  <si>
    <t>Costos</t>
  </si>
  <si>
    <t>Ventas</t>
  </si>
  <si>
    <t>Vendedor</t>
  </si>
  <si>
    <t>Mes</t>
  </si>
  <si>
    <t>Andrade</t>
  </si>
  <si>
    <t>Duarte</t>
  </si>
  <si>
    <t>Silva</t>
  </si>
  <si>
    <t>Total general</t>
  </si>
  <si>
    <t>Octubre</t>
  </si>
  <si>
    <t>Noviembre</t>
  </si>
  <si>
    <t>Diciembre</t>
  </si>
  <si>
    <t>NOMBRE DE PRODUCTO</t>
  </si>
  <si>
    <t>PROVEEDOR</t>
  </si>
  <si>
    <t>Terminación</t>
  </si>
  <si>
    <t>CATEGORÍA</t>
  </si>
  <si>
    <t>PAIS ORIGEN</t>
  </si>
  <si>
    <t>STOCK</t>
  </si>
  <si>
    <t>PRECIO US$</t>
  </si>
  <si>
    <t>PRECIO $</t>
  </si>
  <si>
    <t>Stock valor</t>
  </si>
  <si>
    <t>TÉ DHARAMSALA</t>
  </si>
  <si>
    <t>EXOTIC LIQUIDS</t>
  </si>
  <si>
    <t>DS</t>
  </si>
  <si>
    <t>BEBIDAS</t>
  </si>
  <si>
    <t>KOREA</t>
  </si>
  <si>
    <t>CERVEZA TIBETANA BARLEY</t>
  </si>
  <si>
    <t>ALEMANIA</t>
  </si>
  <si>
    <t>SIROPE DE REGALIZ</t>
  </si>
  <si>
    <t>CONDIMENTOS</t>
  </si>
  <si>
    <t>PERU</t>
  </si>
  <si>
    <t>ESPECIAS CAJUN DEL CHEF ANTON</t>
  </si>
  <si>
    <t>NEW ORLEANS CAJUN DELIGHTS</t>
  </si>
  <si>
    <t>TS</t>
  </si>
  <si>
    <t>CHILE</t>
  </si>
  <si>
    <t>MEZCLA GUMBO DEL CHEF ANTON</t>
  </si>
  <si>
    <t>MERMELADA DE GROSELLAS DE LA ABUELA</t>
  </si>
  <si>
    <t>GRANDMA KELLY'S HOMESTEAD</t>
  </si>
  <si>
    <t>AD</t>
  </si>
  <si>
    <t>PERAS SECAS ORGÁNICAS DEL TÍO BOB</t>
  </si>
  <si>
    <t>FRUTAS/VERDURAS</t>
  </si>
  <si>
    <t>ARGENTINA</t>
  </si>
  <si>
    <t>SALSA DE ARÁNDANOS NORTHWOODS</t>
  </si>
  <si>
    <t>EE.UU</t>
  </si>
  <si>
    <t>BUEY MISHI KOBE</t>
  </si>
  <si>
    <t>TOKYO TRADERS</t>
  </si>
  <si>
    <t>RS</t>
  </si>
  <si>
    <t>CARNES</t>
  </si>
  <si>
    <t>PEZ ESPADA</t>
  </si>
  <si>
    <t>PESCADO/MARISCO</t>
  </si>
  <si>
    <t>QUESO CABRALES</t>
  </si>
  <si>
    <t>COOPERATIVA DE QUESOS 'LAS CABRAS'</t>
  </si>
  <si>
    <t>S'</t>
  </si>
  <si>
    <t>LÁCTEOS</t>
  </si>
  <si>
    <t>QUESO MANCHEGO LA PASTORA</t>
  </si>
  <si>
    <t>ALGAS KONBU</t>
  </si>
  <si>
    <t>MAYUMI'S</t>
  </si>
  <si>
    <t>'S</t>
  </si>
  <si>
    <t>CUAJADA DE JUDÍAS</t>
  </si>
  <si>
    <t>CHINA</t>
  </si>
  <si>
    <t>SALSA DE SOJA BAJA EN SODIO</t>
  </si>
  <si>
    <t>POSTRE DE MERENGUE PAVLOVA</t>
  </si>
  <si>
    <t>PAVLOVA, LTD.</t>
  </si>
  <si>
    <t>D.</t>
  </si>
  <si>
    <t>REPOSTERÍA</t>
  </si>
  <si>
    <t>CORDERO ALICE SPRINGS</t>
  </si>
  <si>
    <t>LANGOSTINOS TIGRE CARNARVON</t>
  </si>
  <si>
    <t>PASTAS DE TÉ DE CHOCOLATE</t>
  </si>
  <si>
    <t>SPECIALTY BISCUITS, LTD.</t>
  </si>
  <si>
    <t>MERMELADA DE SIR RODNEY'S</t>
  </si>
  <si>
    <t>BOLLOS DE SIR RODNEY'S</t>
  </si>
  <si>
    <t>PAN DE CENTENO CRUJIENTE ESTILO GUSTAF'S</t>
  </si>
  <si>
    <t>PB KNÄCKEBRÖD AB</t>
  </si>
  <si>
    <t>AB</t>
  </si>
  <si>
    <t>GRANOS/CEREALES</t>
  </si>
  <si>
    <t>PAN FINO</t>
  </si>
  <si>
    <t>REFRESCO GUARANÁ FANTÁSTICA</t>
  </si>
  <si>
    <t>REFRESCOS AMERICANAS LTDA</t>
  </si>
  <si>
    <t>DA</t>
  </si>
  <si>
    <t>CREMA DE CHOCOLATE Y NUECES NUNUCA</t>
  </si>
  <si>
    <t>HELI SÜßWAREN GMBH &amp; CO. KG</t>
  </si>
  <si>
    <t>KG</t>
  </si>
  <si>
    <t>OSITOS DE GOMA GUMBÄR</t>
  </si>
  <si>
    <t>CHOCOLATE SCHOGGI</t>
  </si>
  <si>
    <t>COL FERMENTADA RÖSSLE</t>
  </si>
  <si>
    <t>PLUTZER LEBENSMITTELGROßMÄRKTE AG</t>
  </si>
  <si>
    <t>AG</t>
  </si>
  <si>
    <t>SALCHICHA THÜRINGER</t>
  </si>
  <si>
    <t>ARENQUE BLANCO DEL NOROESTE</t>
  </si>
  <si>
    <t>NORD-OST-FISCH HANDELSGESELLSCHAFT MBH</t>
  </si>
  <si>
    <t>BH</t>
  </si>
  <si>
    <t>QUESO GORGONZOLA TELINO</t>
  </si>
  <si>
    <t>FORMAGGI FORTINI S.R.L.</t>
  </si>
  <si>
    <t>L.</t>
  </si>
  <si>
    <t>QUESO MASCARPONE FABIOLI</t>
  </si>
  <si>
    <t>QUESO DE CABRA</t>
  </si>
  <si>
    <t>NORSKE MEIERIER</t>
  </si>
  <si>
    <t>ER</t>
  </si>
  <si>
    <t>CERVEZA SASQUATCH</t>
  </si>
  <si>
    <t>BIGFOOT BREWERIES</t>
  </si>
  <si>
    <t>ES</t>
  </si>
  <si>
    <t>CERVEZA NEGRA STEELEYE</t>
  </si>
  <si>
    <t>ESCABECHE DE ARENQUE</t>
  </si>
  <si>
    <t>SVENSK SJÖFÖDA AB</t>
  </si>
  <si>
    <t>SALMÓN AHUMADO GRAVAD</t>
  </si>
  <si>
    <t>VINO CÔTE DE BLAYE</t>
  </si>
  <si>
    <t>AUX JOYEUX ECCLÉSIASTIQUES</t>
  </si>
  <si>
    <t>LICOR VERDE CHARTREUSE</t>
  </si>
  <si>
    <t>CARNE DE CANGREJO DE BOSTON</t>
  </si>
  <si>
    <t>NEW ENGLAND SEAFOOD CANNERY</t>
  </si>
  <si>
    <t>RY</t>
  </si>
  <si>
    <t>CREMA DE ALMEJAS ESTILO NUEVA INGLATERRA</t>
  </si>
  <si>
    <t>TALLARINES DE SINGAPUR</t>
  </si>
  <si>
    <t>LEKA TRADING</t>
  </si>
  <si>
    <t>NG</t>
  </si>
  <si>
    <t>CAFÉ DE MALASIA</t>
  </si>
  <si>
    <t>AZÚCAR NEGRA MALACCA</t>
  </si>
  <si>
    <t>ARENQUE AHUMADO</t>
  </si>
  <si>
    <t>LYNGBYSILD</t>
  </si>
  <si>
    <t>LD</t>
  </si>
  <si>
    <t>ARENQUE SALADO</t>
  </si>
  <si>
    <t>GALLETAS ZAANSE</t>
  </si>
  <si>
    <t>ZAANSE SNOEPFABRIEK</t>
  </si>
  <si>
    <t>EK</t>
  </si>
  <si>
    <t>CHOCOLATE HOLANDÉS</t>
  </si>
  <si>
    <t>REGALIZ</t>
  </si>
  <si>
    <t>KARKKI OY</t>
  </si>
  <si>
    <t>OY</t>
  </si>
  <si>
    <t>CHOCOLATE BLANCO</t>
  </si>
  <si>
    <t>MANZANAS SECAS MANJIMUP</t>
  </si>
  <si>
    <t>G'DAY, MATE</t>
  </si>
  <si>
    <t>TE</t>
  </si>
  <si>
    <t>CEREALES PARA FILO</t>
  </si>
  <si>
    <t>EMPANADA DE CARNE</t>
  </si>
  <si>
    <t>EMPANADA DE CERDO</t>
  </si>
  <si>
    <t>MA MAISON</t>
  </si>
  <si>
    <t>ON</t>
  </si>
  <si>
    <t>PATÉ CHINO</t>
  </si>
  <si>
    <t>GNOCCHI DE LA ABUELA ALICIA</t>
  </si>
  <si>
    <t>PASTA BUTTINI S.R.L.</t>
  </si>
  <si>
    <t>RAVIOLIS ANGELO</t>
  </si>
  <si>
    <t>CARACOLES DE BORGOÑA</t>
  </si>
  <si>
    <t>ESCARGOTS NOUVEAUX</t>
  </si>
  <si>
    <t>UX</t>
  </si>
  <si>
    <t>RACLET DE QUESO COURDAVAULT</t>
  </si>
  <si>
    <t>GAI PÂTURAGE</t>
  </si>
  <si>
    <t>GE</t>
  </si>
  <si>
    <t>CAMEMBERT PIERROT</t>
  </si>
  <si>
    <t>SIROPE DE ARCE</t>
  </si>
  <si>
    <t>FORÊTS D'ÉRABLES</t>
  </si>
  <si>
    <t>TARTA DE AZÚCAR</t>
  </si>
  <si>
    <t>SANDWICH DE VEGETALES</t>
  </si>
  <si>
    <t>BOLLOS DE PAN DE WIMMER</t>
  </si>
  <si>
    <t>SALSA DE PIMIENTO PICANTE DE LUISIANA</t>
  </si>
  <si>
    <t>ESPECIAS PICANTES DE LUISIANA</t>
  </si>
  <si>
    <t>CERVEZA LAUGHING LUMBERJACK</t>
  </si>
  <si>
    <t>BARRAS DE PAN DE ESCOCIA</t>
  </si>
  <si>
    <t>QUESO GUDBRANDSDALS</t>
  </si>
  <si>
    <t>CERVEZA OUTBACK</t>
  </si>
  <si>
    <t>CREMA DE QUESO FLØTEMYS</t>
  </si>
  <si>
    <t>QUESO MOZZARELLA GIOVANNI</t>
  </si>
  <si>
    <t>CAVIAR ROJO</t>
  </si>
  <si>
    <t>QUESO DE SOJA LONGLIFE</t>
  </si>
  <si>
    <t>CERVEZA KLOSTERBIER RHÖNBRÄU</t>
  </si>
  <si>
    <t>LICOR CLOUDBERRY</t>
  </si>
  <si>
    <t>SALSA VERDE ORIGINAL FRANKFURTER</t>
  </si>
  <si>
    <t>Obra</t>
  </si>
  <si>
    <t>Concepto</t>
  </si>
  <si>
    <t>Valor</t>
  </si>
  <si>
    <t>Abril</t>
  </si>
  <si>
    <t>Brasil 678</t>
  </si>
  <si>
    <t>Gasfitería</t>
  </si>
  <si>
    <t>Gran Avenida 378</t>
  </si>
  <si>
    <t>San Ignacio 1041</t>
  </si>
  <si>
    <t>Pintura</t>
  </si>
  <si>
    <t>Electricidad</t>
  </si>
  <si>
    <t>Junio</t>
  </si>
  <si>
    <t>Mayo</t>
  </si>
  <si>
    <t>a)</t>
  </si>
  <si>
    <t>CONCATENAR</t>
  </si>
  <si>
    <t>Datos</t>
  </si>
  <si>
    <t>Petición:</t>
  </si>
  <si>
    <t>Resultado:</t>
  </si>
  <si>
    <t>AA</t>
  </si>
  <si>
    <t xml:space="preserve">Concatena las celdas c8 y d8 </t>
  </si>
  <si>
    <t>b)</t>
  </si>
  <si>
    <t>EXTRAER</t>
  </si>
  <si>
    <t>2856u78925</t>
  </si>
  <si>
    <t>Extrae los valores "6u7"</t>
  </si>
  <si>
    <t>c)</t>
  </si>
  <si>
    <t>IZQUIERDA</t>
  </si>
  <si>
    <t>Aplica funcion para extraer los dos primeros valores</t>
  </si>
  <si>
    <t>d)</t>
  </si>
  <si>
    <t>DERECHA</t>
  </si>
  <si>
    <t>Aplica funcion para extraer los dos ultimos valores</t>
  </si>
  <si>
    <t xml:space="preserve">FELIPE VARAS DURAN                    </t>
  </si>
  <si>
    <t>FRANCISC SANGUINETI</t>
  </si>
  <si>
    <t>TOTAL Brasil 678</t>
  </si>
  <si>
    <t>TOTAL GASFITERÍA en 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</si>
</sst>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[$-F400]h:mm:ss\ AM/PM"/>
    <numFmt numFmtId="165" formatCode="_-&quot;$&quot;* #,##0.00_-;\-&quot;$&quot;* #,##0.00_-;_-&quot;$&quot;* &quot;-&quot;??_-;_-@"/>
    <numFmt numFmtId="166" formatCode="_(&quot;$&quot;* #,##0.00_);_(&quot;$&quot;* \(#,##0.00\);_(&quot;$&quot;* &quot;-&quot;??_);_(@_)"/>
    <numFmt numFmtId="167" formatCode="0.0"/>
    <numFmt numFmtId="168" formatCode="&quot;$&quot;#,##0"/>
    <numFmt numFmtId="169" formatCode="&quot;$&quot;\ #,##0"/>
    <numFmt numFmtId="170" formatCode="_-&quot;$&quot;\ * #,##0_-;\-&quot;$&quot;\ * #,##0_-;_-&quot;$&quot;\ * &quot;-&quot;_-;_-@"/>
    <numFmt numFmtId="171" formatCode="&quot;us$ &quot;#,##0.00"/>
    <numFmt numFmtId="172" formatCode="[$$-340A]\ #,##0.00"/>
    <numFmt numFmtId="173" formatCode="_-[$$-340A]\ * #,##0_-;\-[$$-340A]\ * #,##0_-;_-[$$-340A]\ * &quot;-&quot;??_-;_-@"/>
    <numFmt numFmtId="174" formatCode="dd/mm/yyyy"/>
    <numFmt numFmtId="175" formatCode="_-* #,##0\ _€_-;\-* #,##0\ _€_-;_-* &quot;-&quot;??\ _€_-;_-@"/>
    <numFmt numFmtId="176" formatCode="[$$-340A]\ #,##0"/>
    <numFmt numFmtId="177" formatCode="&quot;$&quot;\ #,##0;[Red]\-&quot;$&quot;\ #,##0"/>
    <numFmt numFmtId="178" formatCode="_-[$$-2C0A]* #,##0_ ;_-[$$-2C0A]* \-#,##0\ ;_-[$$-2C0A]* &quot;-&quot;_ ;_-@_ "/>
    <numFmt numFmtId="179" formatCode="#,##0\ _€"/>
  </numFmts>
  <fonts count="26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>
      <sz val="12.0"/>
      <color theme="1"/>
      <name val="Century Gothic"/>
    </font>
    <font>
      <b/>
      <sz val="11.0"/>
      <color theme="1"/>
      <name val="Calibri"/>
    </font>
    <font/>
    <font>
      <b/>
      <sz val="11.0"/>
      <color theme="0"/>
      <name val="Calibri"/>
    </font>
    <font>
      <b/>
      <sz val="16.0"/>
      <color theme="1"/>
      <name val="Century Gothic"/>
    </font>
    <font>
      <b/>
      <sz val="14.0"/>
      <color theme="1"/>
      <name val="Calibri"/>
    </font>
    <font>
      <sz val="12.0"/>
      <color theme="1"/>
      <name val="Calibri"/>
    </font>
    <font>
      <sz val="10.0"/>
      <color theme="0"/>
      <name val="Arial"/>
    </font>
    <font>
      <sz val="10.0"/>
      <color theme="1"/>
      <name val="Arial"/>
    </font>
    <font>
      <sz val="10.0"/>
      <color rgb="FF00B050"/>
      <name val="Arial"/>
    </font>
    <font>
      <b/>
      <sz val="10.0"/>
      <color rgb="FF00B050"/>
      <name val="Arial"/>
    </font>
    <font>
      <b/>
      <sz val="10.0"/>
      <color theme="1"/>
      <name val="Arial"/>
    </font>
    <font>
      <sz val="16.0"/>
      <color theme="1"/>
      <name val="Algerian"/>
    </font>
    <font>
      <sz val="10.0"/>
      <color theme="1"/>
      <name val="Calibri"/>
    </font>
    <font>
      <sz val="9.0"/>
      <color theme="1"/>
      <name val="Arial"/>
    </font>
    <font>
      <b/>
      <sz val="12.0"/>
      <color theme="1"/>
      <name val="Arial"/>
    </font>
    <font>
      <sz val="14.0"/>
      <color rgb="FF000000"/>
      <name val="Calibri"/>
    </font>
    <font>
      <b/>
      <sz val="8.0"/>
      <color rgb="FFFFFFFF"/>
      <name val="Arial"/>
    </font>
    <font>
      <sz val="12.0"/>
      <color theme="0"/>
      <name val="Arial"/>
    </font>
    <font>
      <sz val="12.0"/>
      <color theme="1"/>
      <name val="Arial"/>
    </font>
    <font>
      <b/>
      <sz val="12.0"/>
      <color rgb="FFFFFFFF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000080"/>
        <bgColor rgb="FF000080"/>
      </patternFill>
    </fill>
    <fill>
      <patternFill patternType="solid">
        <fgColor rgb="FFFFC000"/>
        <bgColor rgb="FFFFC000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5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21" xfId="0" applyFont="1" applyNumberFormat="1"/>
    <xf borderId="0" fillId="0" fontId="2" numFmtId="0" xfId="0" applyAlignment="1" applyFont="1">
      <alignment horizontal="center" vertical="center"/>
    </xf>
    <xf borderId="0" fillId="0" fontId="1" numFmtId="21" xfId="0" applyAlignment="1" applyFont="1" applyNumberForma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22" xfId="0" applyFont="1" applyNumberFormat="1"/>
    <xf borderId="0" fillId="0" fontId="4" numFmtId="0" xfId="0" applyFont="1"/>
    <xf borderId="1" fillId="0" fontId="1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4" numFmtId="2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21" xfId="0" applyAlignment="1" applyFont="1" applyNumberForma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5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9" fillId="0" fontId="5" numFmtId="0" xfId="0" applyBorder="1" applyFont="1"/>
    <xf borderId="8" fillId="0" fontId="9" numFmtId="0" xfId="0" applyBorder="1" applyFont="1"/>
    <xf borderId="0" fillId="0" fontId="9" numFmtId="0" xfId="0" applyFont="1"/>
    <xf borderId="9" fillId="0" fontId="8" numFmtId="0" xfId="0" applyAlignment="1" applyBorder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/>
    </xf>
    <xf borderId="9" fillId="0" fontId="9" numFmtId="9" xfId="0" applyAlignment="1" applyBorder="1" applyFont="1" applyNumberFormat="1">
      <alignment horizontal="center"/>
    </xf>
    <xf borderId="9" fillId="0" fontId="8" numFmtId="9" xfId="0" applyAlignment="1" applyBorder="1" applyFont="1" applyNumberFormat="1">
      <alignment horizontal="center"/>
    </xf>
    <xf borderId="10" fillId="0" fontId="9" numFmtId="0" xfId="0" applyBorder="1" applyFont="1"/>
    <xf borderId="4" fillId="0" fontId="9" numFmtId="0" xfId="0" applyBorder="1" applyFont="1"/>
    <xf borderId="11" fillId="0" fontId="9" numFmtId="0" xfId="0" applyBorder="1" applyFont="1"/>
    <xf borderId="0" fillId="0" fontId="10" numFmtId="0" xfId="0" applyFont="1"/>
    <xf borderId="0" fillId="0" fontId="11" numFmtId="0" xfId="0" applyFont="1"/>
    <xf borderId="12" fillId="2" fontId="11" numFmtId="0" xfId="0" applyBorder="1" applyFill="1" applyFont="1"/>
    <xf borderId="13" fillId="0" fontId="11" numFmtId="9" xfId="0" applyBorder="1" applyFont="1" applyNumberFormat="1"/>
    <xf borderId="14" fillId="3" fontId="12" numFmtId="0" xfId="0" applyAlignment="1" applyBorder="1" applyFill="1" applyFont="1">
      <alignment horizontal="center"/>
    </xf>
    <xf borderId="0" fillId="0" fontId="11" numFmtId="165" xfId="0" applyFont="1" applyNumberFormat="1"/>
    <xf borderId="0" fillId="0" fontId="11" numFmtId="166" xfId="0" applyFont="1" applyNumberFormat="1"/>
    <xf borderId="0" fillId="0" fontId="13" numFmtId="0" xfId="0" applyAlignment="1" applyFont="1">
      <alignment horizontal="right"/>
    </xf>
    <xf borderId="14" fillId="4" fontId="11" numFmtId="166" xfId="0" applyBorder="1" applyFill="1" applyFont="1" applyNumberFormat="1"/>
    <xf borderId="15" fillId="0" fontId="14" numFmtId="0" xfId="0" applyBorder="1" applyFont="1"/>
    <xf borderId="16" fillId="0" fontId="14" numFmtId="0" xfId="0" applyBorder="1" applyFont="1"/>
    <xf borderId="17" fillId="0" fontId="14" numFmtId="0" xfId="0" applyBorder="1" applyFont="1"/>
    <xf borderId="18" fillId="0" fontId="14" numFmtId="0" xfId="0" applyBorder="1" applyFont="1"/>
    <xf borderId="1" fillId="0" fontId="14" numFmtId="0" xfId="0" applyBorder="1" applyFont="1"/>
    <xf borderId="0" fillId="0" fontId="14" numFmtId="0" xfId="0" applyFont="1"/>
    <xf borderId="19" fillId="5" fontId="14" numFmtId="0" xfId="0" applyBorder="1" applyFill="1" applyFont="1"/>
    <xf borderId="20" fillId="5" fontId="1" numFmtId="167" xfId="0" applyAlignment="1" applyBorder="1" applyFont="1" applyNumberFormat="1">
      <alignment horizontal="center"/>
    </xf>
    <xf borderId="21" fillId="5" fontId="1" numFmtId="167" xfId="0" applyAlignment="1" applyBorder="1" applyFont="1" applyNumberFormat="1">
      <alignment horizontal="center"/>
    </xf>
    <xf borderId="22" fillId="5" fontId="1" numFmtId="167" xfId="0" applyAlignment="1" applyBorder="1" applyFont="1" applyNumberFormat="1">
      <alignment horizontal="center"/>
    </xf>
    <xf borderId="23" fillId="0" fontId="1" numFmtId="167" xfId="0" applyAlignment="1" applyBorder="1" applyFont="1" applyNumberFormat="1">
      <alignment horizontal="center"/>
    </xf>
    <xf borderId="0" fillId="0" fontId="11" numFmtId="167" xfId="0" applyAlignment="1" applyFont="1" applyNumberFormat="1">
      <alignment horizontal="center"/>
    </xf>
    <xf borderId="24" fillId="5" fontId="14" numFmtId="0" xfId="0" applyBorder="1" applyFont="1"/>
    <xf borderId="25" fillId="5" fontId="1" numFmtId="167" xfId="0" applyAlignment="1" applyBorder="1" applyFont="1" applyNumberFormat="1">
      <alignment horizontal="center"/>
    </xf>
    <xf borderId="26" fillId="5" fontId="1" numFmtId="167" xfId="0" applyAlignment="1" applyBorder="1" applyFont="1" applyNumberFormat="1">
      <alignment horizontal="center"/>
    </xf>
    <xf borderId="27" fillId="5" fontId="1" numFmtId="167" xfId="0" applyAlignment="1" applyBorder="1" applyFont="1" applyNumberFormat="1">
      <alignment horizontal="center"/>
    </xf>
    <xf borderId="24" fillId="0" fontId="1" numFmtId="167" xfId="0" applyAlignment="1" applyBorder="1" applyFont="1" applyNumberFormat="1">
      <alignment horizontal="center"/>
    </xf>
    <xf borderId="28" fillId="5" fontId="14" numFmtId="0" xfId="0" applyBorder="1" applyFont="1"/>
    <xf borderId="29" fillId="5" fontId="1" numFmtId="167" xfId="0" applyAlignment="1" applyBorder="1" applyFont="1" applyNumberFormat="1">
      <alignment horizontal="center"/>
    </xf>
    <xf borderId="30" fillId="5" fontId="1" numFmtId="167" xfId="0" applyAlignment="1" applyBorder="1" applyFont="1" applyNumberFormat="1">
      <alignment horizontal="center"/>
    </xf>
    <xf borderId="31" fillId="5" fontId="1" numFmtId="167" xfId="0" applyAlignment="1" applyBorder="1" applyFont="1" applyNumberFormat="1">
      <alignment horizontal="center"/>
    </xf>
    <xf borderId="28" fillId="0" fontId="1" numFmtId="167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32" fillId="0" fontId="11" numFmtId="0" xfId="0" applyBorder="1" applyFont="1"/>
    <xf borderId="32" fillId="0" fontId="1" numFmtId="0" xfId="0" applyAlignment="1" applyBorder="1" applyFont="1">
      <alignment horizontal="center"/>
    </xf>
    <xf borderId="33" fillId="0" fontId="14" numFmtId="0" xfId="0" applyBorder="1" applyFont="1"/>
    <xf borderId="20" fillId="0" fontId="1" numFmtId="167" xfId="0" applyAlignment="1" applyBorder="1" applyFont="1" applyNumberFormat="1">
      <alignment horizontal="center"/>
    </xf>
    <xf borderId="33" fillId="0" fontId="1" numFmtId="167" xfId="0" applyAlignment="1" applyBorder="1" applyFont="1" applyNumberFormat="1">
      <alignment horizontal="center"/>
    </xf>
    <xf borderId="24" fillId="0" fontId="14" numFmtId="0" xfId="0" applyBorder="1" applyFont="1"/>
    <xf borderId="25" fillId="0" fontId="1" numFmtId="167" xfId="0" applyAlignment="1" applyBorder="1" applyFont="1" applyNumberFormat="1">
      <alignment horizontal="center"/>
    </xf>
    <xf borderId="28" fillId="0" fontId="14" numFmtId="0" xfId="0" applyBorder="1" applyFont="1"/>
    <xf borderId="29" fillId="0" fontId="1" numFmtId="167" xfId="0" applyAlignment="1" applyBorder="1" applyFont="1" applyNumberFormat="1">
      <alignment horizontal="center"/>
    </xf>
    <xf borderId="1" fillId="0" fontId="15" numFmtId="0" xfId="0" applyBorder="1" applyFont="1"/>
    <xf borderId="2" fillId="0" fontId="15" numFmtId="0" xfId="0" applyBorder="1" applyFont="1"/>
    <xf borderId="3" fillId="0" fontId="15" numFmtId="0" xfId="0" applyBorder="1" applyFont="1"/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horizontal="center"/>
    </xf>
    <xf borderId="0" fillId="0" fontId="17" numFmtId="168" xfId="0" applyAlignment="1" applyFont="1" applyNumberFormat="1">
      <alignment horizontal="center"/>
    </xf>
    <xf borderId="0" fillId="0" fontId="18" numFmtId="0" xfId="0" applyFont="1"/>
    <xf borderId="26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1" numFmtId="169" xfId="0" applyFont="1" applyNumberFormat="1"/>
    <xf borderId="1" fillId="6" fontId="18" numFmtId="0" xfId="0" applyAlignment="1" applyBorder="1" applyFill="1" applyFont="1">
      <alignment horizontal="center" vertical="center"/>
    </xf>
    <xf borderId="34" fillId="0" fontId="10" numFmtId="0" xfId="0" applyBorder="1" applyFont="1"/>
    <xf borderId="35" fillId="0" fontId="11" numFmtId="0" xfId="0" applyBorder="1" applyFont="1"/>
    <xf borderId="0" fillId="0" fontId="11" numFmtId="0" xfId="0" applyAlignment="1" applyFont="1">
      <alignment horizontal="center" vertical="center"/>
    </xf>
    <xf borderId="34" fillId="0" fontId="10" numFmtId="0" xfId="0" applyAlignment="1" applyBorder="1" applyFont="1">
      <alignment horizontal="center" vertical="center"/>
    </xf>
    <xf borderId="16" fillId="7" fontId="14" numFmtId="0" xfId="0" applyAlignment="1" applyBorder="1" applyFill="1" applyFont="1">
      <alignment horizontal="center" vertical="center"/>
    </xf>
    <xf borderId="17" fillId="7" fontId="14" numFmtId="0" xfId="0" applyAlignment="1" applyBorder="1" applyFont="1">
      <alignment horizontal="center" vertical="center"/>
    </xf>
    <xf borderId="17" fillId="7" fontId="14" numFmtId="0" xfId="0" applyAlignment="1" applyBorder="1" applyFont="1">
      <alignment horizontal="center" shrinkToFit="0" vertical="center" wrapText="1"/>
    </xf>
    <xf borderId="36" fillId="7" fontId="14" numFmtId="0" xfId="0" applyAlignment="1" applyBorder="1" applyFont="1">
      <alignment horizontal="center" vertical="center"/>
    </xf>
    <xf borderId="36" fillId="7" fontId="14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/>
    </xf>
    <xf borderId="21" fillId="0" fontId="11" numFmtId="0" xfId="0" applyBorder="1" applyFont="1"/>
    <xf borderId="21" fillId="0" fontId="11" numFmtId="170" xfId="0" applyAlignment="1" applyBorder="1" applyFont="1" applyNumberFormat="1">
      <alignment horizontal="center" vertical="center"/>
    </xf>
    <xf borderId="37" fillId="8" fontId="11" numFmtId="170" xfId="0" applyBorder="1" applyFill="1" applyFont="1" applyNumberFormat="1"/>
    <xf borderId="21" fillId="8" fontId="11" numFmtId="171" xfId="0" applyBorder="1" applyFont="1" applyNumberFormat="1"/>
    <xf borderId="38" fillId="8" fontId="11" numFmtId="172" xfId="0" applyBorder="1" applyFont="1" applyNumberFormat="1"/>
    <xf borderId="25" fillId="0" fontId="11" numFmtId="0" xfId="0" applyAlignment="1" applyBorder="1" applyFont="1">
      <alignment horizontal="center"/>
    </xf>
    <xf borderId="26" fillId="0" fontId="11" numFmtId="0" xfId="0" applyBorder="1" applyFont="1"/>
    <xf borderId="26" fillId="0" fontId="11" numFmtId="170" xfId="0" applyAlignment="1" applyBorder="1" applyFont="1" applyNumberFormat="1">
      <alignment horizontal="center" vertical="center"/>
    </xf>
    <xf borderId="27" fillId="8" fontId="11" numFmtId="170" xfId="0" applyBorder="1" applyFont="1" applyNumberFormat="1"/>
    <xf borderId="39" fillId="8" fontId="11" numFmtId="171" xfId="0" applyBorder="1" applyFont="1" applyNumberFormat="1"/>
    <xf borderId="40" fillId="8" fontId="11" numFmtId="172" xfId="0" applyBorder="1" applyFont="1" applyNumberFormat="1"/>
    <xf borderId="29" fillId="0" fontId="11" numFmtId="0" xfId="0" applyAlignment="1" applyBorder="1" applyFont="1">
      <alignment horizontal="center"/>
    </xf>
    <xf borderId="30" fillId="0" fontId="11" numFmtId="0" xfId="0" applyBorder="1" applyFont="1"/>
    <xf borderId="30" fillId="0" fontId="11" numFmtId="170" xfId="0" applyAlignment="1" applyBorder="1" applyFont="1" applyNumberFormat="1">
      <alignment horizontal="center" vertical="center"/>
    </xf>
    <xf borderId="31" fillId="8" fontId="11" numFmtId="170" xfId="0" applyBorder="1" applyFont="1" applyNumberFormat="1"/>
    <xf borderId="41" fillId="8" fontId="11" numFmtId="171" xfId="0" applyBorder="1" applyFont="1" applyNumberFormat="1"/>
    <xf borderId="42" fillId="8" fontId="11" numFmtId="172" xfId="0" applyBorder="1" applyFont="1" applyNumberFormat="1"/>
    <xf borderId="0" fillId="0" fontId="11" numFmtId="171" xfId="0" applyFont="1" applyNumberFormat="1"/>
    <xf borderId="0" fillId="0" fontId="11" numFmtId="4" xfId="0" applyFont="1" applyNumberFormat="1"/>
    <xf borderId="1" fillId="9" fontId="4" numFmtId="0" xfId="0" applyAlignment="1" applyBorder="1" applyFill="1" applyFont="1">
      <alignment horizontal="center"/>
    </xf>
    <xf borderId="43" fillId="6" fontId="11" numFmtId="0" xfId="0" applyBorder="1" applyFont="1"/>
    <xf borderId="40" fillId="6" fontId="14" numFmtId="173" xfId="0" applyBorder="1" applyFont="1" applyNumberFormat="1"/>
    <xf borderId="29" fillId="6" fontId="11" numFmtId="0" xfId="0" applyBorder="1" applyFont="1"/>
    <xf borderId="44" fillId="6" fontId="14" numFmtId="173" xfId="0" applyBorder="1" applyFont="1" applyNumberFormat="1"/>
    <xf borderId="45" fillId="0" fontId="10" numFmtId="0" xfId="0" applyBorder="1" applyFont="1"/>
    <xf borderId="46" fillId="0" fontId="11" numFmtId="0" xfId="0" applyBorder="1" applyFont="1"/>
    <xf borderId="47" fillId="0" fontId="11" numFmtId="0" xfId="0" applyBorder="1" applyFont="1"/>
    <xf borderId="0" fillId="0" fontId="11" numFmtId="0" xfId="0" applyAlignment="1" applyFont="1">
      <alignment horizontal="center"/>
    </xf>
    <xf borderId="0" fillId="0" fontId="11" numFmtId="174" xfId="0" applyFont="1" applyNumberFormat="1"/>
    <xf borderId="0" fillId="0" fontId="1" numFmtId="175" xfId="0" applyFont="1" applyNumberFormat="1"/>
    <xf borderId="0" fillId="0" fontId="19" numFmtId="0" xfId="0" applyFont="1"/>
    <xf borderId="14" fillId="10" fontId="20" numFmtId="0" xfId="0" applyAlignment="1" applyBorder="1" applyFill="1" applyFont="1">
      <alignment horizontal="center" shrinkToFit="0" vertical="center" wrapText="1"/>
    </xf>
    <xf borderId="14" fillId="10" fontId="20" numFmtId="174" xfId="0" applyAlignment="1" applyBorder="1" applyFont="1" applyNumberFormat="1">
      <alignment horizontal="center" shrinkToFit="0" vertical="center" wrapText="1"/>
    </xf>
    <xf borderId="14" fillId="10" fontId="20" numFmtId="175" xfId="0" applyAlignment="1" applyBorder="1" applyFont="1" applyNumberFormat="1">
      <alignment horizontal="center" shrinkToFit="0" vertical="center" wrapText="1"/>
    </xf>
    <xf borderId="0" fillId="0" fontId="11" numFmtId="176" xfId="0" applyFont="1" applyNumberFormat="1"/>
    <xf borderId="14" fillId="11" fontId="11" numFmtId="0" xfId="0" applyBorder="1" applyFill="1" applyFont="1"/>
    <xf borderId="14" fillId="12" fontId="11" numFmtId="0" xfId="0" applyBorder="1" applyFill="1" applyFont="1"/>
    <xf borderId="0" fillId="0" fontId="21" numFmtId="0" xfId="0" applyFont="1"/>
    <xf borderId="0" fillId="0" fontId="22" numFmtId="0" xfId="0" applyFont="1"/>
    <xf borderId="14" fillId="13" fontId="23" numFmtId="0" xfId="0" applyBorder="1" applyFill="1" applyFont="1"/>
    <xf borderId="14" fillId="14" fontId="23" numFmtId="0" xfId="0" applyAlignment="1" applyBorder="1" applyFill="1" applyFont="1">
      <alignment horizontal="right"/>
    </xf>
    <xf borderId="0" fillId="0" fontId="22" numFmtId="3" xfId="0" applyFont="1" applyNumberFormat="1"/>
    <xf borderId="15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3" fillId="0" fontId="1" numFmtId="0" xfId="0" applyBorder="1" applyFont="1"/>
    <xf borderId="48" fillId="0" fontId="11" numFmtId="0" xfId="0" applyAlignment="1" applyBorder="1" applyFont="1">
      <alignment horizontal="center"/>
    </xf>
    <xf borderId="47" fillId="0" fontId="11" numFmtId="0" xfId="0" applyAlignment="1" applyBorder="1" applyFont="1">
      <alignment horizontal="center"/>
    </xf>
    <xf borderId="47" fillId="0" fontId="11" numFmtId="177" xfId="0" applyAlignment="1" applyBorder="1" applyFont="1" applyNumberFormat="1">
      <alignment horizontal="center"/>
    </xf>
    <xf borderId="0" fillId="0" fontId="11" numFmtId="177" xfId="0" applyAlignment="1" applyFont="1" applyNumberFormat="1">
      <alignment horizontal="center"/>
    </xf>
    <xf borderId="14" fillId="15" fontId="24" numFmtId="0" xfId="0" applyAlignment="1" applyBorder="1" applyFill="1" applyFont="1">
      <alignment horizontal="center"/>
    </xf>
    <xf borderId="14" fillId="15" fontId="18" numFmtId="0" xfId="0" applyBorder="1" applyFont="1"/>
    <xf borderId="49" fillId="0" fontId="25" numFmtId="0" xfId="0" applyAlignment="1" applyBorder="1" applyFont="1">
      <alignment horizontal="right"/>
    </xf>
    <xf borderId="49" fillId="0" fontId="25" numFmtId="0" xfId="0" applyAlignment="1" applyBorder="1" applyFont="1">
      <alignment horizontal="left"/>
    </xf>
    <xf borderId="49" fillId="0" fontId="25" numFmtId="2" xfId="0" applyAlignment="1" applyBorder="1" applyFont="1" applyNumberFormat="1">
      <alignment horizontal="right"/>
    </xf>
    <xf borderId="0" fillId="0" fontId="1" numFmtId="178" xfId="0" applyFont="1" applyNumberFormat="1"/>
    <xf borderId="0" fillId="0" fontId="22" numFmtId="178" xfId="0" applyFont="1" applyNumberFormat="1"/>
    <xf borderId="50" fillId="0" fontId="25" numFmtId="0" xfId="0" applyAlignment="1" applyBorder="1" applyFont="1">
      <alignment horizontal="right"/>
    </xf>
    <xf borderId="0" fillId="0" fontId="22" numFmtId="170" xfId="0" applyFont="1" applyNumberFormat="1"/>
    <xf borderId="0" fillId="0" fontId="4" numFmtId="0" xfId="0" applyAlignment="1" applyFont="1">
      <alignment horizontal="left"/>
    </xf>
    <xf borderId="51" fillId="0" fontId="4" numFmtId="0" xfId="0" applyAlignment="1" applyBorder="1" applyFont="1">
      <alignment horizontal="center"/>
    </xf>
    <xf borderId="52" fillId="0" fontId="5" numFmtId="0" xfId="0" applyBorder="1" applyFont="1"/>
    <xf borderId="12" fillId="0" fontId="1" numFmtId="0" xfId="0" applyBorder="1" applyFont="1"/>
    <xf borderId="12" fillId="3" fontId="1" numFmtId="0" xfId="0" applyBorder="1" applyFont="1"/>
    <xf borderId="53" fillId="0" fontId="1" numFmtId="0" xfId="0" applyBorder="1" applyFont="1"/>
    <xf borderId="54" fillId="0" fontId="1" numFmtId="0" xfId="0" applyBorder="1" applyFont="1"/>
    <xf borderId="13" fillId="0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56" fillId="0" fontId="5" numFmtId="0" xfId="0" applyBorder="1" applyFont="1"/>
    <xf borderId="26" fillId="0" fontId="18" numFmtId="0" xfId="0" applyBorder="1" applyFont="1"/>
    <xf borderId="26" fillId="3" fontId="1" numFmtId="165" xfId="0" applyBorder="1" applyFont="1" applyNumberFormat="1"/>
    <xf borderId="0" fillId="0" fontId="22" numFmtId="179" xfId="0" applyFont="1" applyNumberFormat="1"/>
    <xf borderId="26" fillId="3" fontId="1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7CAAC"/>
          <bgColor rgb="FFF7CAA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114300</xdr:rowOff>
    </xdr:from>
    <xdr:ext cx="5715000" cy="914400"/>
    <xdr:sp>
      <xdr:nvSpPr>
        <xdr:cNvPr id="11" name="Shape 11"/>
        <xdr:cNvSpPr/>
      </xdr:nvSpPr>
      <xdr:spPr>
        <a:xfrm>
          <a:off x="2493263" y="3327563"/>
          <a:ext cx="5705475" cy="904875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Cree un gráfico CIRCULAR para el total general.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(2 ptos.)</a:t>
          </a:r>
          <a:endParaRPr sz="1600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Cree un gráfico de barras, sólo para el total general y por mes.  </a:t>
          </a:r>
          <a:r>
            <a:rPr lang="en-U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(2 ptos.)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76200</xdr:rowOff>
    </xdr:from>
    <xdr:ext cx="8248650" cy="800100"/>
    <xdr:sp>
      <xdr:nvSpPr>
        <xdr:cNvPr id="12" name="Shape 12"/>
        <xdr:cNvSpPr/>
      </xdr:nvSpPr>
      <xdr:spPr>
        <a:xfrm>
          <a:off x="1226438" y="3384713"/>
          <a:ext cx="8239125" cy="790575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Filtrar  todos los productos cuyo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PROVEEDOR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termine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 las letras "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".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(2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28575</xdr:rowOff>
    </xdr:from>
    <xdr:ext cx="7962900" cy="800100"/>
    <xdr:sp>
      <xdr:nvSpPr>
        <xdr:cNvPr id="13" name="Shape 13"/>
        <xdr:cNvSpPr/>
      </xdr:nvSpPr>
      <xdr:spPr>
        <a:xfrm>
          <a:off x="1369313" y="3384713"/>
          <a:ext cx="7953375" cy="790575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Filtrar  todos los productos cuyo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NOMBRE DE PRODUCTO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contenga la palabra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CHOCOLATE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(2 ptos.).</a:t>
          </a:r>
          <a:endParaRPr b="1"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114300</xdr:rowOff>
    </xdr:from>
    <xdr:ext cx="10344150" cy="733425"/>
    <xdr:sp>
      <xdr:nvSpPr>
        <xdr:cNvPr id="14" name="Shape 14"/>
        <xdr:cNvSpPr/>
      </xdr:nvSpPr>
      <xdr:spPr>
        <a:xfrm>
          <a:off x="173925" y="3418050"/>
          <a:ext cx="10344150" cy="72390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Filtrar  todos los productos de la categoría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BEBIDAS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cuyo país de origen sea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ALEMANIA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cuyo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STOCK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se encuentre entre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2000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4000.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104775</xdr:rowOff>
    </xdr:from>
    <xdr:ext cx="8639175" cy="914400"/>
    <xdr:sp>
      <xdr:nvSpPr>
        <xdr:cNvPr id="15" name="Shape 15"/>
        <xdr:cNvSpPr/>
      </xdr:nvSpPr>
      <xdr:spPr>
        <a:xfrm>
          <a:off x="1031175" y="3327563"/>
          <a:ext cx="8629650" cy="904875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Construya en esta hoja una tabla dinámica, utilizando la base de datos y tomando como ejemplo el modelo de la imagen.</a:t>
          </a:r>
          <a:r>
            <a:rPr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390525</xdr:colOff>
      <xdr:row>6</xdr:row>
      <xdr:rowOff>76200</xdr:rowOff>
    </xdr:from>
    <xdr:ext cx="4867275" cy="17621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0</xdr:row>
      <xdr:rowOff>114300</xdr:rowOff>
    </xdr:from>
    <xdr:ext cx="7886700" cy="752475"/>
    <xdr:sp>
      <xdr:nvSpPr>
        <xdr:cNvPr id="16" name="Shape 16"/>
        <xdr:cNvSpPr/>
      </xdr:nvSpPr>
      <xdr:spPr>
        <a:xfrm>
          <a:off x="1407413" y="3408525"/>
          <a:ext cx="7877175" cy="7429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Construya en esta hoja una tabla dinámica, utilizando la base de datos y tomando como ejemplo el modelo de la imagen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6</xdr:col>
      <xdr:colOff>9525</xdr:colOff>
      <xdr:row>6</xdr:row>
      <xdr:rowOff>95250</xdr:rowOff>
    </xdr:from>
    <xdr:ext cx="5010150" cy="1276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104775</xdr:rowOff>
    </xdr:from>
    <xdr:ext cx="8639175" cy="752475"/>
    <xdr:sp>
      <xdr:nvSpPr>
        <xdr:cNvPr id="17" name="Shape 17"/>
        <xdr:cNvSpPr/>
      </xdr:nvSpPr>
      <xdr:spPr>
        <a:xfrm>
          <a:off x="1031175" y="3408525"/>
          <a:ext cx="8629650" cy="7429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Construya en esta hoja una tabla dinámica, utilizando la base de datos y tomando como ejemplo el modelo de la imagen .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(6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6</xdr:col>
      <xdr:colOff>590550</xdr:colOff>
      <xdr:row>5</xdr:row>
      <xdr:rowOff>123825</xdr:rowOff>
    </xdr:from>
    <xdr:ext cx="3324225" cy="33242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161925</xdr:rowOff>
    </xdr:from>
    <xdr:ext cx="6991350" cy="752475"/>
    <xdr:sp>
      <xdr:nvSpPr>
        <xdr:cNvPr id="18" name="Shape 18"/>
        <xdr:cNvSpPr/>
      </xdr:nvSpPr>
      <xdr:spPr>
        <a:xfrm>
          <a:off x="1855088" y="3408525"/>
          <a:ext cx="6981825" cy="7429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Usando las funciones que indica cada inciso, obtenga lo solicitado y coloque en la celda de   	Resultado (columna G), lo que se pide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(8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0</xdr:row>
      <xdr:rowOff>19050</xdr:rowOff>
    </xdr:from>
    <xdr:ext cx="8210550" cy="904875"/>
    <xdr:sp>
      <xdr:nvSpPr>
        <xdr:cNvPr id="19" name="Shape 19"/>
        <xdr:cNvSpPr/>
      </xdr:nvSpPr>
      <xdr:spPr>
        <a:xfrm>
          <a:off x="1245488" y="3332325"/>
          <a:ext cx="8201025" cy="8953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Construya la tabla de la pestaña "FORMATO" usando la función "BUSCARV" y si presenta error mostrar el texto "Sin Datos" y condicionado con fondo rojo y fuente negrita cursiva.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(6 ptos.)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66675</xdr:rowOff>
    </xdr:from>
    <xdr:ext cx="8467725" cy="676275"/>
    <xdr:sp>
      <xdr:nvSpPr>
        <xdr:cNvPr id="20" name="Shape 20"/>
        <xdr:cNvSpPr/>
      </xdr:nvSpPr>
      <xdr:spPr>
        <a:xfrm>
          <a:off x="1116900" y="3446625"/>
          <a:ext cx="8458200" cy="6667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800"/>
            <a:buFont typeface="Calibri"/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Usando la función 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"SUMAR.SI" </a:t>
          </a: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calcule el monto total de la Obra "Brasil 678" y usando la función 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"SUMAR.SI.CONJUNTO"</a:t>
          </a: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obtener el Total ($) de Gasfitería en Abril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104775</xdr:rowOff>
    </xdr:from>
    <xdr:ext cx="6543675" cy="1409700"/>
    <xdr:sp>
      <xdr:nvSpPr>
        <xdr:cNvPr id="3" name="Shape 3"/>
        <xdr:cNvSpPr/>
      </xdr:nvSpPr>
      <xdr:spPr>
        <a:xfrm>
          <a:off x="2074163" y="3079913"/>
          <a:ext cx="6543675" cy="1400175"/>
        </a:xfrm>
        <a:prstGeom prst="roundRect">
          <a:avLst>
            <a:gd fmla="val 16667" name="adj"/>
          </a:avLst>
        </a:prstGeom>
        <a:gradFill>
          <a:gsLst>
            <a:gs pos="0">
              <a:srgbClr val="A3C4FF"/>
            </a:gs>
            <a:gs pos="35001">
              <a:srgbClr val="BFD5FF"/>
            </a:gs>
            <a:gs pos="100000">
              <a:srgbClr val="E5EEFF"/>
            </a:gs>
          </a:gsLst>
          <a:lin ang="16200000" scaled="0"/>
        </a:gradFill>
        <a:ln cap="flat" cmpd="sng" w="9525">
          <a:solidFill>
            <a:srgbClr val="4A7EBB"/>
          </a:solidFill>
          <a:prstDash val="solid"/>
          <a:round/>
          <a:headEnd len="sm" w="sm" type="none"/>
          <a:tailEnd len="sm" w="sm" type="none"/>
        </a:ln>
        <a:effectLst>
          <a:outerShdw rotWithShape="0" dir="5400000" dist="20000">
            <a:srgbClr val="000000">
              <a:alpha val="37647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Apartir de la celda A12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, digite la planilla que se encuentra en la figura, siguiendo las siguientes instrucciones.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>
              <a:latin typeface="Calibri"/>
              <a:ea typeface="Calibri"/>
              <a:cs typeface="Calibri"/>
              <a:sym typeface="Calibri"/>
            </a:rPr>
            <a:t>a) </a:t>
          </a:r>
          <a:r>
            <a:rPr b="0" i="0" lang="en-US" sz="1400"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>
              <a:latin typeface="Calibri"/>
              <a:ea typeface="Calibri"/>
              <a:cs typeface="Calibri"/>
              <a:sym typeface="Calibri"/>
            </a:rPr>
            <a:t>Subtotal</a:t>
          </a:r>
          <a:r>
            <a:rPr b="0" i="0" lang="en-US" sz="1400">
              <a:latin typeface="Calibri"/>
              <a:ea typeface="Calibri"/>
              <a:cs typeface="Calibri"/>
              <a:sym typeface="Calibri"/>
            </a:rPr>
            <a:t> se obtiene multiplicando La </a:t>
          </a:r>
          <a:r>
            <a:rPr b="1" i="0" lang="en-US" sz="1400">
              <a:latin typeface="Calibri"/>
              <a:ea typeface="Calibri"/>
              <a:cs typeface="Calibri"/>
              <a:sym typeface="Calibri"/>
            </a:rPr>
            <a:t>CANT </a:t>
          </a:r>
          <a:r>
            <a:rPr b="0" i="0" lang="en-US" sz="1400">
              <a:latin typeface="Calibri"/>
              <a:ea typeface="Calibri"/>
              <a:cs typeface="Calibri"/>
              <a:sym typeface="Calibri"/>
            </a:rPr>
            <a:t>con el </a:t>
          </a:r>
          <a:r>
            <a:rPr b="1" i="0" lang="en-US" sz="1400">
              <a:latin typeface="Calibri"/>
              <a:ea typeface="Calibri"/>
              <a:cs typeface="Calibri"/>
              <a:sym typeface="Calibri"/>
            </a:rPr>
            <a:t>PRECIO UNIT</a:t>
          </a:r>
          <a:r>
            <a:rPr b="0" i="0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(2 ptos.)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b) </a:t>
          </a:r>
          <a:r>
            <a:rPr b="1" i="0" lang="en-US" sz="1400">
              <a:latin typeface="Calibri"/>
              <a:ea typeface="Calibri"/>
              <a:cs typeface="Calibri"/>
              <a:sym typeface="Calibri"/>
            </a:rPr>
            <a:t> IVA  </a:t>
          </a:r>
          <a:r>
            <a:rPr b="0" i="0" lang="en-US" sz="1400">
              <a:latin typeface="Calibri"/>
              <a:ea typeface="Calibri"/>
              <a:cs typeface="Calibri"/>
              <a:sym typeface="Calibri"/>
            </a:rPr>
            <a:t>corresponde  al 19% del </a:t>
          </a:r>
          <a:r>
            <a:rPr b="1" i="0" lang="en-US" sz="1400">
              <a:latin typeface="Calibri"/>
              <a:ea typeface="Calibri"/>
              <a:cs typeface="Calibri"/>
              <a:sym typeface="Calibri"/>
            </a:rPr>
            <a:t>SUBTOTAL</a:t>
          </a:r>
          <a:r>
            <a:rPr b="1" i="0" lang="en-US" sz="1400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(2 ptos.)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</a:t>
          </a:r>
          <a:r>
            <a:rPr b="1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b="1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TOTAL 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es la suma del </a:t>
          </a:r>
          <a:r>
            <a:rPr b="1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SUBTOTAL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mas </a:t>
          </a:r>
          <a:r>
            <a:rPr b="1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IVA 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(1pto.)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Calibri"/>
            <a:buNone/>
          </a:pP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d) </a:t>
          </a:r>
          <a:r>
            <a:rPr b="1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Mas alto, Mas bajo</a:t>
          </a:r>
          <a:r>
            <a:rPr b="0" i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valores del SUBTOTAL mas IVA   </a:t>
          </a:r>
          <a:r>
            <a:rPr b="1" i="0" lang="en-US" sz="1400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(1pto.)</a:t>
          </a:r>
          <a:endParaRPr b="1" i="0" sz="1400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400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66675</xdr:rowOff>
    </xdr:from>
    <xdr:ext cx="7543800" cy="1038225"/>
    <xdr:sp>
      <xdr:nvSpPr>
        <xdr:cNvPr id="4" name="Shape 4"/>
        <xdr:cNvSpPr/>
      </xdr:nvSpPr>
      <xdr:spPr>
        <a:xfrm>
          <a:off x="1578863" y="3265650"/>
          <a:ext cx="7534275" cy="102870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Utilicé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las funciones correspondientes para calcular los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promedios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por alumno y por asignatura 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(3 ptos.)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Utilice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las funciones que permitan encontrar las notas más 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altas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más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bajas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(3 ptos.)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0</xdr:row>
      <xdr:rowOff>66675</xdr:rowOff>
    </xdr:from>
    <xdr:ext cx="9363075" cy="704850"/>
    <xdr:sp>
      <xdr:nvSpPr>
        <xdr:cNvPr id="5" name="Shape 5"/>
        <xdr:cNvSpPr/>
      </xdr:nvSpPr>
      <xdr:spPr>
        <a:xfrm>
          <a:off x="669225" y="3432338"/>
          <a:ext cx="9353550" cy="695325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Tomando la imagen como modelo, igualela modificando su formato (bordes, relleno, fuentes, combinar y centrar)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/>
        </a:p>
      </xdr:txBody>
    </xdr:sp>
    <xdr:clientData fLocksWithSheet="0"/>
  </xdr:oneCellAnchor>
  <xdr:oneCellAnchor>
    <xdr:from>
      <xdr:col>8</xdr:col>
      <xdr:colOff>323850</xdr:colOff>
      <xdr:row>6</xdr:row>
      <xdr:rowOff>219075</xdr:rowOff>
    </xdr:from>
    <xdr:ext cx="5210175" cy="3810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0</xdr:row>
      <xdr:rowOff>47625</xdr:rowOff>
    </xdr:from>
    <xdr:ext cx="8343900" cy="838200"/>
    <xdr:sp>
      <xdr:nvSpPr>
        <xdr:cNvPr id="6" name="Shape 6"/>
        <xdr:cNvSpPr/>
      </xdr:nvSpPr>
      <xdr:spPr>
        <a:xfrm>
          <a:off x="1178813" y="3360900"/>
          <a:ext cx="8334375" cy="83820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Inmovilice paneles hasta la fila  7 (incluida), de tal forma  que, queden los títulos de la base de datos inmovilizados.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(3 ptos.)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114300</xdr:rowOff>
    </xdr:from>
    <xdr:ext cx="7343775" cy="790575"/>
    <xdr:sp>
      <xdr:nvSpPr>
        <xdr:cNvPr id="7" name="Shape 7"/>
        <xdr:cNvSpPr/>
      </xdr:nvSpPr>
      <xdr:spPr>
        <a:xfrm>
          <a:off x="1678875" y="3389475"/>
          <a:ext cx="7334250" cy="7810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obtén el valor total de la compra.</a:t>
          </a:r>
          <a:endParaRPr b="0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las columnas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alice las fórmulas de conversión, para los cambios de moneda 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Dólar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Euro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respectivamente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0</xdr:row>
      <xdr:rowOff>123825</xdr:rowOff>
    </xdr:from>
    <xdr:ext cx="9467850" cy="638175"/>
    <xdr:sp>
      <xdr:nvSpPr>
        <xdr:cNvPr id="8" name="Shape 8"/>
        <xdr:cNvSpPr/>
      </xdr:nvSpPr>
      <xdr:spPr>
        <a:xfrm>
          <a:off x="616838" y="3465675"/>
          <a:ext cx="9458325" cy="62865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 Ordenar en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 ascendente po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 la columna nombrada: "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AFP"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 "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Nº DE CARGAS"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simultáneamente.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(2 PTOS.)</a:t>
          </a:r>
          <a:endParaRPr sz="1400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0</xdr:row>
      <xdr:rowOff>114300</xdr:rowOff>
    </xdr:from>
    <xdr:ext cx="3971925" cy="581025"/>
    <xdr:sp>
      <xdr:nvSpPr>
        <xdr:cNvPr id="9" name="Shape 9"/>
        <xdr:cNvSpPr/>
      </xdr:nvSpPr>
      <xdr:spPr>
        <a:xfrm>
          <a:off x="3364800" y="3494250"/>
          <a:ext cx="3962400" cy="57150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Cree un gráfico de columnas, para el rango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B7:E9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0</xdr:row>
      <xdr:rowOff>114300</xdr:rowOff>
    </xdr:from>
    <xdr:ext cx="3686175" cy="581025"/>
    <xdr:sp>
      <xdr:nvSpPr>
        <xdr:cNvPr id="10" name="Shape 10"/>
        <xdr:cNvSpPr/>
      </xdr:nvSpPr>
      <xdr:spPr>
        <a:xfrm>
          <a:off x="3507675" y="3494250"/>
          <a:ext cx="3676650" cy="571500"/>
        </a:xfrm>
        <a:prstGeom prst="roundRect">
          <a:avLst>
            <a:gd fmla="val 16667" name="adj"/>
          </a:avLst>
        </a:prstGeom>
        <a:gradFill>
          <a:gsLst>
            <a:gs pos="0">
              <a:srgbClr val="A6B6DE"/>
            </a:gs>
            <a:gs pos="50000">
              <a:srgbClr val="98AAD9"/>
            </a:gs>
            <a:gs pos="100000">
              <a:srgbClr val="859CD7"/>
            </a:gs>
          </a:gsLst>
          <a:lin ang="5400000" scaled="0"/>
        </a:gradFill>
        <a:ln cap="flat" cmpd="sng" w="952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Cree un gráfico de barras, sólo para el total general y para los vendedores SILVA y ANDRADE.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(4 ptos.)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Examen%20Excel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ciones"/>
      <sheetName val="FÓRMULAS (2)"/>
      <sheetName val="FUNCIONES BASICAS"/>
      <sheetName val="FORMATO"/>
      <sheetName val="INMOVILIZA PANELES"/>
      <sheetName val="REFERENCIA ABSOLUTA"/>
      <sheetName val="ORDENAR 1"/>
      <sheetName val="GRÁFICO 1"/>
      <sheetName val="GRÁFICO 2"/>
      <sheetName val="GRÁFICO 3"/>
      <sheetName val="FILTRO 1"/>
      <sheetName val="FILTRO 2"/>
      <sheetName val="FILTRO 3"/>
      <sheetName val="TABLA DINÁMICA 1"/>
      <sheetName val="TABLA DINÁMICA 2"/>
      <sheetName val="TABLA DINÁMICA 3"/>
      <sheetName val="FUNCIONES DE TEXTO"/>
      <sheetName val="BUSCARV"/>
      <sheetName val="SUMAR.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3" width="2.57"/>
    <col customWidth="1" min="4" max="4" width="24.57"/>
    <col customWidth="1" min="5" max="8" width="10.71"/>
    <col customWidth="1" min="9" max="9" width="24.0"/>
    <col customWidth="1" min="10" max="10" width="14.86"/>
    <col customWidth="1" min="11" max="26" width="10.71"/>
  </cols>
  <sheetData>
    <row r="1">
      <c r="A1" s="1"/>
      <c r="B1" s="2" t="s">
        <v>0</v>
      </c>
    </row>
    <row r="2" ht="17.25" customHeight="1">
      <c r="A2" s="3"/>
      <c r="B2" s="4" t="s">
        <v>1</v>
      </c>
    </row>
    <row r="4">
      <c r="A4" s="5"/>
      <c r="B4" s="6"/>
      <c r="C4" s="5"/>
      <c r="D4" s="5"/>
      <c r="E4" s="5"/>
      <c r="F4" s="5"/>
      <c r="G4" s="6"/>
      <c r="H4" s="5"/>
      <c r="I4" s="5"/>
      <c r="J4" s="5"/>
    </row>
    <row r="5">
      <c r="A5" s="7" t="s">
        <v>2</v>
      </c>
      <c r="B5" s="8"/>
      <c r="C5" s="9"/>
      <c r="D5" s="9"/>
      <c r="E5" s="9"/>
      <c r="F5" s="9"/>
      <c r="G5" s="9"/>
      <c r="H5" s="9"/>
      <c r="I5" s="9"/>
      <c r="J5" s="10"/>
    </row>
    <row r="6">
      <c r="A6" s="7"/>
      <c r="B6" s="7"/>
      <c r="C6" s="7"/>
      <c r="D6" s="7"/>
      <c r="E6" s="7"/>
      <c r="F6" s="7"/>
      <c r="G6" s="7"/>
      <c r="H6" s="7"/>
      <c r="I6" s="7"/>
      <c r="J6" s="7"/>
    </row>
    <row r="7">
      <c r="A7" s="7" t="s">
        <v>3</v>
      </c>
      <c r="B7" s="8"/>
      <c r="C7" s="9"/>
      <c r="D7" s="9"/>
      <c r="E7" s="9"/>
      <c r="F7" s="9"/>
      <c r="G7" s="9"/>
      <c r="H7" s="9"/>
      <c r="I7" s="9"/>
      <c r="J7" s="10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 t="s">
        <v>4</v>
      </c>
      <c r="B9" s="8"/>
      <c r="C9" s="9"/>
      <c r="D9" s="9"/>
      <c r="E9" s="9"/>
      <c r="F9" s="9"/>
      <c r="G9" s="9"/>
      <c r="H9" s="9"/>
      <c r="I9" s="9"/>
      <c r="J9" s="10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11"/>
      <c r="C11" s="5"/>
      <c r="D11" s="5"/>
      <c r="E11" s="5"/>
      <c r="F11" s="12"/>
      <c r="G11" s="11"/>
      <c r="H11" s="5"/>
      <c r="I11" s="13" t="s">
        <v>5</v>
      </c>
      <c r="J11" s="14">
        <f>G11-B11</f>
        <v>0</v>
      </c>
    </row>
    <row r="12">
      <c r="A12" s="5"/>
      <c r="C12" s="5"/>
      <c r="D12" s="1"/>
      <c r="E12" s="5"/>
      <c r="H12" s="5"/>
    </row>
    <row r="13">
      <c r="A13" s="5"/>
      <c r="C13" s="5"/>
      <c r="D13" s="5"/>
      <c r="E13" s="5"/>
      <c r="H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>
      <c r="B16" s="15" t="s">
        <v>6</v>
      </c>
      <c r="C16" s="16"/>
      <c r="D16" s="16"/>
      <c r="E16" s="16"/>
      <c r="F16" s="16"/>
      <c r="G16" s="16"/>
      <c r="H16" s="16"/>
      <c r="I16" s="16"/>
      <c r="J16" s="16"/>
    </row>
    <row r="17">
      <c r="B17" s="17"/>
      <c r="C17" s="18"/>
      <c r="D17" s="18"/>
      <c r="E17" s="18"/>
      <c r="F17" s="18"/>
      <c r="G17" s="18"/>
      <c r="H17" s="18"/>
      <c r="I17" s="18"/>
      <c r="J17" s="19"/>
    </row>
    <row r="18">
      <c r="B18" s="20" t="s">
        <v>7</v>
      </c>
      <c r="C18" s="21" t="s">
        <v>8</v>
      </c>
      <c r="J18" s="22"/>
    </row>
    <row r="19">
      <c r="B19" s="23"/>
      <c r="C19" s="24"/>
      <c r="D19" s="24"/>
      <c r="E19" s="24"/>
      <c r="F19" s="24"/>
      <c r="G19" s="24"/>
      <c r="H19" s="24"/>
      <c r="I19" s="21" t="s">
        <v>9</v>
      </c>
      <c r="J19" s="25" t="s">
        <v>10</v>
      </c>
    </row>
    <row r="20">
      <c r="B20" s="23"/>
      <c r="C20" s="26" t="s">
        <v>7</v>
      </c>
      <c r="D20" s="26" t="s">
        <v>11</v>
      </c>
      <c r="E20" s="24"/>
      <c r="F20" s="24"/>
      <c r="G20" s="24"/>
      <c r="H20" s="24"/>
      <c r="I20" s="27" t="str">
        <f>'[1]FÓRMULAS (2)'!N3</f>
        <v>#REF!</v>
      </c>
      <c r="J20" s="28">
        <f t="shared" ref="J20:J37" si="1">IFERROR(I20/$I$38,0)</f>
        <v>0</v>
      </c>
    </row>
    <row r="21" ht="15.75" customHeight="1">
      <c r="B21" s="23"/>
      <c r="C21" s="26" t="s">
        <v>7</v>
      </c>
      <c r="D21" s="26" t="s">
        <v>12</v>
      </c>
      <c r="E21" s="24"/>
      <c r="F21" s="24"/>
      <c r="G21" s="24"/>
      <c r="H21" s="24"/>
      <c r="I21" s="27" t="str">
        <f>'[1]FUNCIONES BASICAS'!N3</f>
        <v>#REF!</v>
      </c>
      <c r="J21" s="28">
        <f t="shared" si="1"/>
        <v>0</v>
      </c>
    </row>
    <row r="22" ht="15.75" customHeight="1">
      <c r="B22" s="23"/>
      <c r="C22" s="26" t="s">
        <v>7</v>
      </c>
      <c r="D22" s="26" t="s">
        <v>13</v>
      </c>
      <c r="E22" s="24"/>
      <c r="F22" s="24"/>
      <c r="G22" s="24"/>
      <c r="H22" s="24"/>
      <c r="I22" s="27" t="str">
        <f>[1]FORMATO!N3</f>
        <v>#ERROR!</v>
      </c>
      <c r="J22" s="28">
        <f t="shared" si="1"/>
        <v>0</v>
      </c>
    </row>
    <row r="23" ht="15.75" customHeight="1">
      <c r="B23" s="23"/>
      <c r="C23" s="26" t="s">
        <v>7</v>
      </c>
      <c r="D23" s="26" t="s">
        <v>14</v>
      </c>
      <c r="E23" s="24"/>
      <c r="F23" s="24"/>
      <c r="G23" s="24"/>
      <c r="H23" s="24"/>
      <c r="I23" s="27" t="str">
        <f>'[1]INMOVILIZA PANELES'!N3</f>
        <v>#REF!</v>
      </c>
      <c r="J23" s="28">
        <f t="shared" si="1"/>
        <v>0</v>
      </c>
    </row>
    <row r="24" ht="15.75" customHeight="1">
      <c r="B24" s="23"/>
      <c r="C24" s="26" t="s">
        <v>7</v>
      </c>
      <c r="D24" s="26" t="s">
        <v>15</v>
      </c>
      <c r="E24" s="24"/>
      <c r="F24" s="24"/>
      <c r="G24" s="24"/>
      <c r="H24" s="24"/>
      <c r="I24" s="27" t="str">
        <f>'[1]REFERENCIA ABSOLUTA'!N3</f>
        <v>#REF!</v>
      </c>
      <c r="J24" s="28">
        <f t="shared" si="1"/>
        <v>0</v>
      </c>
    </row>
    <row r="25" ht="15.75" customHeight="1">
      <c r="B25" s="23"/>
      <c r="C25" s="26" t="s">
        <v>7</v>
      </c>
      <c r="D25" s="26" t="s">
        <v>16</v>
      </c>
      <c r="E25" s="24"/>
      <c r="F25" s="24"/>
      <c r="G25" s="24"/>
      <c r="H25" s="24"/>
      <c r="I25" s="27" t="str">
        <f>'[1]ORDENAR 1'!N3</f>
        <v>#REF!</v>
      </c>
      <c r="J25" s="28">
        <f t="shared" si="1"/>
        <v>0</v>
      </c>
    </row>
    <row r="26" ht="15.75" customHeight="1">
      <c r="B26" s="23"/>
      <c r="C26" s="26" t="s">
        <v>7</v>
      </c>
      <c r="D26" s="26" t="s">
        <v>17</v>
      </c>
      <c r="E26" s="24"/>
      <c r="F26" s="24"/>
      <c r="G26" s="24"/>
      <c r="H26" s="24"/>
      <c r="I26" s="27" t="str">
        <f>'[1]GRÁFICO 1'!N3</f>
        <v>#REF!</v>
      </c>
      <c r="J26" s="28">
        <f t="shared" si="1"/>
        <v>0</v>
      </c>
    </row>
    <row r="27" ht="15.75" customHeight="1">
      <c r="B27" s="23"/>
      <c r="C27" s="26" t="s">
        <v>7</v>
      </c>
      <c r="D27" s="26" t="s">
        <v>18</v>
      </c>
      <c r="E27" s="24"/>
      <c r="F27" s="24"/>
      <c r="G27" s="24"/>
      <c r="H27" s="24"/>
      <c r="I27" s="27" t="str">
        <f>'[1]GRÁFICO 2'!N3</f>
        <v>#REF!</v>
      </c>
      <c r="J27" s="28">
        <f t="shared" si="1"/>
        <v>0</v>
      </c>
    </row>
    <row r="28" ht="15.75" customHeight="1">
      <c r="B28" s="23"/>
      <c r="C28" s="26" t="s">
        <v>7</v>
      </c>
      <c r="D28" s="26" t="s">
        <v>19</v>
      </c>
      <c r="E28" s="24"/>
      <c r="F28" s="24"/>
      <c r="G28" s="24"/>
      <c r="H28" s="24"/>
      <c r="I28" s="27" t="str">
        <f>'[1]GRÁFICO 3'!N3</f>
        <v>#REF!</v>
      </c>
      <c r="J28" s="28">
        <f t="shared" si="1"/>
        <v>0</v>
      </c>
    </row>
    <row r="29" ht="15.75" customHeight="1">
      <c r="B29" s="23"/>
      <c r="C29" s="26" t="s">
        <v>7</v>
      </c>
      <c r="D29" s="26" t="s">
        <v>20</v>
      </c>
      <c r="E29" s="24"/>
      <c r="F29" s="24"/>
      <c r="G29" s="24"/>
      <c r="H29" s="24"/>
      <c r="I29" s="27" t="str">
        <f>'[1]FILTRO 1'!N3</f>
        <v>#REF!</v>
      </c>
      <c r="J29" s="28">
        <f t="shared" si="1"/>
        <v>0</v>
      </c>
    </row>
    <row r="30" ht="15.75" customHeight="1">
      <c r="B30" s="23"/>
      <c r="C30" s="26" t="s">
        <v>7</v>
      </c>
      <c r="D30" s="26" t="s">
        <v>21</v>
      </c>
      <c r="E30" s="24"/>
      <c r="F30" s="24"/>
      <c r="G30" s="24"/>
      <c r="H30" s="24"/>
      <c r="I30" s="27" t="str">
        <f>'[1]FILTRO 2'!N3</f>
        <v>#REF!</v>
      </c>
      <c r="J30" s="28">
        <f t="shared" si="1"/>
        <v>0</v>
      </c>
    </row>
    <row r="31" ht="15.75" customHeight="1">
      <c r="B31" s="23"/>
      <c r="C31" s="26" t="s">
        <v>7</v>
      </c>
      <c r="D31" s="26" t="s">
        <v>22</v>
      </c>
      <c r="E31" s="24"/>
      <c r="F31" s="24"/>
      <c r="G31" s="24"/>
      <c r="H31" s="24"/>
      <c r="I31" s="27" t="str">
        <f>'[1]FILTRO 3'!N3</f>
        <v>#REF!</v>
      </c>
      <c r="J31" s="28">
        <f t="shared" si="1"/>
        <v>0</v>
      </c>
    </row>
    <row r="32" ht="15.75" customHeight="1">
      <c r="B32" s="23"/>
      <c r="C32" s="26" t="s">
        <v>7</v>
      </c>
      <c r="D32" s="26" t="s">
        <v>23</v>
      </c>
      <c r="E32" s="24"/>
      <c r="F32" s="24"/>
      <c r="G32" s="24"/>
      <c r="H32" s="24"/>
      <c r="I32" s="27" t="str">
        <f>'[1]TABLA DINÁMICA 1'!N3</f>
        <v>#REF!</v>
      </c>
      <c r="J32" s="28">
        <f t="shared" si="1"/>
        <v>0</v>
      </c>
    </row>
    <row r="33" ht="15.75" customHeight="1">
      <c r="B33" s="23"/>
      <c r="C33" s="26" t="s">
        <v>7</v>
      </c>
      <c r="D33" s="26" t="s">
        <v>24</v>
      </c>
      <c r="E33" s="24"/>
      <c r="F33" s="24"/>
      <c r="G33" s="24"/>
      <c r="H33" s="24"/>
      <c r="I33" s="27" t="str">
        <f>'[1]TABLA DINÁMICA 2'!N3</f>
        <v>#REF!</v>
      </c>
      <c r="J33" s="28">
        <f t="shared" si="1"/>
        <v>0</v>
      </c>
    </row>
    <row r="34" ht="15.75" customHeight="1">
      <c r="B34" s="23"/>
      <c r="C34" s="26" t="s">
        <v>7</v>
      </c>
      <c r="D34" s="26" t="s">
        <v>25</v>
      </c>
      <c r="E34" s="24"/>
      <c r="F34" s="24"/>
      <c r="G34" s="24"/>
      <c r="H34" s="24"/>
      <c r="I34" s="27" t="str">
        <f>'[1]TABLA DINÁMICA 3'!N3</f>
        <v>#REF!</v>
      </c>
      <c r="J34" s="28">
        <f t="shared" si="1"/>
        <v>0</v>
      </c>
    </row>
    <row r="35" ht="15.75" customHeight="1">
      <c r="B35" s="23"/>
      <c r="C35" s="26" t="s">
        <v>7</v>
      </c>
      <c r="D35" s="26" t="s">
        <v>26</v>
      </c>
      <c r="E35" s="24"/>
      <c r="F35" s="24"/>
      <c r="G35" s="24"/>
      <c r="H35" s="24"/>
      <c r="I35" s="27" t="str">
        <f>'[1]FUNCIONES DE TEXTO'!N3</f>
        <v>#REF!</v>
      </c>
      <c r="J35" s="28">
        <f t="shared" si="1"/>
        <v>0</v>
      </c>
    </row>
    <row r="36" ht="15.75" customHeight="1">
      <c r="B36" s="23"/>
      <c r="C36" s="26" t="s">
        <v>7</v>
      </c>
      <c r="D36" s="26" t="s">
        <v>27</v>
      </c>
      <c r="E36" s="24"/>
      <c r="F36" s="24"/>
      <c r="G36" s="24"/>
      <c r="H36" s="24"/>
      <c r="I36" s="27" t="str">
        <f>[1]BUSCARV!N3</f>
        <v>#ERROR!</v>
      </c>
      <c r="J36" s="28">
        <f t="shared" si="1"/>
        <v>0</v>
      </c>
    </row>
    <row r="37" ht="15.75" customHeight="1">
      <c r="B37" s="23"/>
      <c r="C37" s="26" t="s">
        <v>7</v>
      </c>
      <c r="D37" s="26" t="s">
        <v>28</v>
      </c>
      <c r="E37" s="24"/>
      <c r="F37" s="24"/>
      <c r="G37" s="24"/>
      <c r="H37" s="24"/>
      <c r="I37" s="27" t="str">
        <f>[1]SUMAR.SI!N3</f>
        <v>#ERROR!</v>
      </c>
      <c r="J37" s="28">
        <f t="shared" si="1"/>
        <v>0</v>
      </c>
    </row>
    <row r="38" ht="15.75" customHeight="1">
      <c r="B38" s="23"/>
      <c r="C38" s="24"/>
      <c r="D38" s="24"/>
      <c r="E38" s="24"/>
      <c r="F38" s="24"/>
      <c r="G38" s="24"/>
      <c r="H38" s="24"/>
      <c r="I38" s="21" t="str">
        <f t="shared" ref="I38:J38" si="2">SUM(I20:I37)</f>
        <v>#REF!</v>
      </c>
      <c r="J38" s="29">
        <f t="shared" si="2"/>
        <v>0</v>
      </c>
    </row>
    <row r="39" ht="15.75" customHeight="1">
      <c r="B39" s="30"/>
      <c r="C39" s="31"/>
      <c r="D39" s="31"/>
      <c r="E39" s="31"/>
      <c r="F39" s="31"/>
      <c r="G39" s="31"/>
      <c r="H39" s="31"/>
      <c r="I39" s="31"/>
      <c r="J39" s="3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11:G13"/>
    <mergeCell ref="I11:I13"/>
    <mergeCell ref="J11:J13"/>
    <mergeCell ref="B16:J16"/>
    <mergeCell ref="C18:J18"/>
    <mergeCell ref="B1:J1"/>
    <mergeCell ref="B2:J3"/>
    <mergeCell ref="B5:J5"/>
    <mergeCell ref="B7:J7"/>
    <mergeCell ref="B9:J9"/>
    <mergeCell ref="B11:B13"/>
    <mergeCell ref="F11:F1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57"/>
    <col customWidth="1" min="3" max="5" width="9.14"/>
    <col customWidth="1" min="6" max="6" width="11.57"/>
    <col customWidth="1" min="7" max="13" width="10.71"/>
    <col customWidth="1" min="14" max="14" width="15.14"/>
    <col customWidth="1" min="15" max="26" width="10.71"/>
  </cols>
  <sheetData>
    <row r="1">
      <c r="B1" s="133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>
      <c r="B2" s="133">
        <v>4.0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35" t="s">
        <v>29</v>
      </c>
    </row>
    <row r="3"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36"/>
    </row>
    <row r="4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</row>
    <row r="5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</row>
    <row r="6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7">
      <c r="A7" s="134"/>
      <c r="B7" s="126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</row>
    <row r="8">
      <c r="A8" s="134"/>
      <c r="B8" s="138" t="s">
        <v>450</v>
      </c>
      <c r="C8" s="139" t="s">
        <v>451</v>
      </c>
      <c r="D8" s="140"/>
      <c r="E8" s="140"/>
      <c r="F8" s="140"/>
      <c r="G8" s="134"/>
      <c r="H8" s="5"/>
      <c r="I8" s="5"/>
      <c r="J8" s="134"/>
      <c r="K8" s="134"/>
      <c r="L8" s="134"/>
      <c r="M8" s="134"/>
      <c r="N8" s="134"/>
    </row>
    <row r="9">
      <c r="A9" s="134"/>
      <c r="B9" s="141" t="s">
        <v>452</v>
      </c>
      <c r="C9" s="142" t="s">
        <v>453</v>
      </c>
      <c r="D9" s="142" t="s">
        <v>454</v>
      </c>
      <c r="E9" s="142" t="s">
        <v>455</v>
      </c>
      <c r="F9" s="142" t="s">
        <v>456</v>
      </c>
      <c r="G9" s="134"/>
      <c r="H9" s="123"/>
      <c r="I9" s="123"/>
      <c r="J9" s="134"/>
      <c r="K9" s="134"/>
      <c r="L9" s="134"/>
      <c r="M9" s="134"/>
      <c r="N9" s="134"/>
    </row>
    <row r="10">
      <c r="A10" s="134"/>
      <c r="B10" s="141" t="s">
        <v>445</v>
      </c>
      <c r="C10" s="143">
        <v>557669.0</v>
      </c>
      <c r="D10" s="143">
        <v>578062.0</v>
      </c>
      <c r="E10" s="143">
        <v>326594.0</v>
      </c>
      <c r="F10" s="143">
        <v>1462325.0</v>
      </c>
      <c r="G10" s="134"/>
      <c r="H10" s="144"/>
      <c r="I10" s="144"/>
      <c r="J10" s="134"/>
      <c r="K10" s="134"/>
      <c r="L10" s="134"/>
      <c r="M10" s="134"/>
      <c r="N10" s="134"/>
    </row>
    <row r="11">
      <c r="A11" s="134"/>
      <c r="B11" s="141" t="s">
        <v>457</v>
      </c>
      <c r="C11" s="143">
        <v>45987.0</v>
      </c>
      <c r="D11" s="143">
        <v>355600.0</v>
      </c>
      <c r="E11" s="143">
        <v>419863.0</v>
      </c>
      <c r="F11" s="143">
        <v>821450.0</v>
      </c>
      <c r="G11" s="134"/>
      <c r="H11" s="144"/>
      <c r="I11" s="144"/>
      <c r="J11" s="134"/>
      <c r="K11" s="134"/>
      <c r="L11" s="134"/>
      <c r="M11" s="134"/>
      <c r="N11" s="134"/>
    </row>
    <row r="12">
      <c r="A12" s="134"/>
      <c r="B12" s="141" t="s">
        <v>458</v>
      </c>
      <c r="C12" s="143">
        <v>203388.0</v>
      </c>
      <c r="D12" s="143">
        <v>363325.0</v>
      </c>
      <c r="E12" s="143">
        <v>150890.0</v>
      </c>
      <c r="F12" s="143">
        <v>717603.0</v>
      </c>
      <c r="G12" s="134"/>
      <c r="H12" s="144"/>
      <c r="I12" s="144"/>
      <c r="J12" s="134"/>
      <c r="K12" s="134"/>
      <c r="L12" s="134"/>
      <c r="M12" s="134"/>
      <c r="N12" s="134"/>
    </row>
    <row r="13">
      <c r="A13" s="134"/>
      <c r="B13" s="141" t="s">
        <v>459</v>
      </c>
      <c r="C13" s="143">
        <v>419863.0</v>
      </c>
      <c r="D13" s="143">
        <v>150000.0</v>
      </c>
      <c r="E13" s="143">
        <v>363325.0</v>
      </c>
      <c r="F13" s="143">
        <v>933188.0</v>
      </c>
      <c r="G13" s="134"/>
      <c r="H13" s="144"/>
      <c r="I13" s="144"/>
      <c r="J13" s="134"/>
      <c r="K13" s="134"/>
      <c r="L13" s="134"/>
      <c r="M13" s="134"/>
      <c r="N13" s="1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5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7.14"/>
    <col customWidth="1" min="3" max="3" width="46.0"/>
    <col customWidth="1" min="4" max="4" width="12.43"/>
    <col customWidth="1" min="5" max="5" width="19.71"/>
    <col customWidth="1" min="6" max="6" width="13.14"/>
    <col customWidth="1" min="7" max="7" width="7.43"/>
    <col customWidth="1" min="8" max="8" width="12.14"/>
    <col customWidth="1" min="9" max="9" width="9.57"/>
    <col customWidth="1" min="10" max="10" width="15.29"/>
    <col customWidth="1" min="11" max="11" width="10.71"/>
    <col customWidth="1" min="12" max="12" width="15.14"/>
    <col customWidth="1" min="13" max="26" width="10.71"/>
  </cols>
  <sheetData>
    <row r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>
      <c r="B2" s="133">
        <v>2.0</v>
      </c>
      <c r="C2" s="134"/>
      <c r="D2" s="134"/>
      <c r="E2" s="134"/>
      <c r="F2" s="134"/>
      <c r="G2" s="134"/>
      <c r="H2" s="134"/>
      <c r="I2" s="134"/>
      <c r="J2" s="134"/>
      <c r="K2" s="134"/>
      <c r="L2" s="35" t="s">
        <v>29</v>
      </c>
    </row>
    <row r="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36"/>
    </row>
    <row r="4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</row>
    <row r="6">
      <c r="A6" s="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>
      <c r="A7" s="145" t="s">
        <v>97</v>
      </c>
      <c r="B7" s="145" t="s">
        <v>460</v>
      </c>
      <c r="C7" s="145" t="s">
        <v>461</v>
      </c>
      <c r="D7" s="145" t="s">
        <v>462</v>
      </c>
      <c r="E7" s="145" t="s">
        <v>463</v>
      </c>
      <c r="F7" s="145" t="s">
        <v>464</v>
      </c>
      <c r="G7" s="145" t="s">
        <v>465</v>
      </c>
      <c r="H7" s="145" t="s">
        <v>466</v>
      </c>
      <c r="I7" s="145" t="s">
        <v>467</v>
      </c>
      <c r="J7" s="146" t="s">
        <v>468</v>
      </c>
      <c r="K7" s="134"/>
      <c r="L7" s="134"/>
    </row>
    <row r="8">
      <c r="A8" s="147">
        <v>1.0</v>
      </c>
      <c r="B8" s="148" t="s">
        <v>469</v>
      </c>
      <c r="C8" s="148" t="s">
        <v>470</v>
      </c>
      <c r="D8" s="148" t="s">
        <v>471</v>
      </c>
      <c r="E8" s="148" t="s">
        <v>472</v>
      </c>
      <c r="F8" s="148" t="s">
        <v>473</v>
      </c>
      <c r="G8" s="147">
        <v>1001.0</v>
      </c>
      <c r="H8" s="149">
        <v>5.23</v>
      </c>
      <c r="I8" s="150">
        <v>2824.2000000000003</v>
      </c>
      <c r="J8" s="151">
        <v>2827024.2</v>
      </c>
      <c r="K8" s="134"/>
      <c r="L8" s="134"/>
    </row>
    <row r="9">
      <c r="A9" s="152">
        <v>2.0</v>
      </c>
      <c r="B9" s="148" t="s">
        <v>474</v>
      </c>
      <c r="C9" s="148" t="s">
        <v>470</v>
      </c>
      <c r="D9" s="148" t="s">
        <v>471</v>
      </c>
      <c r="E9" s="148" t="s">
        <v>472</v>
      </c>
      <c r="F9" s="148" t="s">
        <v>475</v>
      </c>
      <c r="G9" s="147">
        <v>1500.0</v>
      </c>
      <c r="H9" s="149">
        <v>5.12</v>
      </c>
      <c r="I9" s="150">
        <v>2764.8</v>
      </c>
      <c r="J9" s="151">
        <v>4147200.0000000005</v>
      </c>
      <c r="K9" s="134"/>
      <c r="L9" s="134"/>
    </row>
    <row r="10">
      <c r="A10" s="152">
        <v>3.0</v>
      </c>
      <c r="B10" s="148" t="s">
        <v>476</v>
      </c>
      <c r="C10" s="148" t="s">
        <v>470</v>
      </c>
      <c r="D10" s="148" t="s">
        <v>471</v>
      </c>
      <c r="E10" s="148" t="s">
        <v>477</v>
      </c>
      <c r="F10" s="148" t="s">
        <v>478</v>
      </c>
      <c r="G10" s="147">
        <v>1999.0</v>
      </c>
      <c r="H10" s="149">
        <v>3.58</v>
      </c>
      <c r="I10" s="150">
        <v>1933.2</v>
      </c>
      <c r="J10" s="151">
        <v>3864466.8000000003</v>
      </c>
      <c r="K10" s="134"/>
      <c r="L10" s="134"/>
    </row>
    <row r="11">
      <c r="A11" s="152">
        <v>4.0</v>
      </c>
      <c r="B11" s="148" t="s">
        <v>479</v>
      </c>
      <c r="C11" s="148" t="s">
        <v>480</v>
      </c>
      <c r="D11" s="148" t="s">
        <v>481</v>
      </c>
      <c r="E11" s="148" t="s">
        <v>477</v>
      </c>
      <c r="F11" s="148" t="s">
        <v>482</v>
      </c>
      <c r="G11" s="147">
        <v>2500.0</v>
      </c>
      <c r="H11" s="149">
        <v>2.15</v>
      </c>
      <c r="I11" s="150">
        <v>1161.0</v>
      </c>
      <c r="J11" s="151">
        <v>2902500.0</v>
      </c>
      <c r="K11" s="134"/>
      <c r="L11" s="134"/>
    </row>
    <row r="12">
      <c r="A12" s="152">
        <v>5.0</v>
      </c>
      <c r="B12" s="148" t="s">
        <v>483</v>
      </c>
      <c r="C12" s="148" t="s">
        <v>480</v>
      </c>
      <c r="D12" s="148" t="s">
        <v>481</v>
      </c>
      <c r="E12" s="148" t="s">
        <v>477</v>
      </c>
      <c r="F12" s="148" t="s">
        <v>475</v>
      </c>
      <c r="G12" s="147">
        <v>3000.0</v>
      </c>
      <c r="H12" s="149">
        <v>1.96</v>
      </c>
      <c r="I12" s="150">
        <v>1058.4</v>
      </c>
      <c r="J12" s="151">
        <v>3175200.0000000005</v>
      </c>
      <c r="K12" s="134"/>
      <c r="L12" s="134"/>
    </row>
    <row r="13">
      <c r="A13" s="152">
        <v>6.0</v>
      </c>
      <c r="B13" s="148" t="s">
        <v>484</v>
      </c>
      <c r="C13" s="148" t="s">
        <v>485</v>
      </c>
      <c r="D13" s="148" t="s">
        <v>486</v>
      </c>
      <c r="E13" s="148" t="s">
        <v>477</v>
      </c>
      <c r="F13" s="148" t="s">
        <v>478</v>
      </c>
      <c r="G13" s="147">
        <v>3500.0</v>
      </c>
      <c r="H13" s="149">
        <v>2.5</v>
      </c>
      <c r="I13" s="150">
        <v>1350.0</v>
      </c>
      <c r="J13" s="151">
        <v>4725000.0</v>
      </c>
      <c r="K13" s="134"/>
      <c r="L13" s="134"/>
    </row>
    <row r="14">
      <c r="A14" s="152">
        <v>7.0</v>
      </c>
      <c r="B14" s="148" t="s">
        <v>487</v>
      </c>
      <c r="C14" s="148" t="s">
        <v>485</v>
      </c>
      <c r="D14" s="148" t="s">
        <v>486</v>
      </c>
      <c r="E14" s="148" t="s">
        <v>488</v>
      </c>
      <c r="F14" s="148" t="s">
        <v>489</v>
      </c>
      <c r="G14" s="147">
        <v>4000.0</v>
      </c>
      <c r="H14" s="149">
        <v>3.38</v>
      </c>
      <c r="I14" s="150">
        <v>1825.2</v>
      </c>
      <c r="J14" s="151">
        <v>7300800.0</v>
      </c>
      <c r="K14" s="134"/>
      <c r="L14" s="134"/>
    </row>
    <row r="15">
      <c r="A15" s="152">
        <v>8.0</v>
      </c>
      <c r="B15" s="148" t="s">
        <v>490</v>
      </c>
      <c r="C15" s="148" t="s">
        <v>485</v>
      </c>
      <c r="D15" s="148" t="s">
        <v>486</v>
      </c>
      <c r="E15" s="148" t="s">
        <v>477</v>
      </c>
      <c r="F15" s="148" t="s">
        <v>491</v>
      </c>
      <c r="G15" s="147">
        <v>4500.0</v>
      </c>
      <c r="H15" s="149">
        <v>6.75</v>
      </c>
      <c r="I15" s="150">
        <v>3645.0</v>
      </c>
      <c r="J15" s="151">
        <v>1.64025E7</v>
      </c>
      <c r="K15" s="134"/>
      <c r="L15" s="134"/>
    </row>
    <row r="16">
      <c r="A16" s="152">
        <v>9.0</v>
      </c>
      <c r="B16" s="148" t="s">
        <v>492</v>
      </c>
      <c r="C16" s="148" t="s">
        <v>493</v>
      </c>
      <c r="D16" s="148" t="s">
        <v>494</v>
      </c>
      <c r="E16" s="148" t="s">
        <v>495</v>
      </c>
      <c r="F16" s="148" t="s">
        <v>489</v>
      </c>
      <c r="G16" s="147">
        <v>5000.0</v>
      </c>
      <c r="H16" s="149">
        <v>2.83</v>
      </c>
      <c r="I16" s="150">
        <v>1528.2</v>
      </c>
      <c r="J16" s="151">
        <v>7641000.0</v>
      </c>
      <c r="K16" s="134"/>
      <c r="L16" s="134"/>
    </row>
    <row r="17">
      <c r="A17" s="152">
        <v>10.0</v>
      </c>
      <c r="B17" s="148" t="s">
        <v>496</v>
      </c>
      <c r="C17" s="148" t="s">
        <v>493</v>
      </c>
      <c r="D17" s="148" t="s">
        <v>494</v>
      </c>
      <c r="E17" s="148" t="s">
        <v>497</v>
      </c>
      <c r="F17" s="148" t="s">
        <v>475</v>
      </c>
      <c r="G17" s="147">
        <v>3000.0</v>
      </c>
      <c r="H17" s="149">
        <v>0.69</v>
      </c>
      <c r="I17" s="150">
        <v>372.59999999999997</v>
      </c>
      <c r="J17" s="151">
        <v>1117800.0</v>
      </c>
      <c r="K17" s="134"/>
      <c r="L17" s="134"/>
    </row>
    <row r="18">
      <c r="A18" s="152">
        <v>11.0</v>
      </c>
      <c r="B18" s="148" t="s">
        <v>498</v>
      </c>
      <c r="C18" s="148" t="s">
        <v>499</v>
      </c>
      <c r="D18" s="148" t="s">
        <v>500</v>
      </c>
      <c r="E18" s="148" t="s">
        <v>501</v>
      </c>
      <c r="F18" s="148" t="s">
        <v>482</v>
      </c>
      <c r="G18" s="147">
        <v>3500.0</v>
      </c>
      <c r="H18" s="149">
        <v>4.8</v>
      </c>
      <c r="I18" s="150">
        <v>2592.0</v>
      </c>
      <c r="J18" s="151">
        <v>9072000.0</v>
      </c>
      <c r="K18" s="134"/>
      <c r="L18" s="134"/>
    </row>
    <row r="19">
      <c r="A19" s="152">
        <v>12.0</v>
      </c>
      <c r="B19" s="148" t="s">
        <v>502</v>
      </c>
      <c r="C19" s="148" t="s">
        <v>499</v>
      </c>
      <c r="D19" s="148" t="s">
        <v>500</v>
      </c>
      <c r="E19" s="148" t="s">
        <v>501</v>
      </c>
      <c r="F19" s="148" t="s">
        <v>489</v>
      </c>
      <c r="G19" s="147">
        <v>4408.0</v>
      </c>
      <c r="H19" s="149">
        <v>3.69</v>
      </c>
      <c r="I19" s="150">
        <v>1992.6</v>
      </c>
      <c r="J19" s="151">
        <v>8783380.799999999</v>
      </c>
      <c r="K19" s="134"/>
      <c r="L19" s="134"/>
    </row>
    <row r="20">
      <c r="A20" s="152">
        <v>13.0</v>
      </c>
      <c r="B20" s="148" t="s">
        <v>503</v>
      </c>
      <c r="C20" s="148" t="s">
        <v>504</v>
      </c>
      <c r="D20" s="148" t="s">
        <v>505</v>
      </c>
      <c r="E20" s="148" t="s">
        <v>497</v>
      </c>
      <c r="F20" s="148" t="s">
        <v>473</v>
      </c>
      <c r="G20" s="147">
        <v>4474.0</v>
      </c>
      <c r="H20" s="149">
        <v>3.23</v>
      </c>
      <c r="I20" s="150">
        <v>1744.2</v>
      </c>
      <c r="J20" s="151">
        <v>7803550.8</v>
      </c>
      <c r="K20" s="134"/>
      <c r="L20" s="134"/>
    </row>
    <row r="21" ht="15.75" customHeight="1">
      <c r="A21" s="152">
        <v>14.0</v>
      </c>
      <c r="B21" s="148" t="s">
        <v>506</v>
      </c>
      <c r="C21" s="148" t="s">
        <v>504</v>
      </c>
      <c r="D21" s="148" t="s">
        <v>505</v>
      </c>
      <c r="E21" s="148" t="s">
        <v>488</v>
      </c>
      <c r="F21" s="148" t="s">
        <v>507</v>
      </c>
      <c r="G21" s="147">
        <v>4540.0</v>
      </c>
      <c r="H21" s="149">
        <v>1.15</v>
      </c>
      <c r="I21" s="150">
        <v>621.0</v>
      </c>
      <c r="J21" s="151">
        <v>2819340.0</v>
      </c>
      <c r="K21" s="134"/>
      <c r="L21" s="134"/>
    </row>
    <row r="22" ht="15.75" customHeight="1">
      <c r="A22" s="152">
        <v>15.0</v>
      </c>
      <c r="B22" s="148" t="s">
        <v>508</v>
      </c>
      <c r="C22" s="148" t="s">
        <v>504</v>
      </c>
      <c r="D22" s="148" t="s">
        <v>505</v>
      </c>
      <c r="E22" s="148" t="s">
        <v>477</v>
      </c>
      <c r="F22" s="148" t="s">
        <v>478</v>
      </c>
      <c r="G22" s="147">
        <v>4606.0</v>
      </c>
      <c r="H22" s="149">
        <v>6.0</v>
      </c>
      <c r="I22" s="150">
        <v>3240.0</v>
      </c>
      <c r="J22" s="151">
        <v>1.492344E7</v>
      </c>
      <c r="K22" s="134"/>
      <c r="L22" s="134"/>
    </row>
    <row r="23" ht="15.75" customHeight="1">
      <c r="A23" s="152">
        <v>16.0</v>
      </c>
      <c r="B23" s="148" t="s">
        <v>509</v>
      </c>
      <c r="C23" s="148" t="s">
        <v>510</v>
      </c>
      <c r="D23" s="148" t="s">
        <v>511</v>
      </c>
      <c r="E23" s="148" t="s">
        <v>512</v>
      </c>
      <c r="F23" s="148" t="s">
        <v>482</v>
      </c>
      <c r="G23" s="147">
        <v>4672.0</v>
      </c>
      <c r="H23" s="149">
        <v>7.58</v>
      </c>
      <c r="I23" s="150">
        <v>4093.2</v>
      </c>
      <c r="J23" s="151">
        <v>1.91234304E7</v>
      </c>
      <c r="K23" s="134"/>
      <c r="L23" s="134"/>
    </row>
    <row r="24" ht="15.75" customHeight="1">
      <c r="A24" s="152">
        <v>17.0</v>
      </c>
      <c r="B24" s="148" t="s">
        <v>513</v>
      </c>
      <c r="C24" s="148" t="s">
        <v>510</v>
      </c>
      <c r="D24" s="148" t="s">
        <v>511</v>
      </c>
      <c r="E24" s="148" t="s">
        <v>495</v>
      </c>
      <c r="F24" s="148" t="s">
        <v>489</v>
      </c>
      <c r="G24" s="147">
        <v>3000.0</v>
      </c>
      <c r="H24" s="149">
        <v>2.31</v>
      </c>
      <c r="I24" s="150">
        <v>1247.4</v>
      </c>
      <c r="J24" s="151">
        <v>3742200.0000000005</v>
      </c>
      <c r="K24" s="134"/>
      <c r="L24" s="134"/>
    </row>
    <row r="25" ht="15.75" customHeight="1">
      <c r="A25" s="152">
        <v>18.0</v>
      </c>
      <c r="B25" s="148" t="s">
        <v>514</v>
      </c>
      <c r="C25" s="148" t="s">
        <v>510</v>
      </c>
      <c r="D25" s="148" t="s">
        <v>511</v>
      </c>
      <c r="E25" s="148" t="s">
        <v>497</v>
      </c>
      <c r="F25" s="148" t="s">
        <v>489</v>
      </c>
      <c r="G25" s="147">
        <v>3500.0</v>
      </c>
      <c r="H25" s="149">
        <v>3.0</v>
      </c>
      <c r="I25" s="150">
        <v>1620.0</v>
      </c>
      <c r="J25" s="151">
        <v>5670000.0</v>
      </c>
      <c r="K25" s="134"/>
      <c r="L25" s="134"/>
    </row>
    <row r="26" ht="15.75" customHeight="1">
      <c r="A26" s="152">
        <v>19.0</v>
      </c>
      <c r="B26" s="148" t="s">
        <v>515</v>
      </c>
      <c r="C26" s="148" t="s">
        <v>516</v>
      </c>
      <c r="D26" s="148" t="s">
        <v>511</v>
      </c>
      <c r="E26" s="148" t="s">
        <v>512</v>
      </c>
      <c r="F26" s="148" t="s">
        <v>507</v>
      </c>
      <c r="G26" s="147">
        <v>1504.0</v>
      </c>
      <c r="H26" s="149">
        <v>2.15</v>
      </c>
      <c r="I26" s="150">
        <v>1161.0</v>
      </c>
      <c r="J26" s="151">
        <v>1746144.0</v>
      </c>
      <c r="K26" s="134"/>
      <c r="L26" s="134"/>
    </row>
    <row r="27" ht="15.75" customHeight="1">
      <c r="A27" s="152">
        <v>20.0</v>
      </c>
      <c r="B27" s="148" t="s">
        <v>517</v>
      </c>
      <c r="C27" s="148" t="s">
        <v>516</v>
      </c>
      <c r="D27" s="148" t="s">
        <v>511</v>
      </c>
      <c r="E27" s="148" t="s">
        <v>512</v>
      </c>
      <c r="F27" s="148" t="s">
        <v>473</v>
      </c>
      <c r="G27" s="147">
        <v>1570.0</v>
      </c>
      <c r="H27" s="149">
        <v>4.38</v>
      </c>
      <c r="I27" s="150">
        <v>2365.2</v>
      </c>
      <c r="J27" s="151">
        <v>3713363.9999999995</v>
      </c>
      <c r="K27" s="134"/>
      <c r="L27" s="134"/>
    </row>
    <row r="28" ht="15.75" customHeight="1">
      <c r="A28" s="152">
        <v>21.0</v>
      </c>
      <c r="B28" s="148" t="s">
        <v>518</v>
      </c>
      <c r="C28" s="148" t="s">
        <v>516</v>
      </c>
      <c r="D28" s="148" t="s">
        <v>511</v>
      </c>
      <c r="E28" s="148" t="s">
        <v>512</v>
      </c>
      <c r="F28" s="148" t="s">
        <v>491</v>
      </c>
      <c r="G28" s="147">
        <v>1636.0</v>
      </c>
      <c r="H28" s="149">
        <v>4.0</v>
      </c>
      <c r="I28" s="150">
        <v>2160.0</v>
      </c>
      <c r="J28" s="151">
        <v>3533760.0</v>
      </c>
      <c r="K28" s="134"/>
      <c r="L28" s="134"/>
    </row>
    <row r="29" ht="15.75" customHeight="1">
      <c r="A29" s="152">
        <v>22.0</v>
      </c>
      <c r="B29" s="148" t="s">
        <v>519</v>
      </c>
      <c r="C29" s="148" t="s">
        <v>520</v>
      </c>
      <c r="D29" s="148" t="s">
        <v>521</v>
      </c>
      <c r="E29" s="148" t="s">
        <v>522</v>
      </c>
      <c r="F29" s="148" t="s">
        <v>475</v>
      </c>
      <c r="G29" s="147">
        <v>1702.0</v>
      </c>
      <c r="H29" s="149">
        <v>2.77</v>
      </c>
      <c r="I29" s="150">
        <v>1495.8</v>
      </c>
      <c r="J29" s="151">
        <v>2545851.6</v>
      </c>
      <c r="K29" s="134"/>
      <c r="L29" s="134"/>
    </row>
    <row r="30" ht="15.75" customHeight="1">
      <c r="A30" s="152">
        <v>23.0</v>
      </c>
      <c r="B30" s="148" t="s">
        <v>523</v>
      </c>
      <c r="C30" s="148" t="s">
        <v>520</v>
      </c>
      <c r="D30" s="148" t="s">
        <v>521</v>
      </c>
      <c r="E30" s="148" t="s">
        <v>522</v>
      </c>
      <c r="F30" s="148" t="s">
        <v>489</v>
      </c>
      <c r="G30" s="147">
        <v>1768.0</v>
      </c>
      <c r="H30" s="149">
        <v>2.77</v>
      </c>
      <c r="I30" s="150">
        <v>1495.8</v>
      </c>
      <c r="J30" s="151">
        <v>2644574.4</v>
      </c>
      <c r="K30" s="134"/>
      <c r="L30" s="134"/>
    </row>
    <row r="31" ht="15.75" customHeight="1">
      <c r="A31" s="152">
        <v>24.0</v>
      </c>
      <c r="B31" s="148" t="s">
        <v>524</v>
      </c>
      <c r="C31" s="148" t="s">
        <v>525</v>
      </c>
      <c r="D31" s="148" t="s">
        <v>526</v>
      </c>
      <c r="E31" s="148" t="s">
        <v>472</v>
      </c>
      <c r="F31" s="148" t="s">
        <v>491</v>
      </c>
      <c r="G31" s="147">
        <v>1834.0</v>
      </c>
      <c r="H31" s="149">
        <v>7.08</v>
      </c>
      <c r="I31" s="150">
        <v>3823.2</v>
      </c>
      <c r="J31" s="151">
        <v>7011748.8</v>
      </c>
      <c r="K31" s="134"/>
      <c r="L31" s="134"/>
    </row>
    <row r="32" ht="15.75" customHeight="1">
      <c r="A32" s="152">
        <v>25.0</v>
      </c>
      <c r="B32" s="148" t="s">
        <v>527</v>
      </c>
      <c r="C32" s="148" t="s">
        <v>528</v>
      </c>
      <c r="D32" s="148" t="s">
        <v>529</v>
      </c>
      <c r="E32" s="148" t="s">
        <v>512</v>
      </c>
      <c r="F32" s="148" t="s">
        <v>475</v>
      </c>
      <c r="G32" s="147">
        <v>1900.0</v>
      </c>
      <c r="H32" s="149">
        <v>2.0</v>
      </c>
      <c r="I32" s="150">
        <v>1080.0</v>
      </c>
      <c r="J32" s="151">
        <v>2052000.0</v>
      </c>
      <c r="K32" s="134"/>
      <c r="L32" s="134"/>
    </row>
    <row r="33" ht="15.75" customHeight="1">
      <c r="A33" s="152">
        <v>26.0</v>
      </c>
      <c r="B33" s="148" t="s">
        <v>530</v>
      </c>
      <c r="C33" s="148" t="s">
        <v>528</v>
      </c>
      <c r="D33" s="148" t="s">
        <v>529</v>
      </c>
      <c r="E33" s="148" t="s">
        <v>512</v>
      </c>
      <c r="F33" s="148" t="s">
        <v>507</v>
      </c>
      <c r="G33" s="147">
        <v>1966.0</v>
      </c>
      <c r="H33" s="149">
        <v>1.54</v>
      </c>
      <c r="I33" s="150">
        <v>831.6</v>
      </c>
      <c r="J33" s="151">
        <v>1634925.6</v>
      </c>
      <c r="K33" s="134"/>
      <c r="L33" s="134"/>
    </row>
    <row r="34" ht="15.75" customHeight="1">
      <c r="A34" s="152">
        <v>27.0</v>
      </c>
      <c r="B34" s="148" t="s">
        <v>531</v>
      </c>
      <c r="C34" s="148" t="s">
        <v>528</v>
      </c>
      <c r="D34" s="148" t="s">
        <v>529</v>
      </c>
      <c r="E34" s="148" t="s">
        <v>512</v>
      </c>
      <c r="F34" s="148" t="s">
        <v>475</v>
      </c>
      <c r="G34" s="147">
        <v>2032.0</v>
      </c>
      <c r="H34" s="149">
        <v>2.38</v>
      </c>
      <c r="I34" s="150">
        <v>1285.2</v>
      </c>
      <c r="J34" s="151">
        <v>2611526.4</v>
      </c>
      <c r="K34" s="134"/>
      <c r="L34" s="134"/>
    </row>
    <row r="35" ht="15.75" customHeight="1">
      <c r="A35" s="152">
        <v>28.0</v>
      </c>
      <c r="B35" s="148" t="s">
        <v>532</v>
      </c>
      <c r="C35" s="148" t="s">
        <v>533</v>
      </c>
      <c r="D35" s="148" t="s">
        <v>534</v>
      </c>
      <c r="E35" s="148" t="s">
        <v>488</v>
      </c>
      <c r="F35" s="148" t="s">
        <v>489</v>
      </c>
      <c r="G35" s="147">
        <v>2098.0</v>
      </c>
      <c r="H35" s="149">
        <v>5.05</v>
      </c>
      <c r="I35" s="150">
        <v>2727.0</v>
      </c>
      <c r="J35" s="151">
        <v>5721246.0</v>
      </c>
      <c r="K35" s="134"/>
      <c r="L35" s="134"/>
    </row>
    <row r="36" ht="15.75" customHeight="1">
      <c r="A36" s="152">
        <v>29.0</v>
      </c>
      <c r="B36" s="148" t="s">
        <v>535</v>
      </c>
      <c r="C36" s="148" t="s">
        <v>533</v>
      </c>
      <c r="D36" s="148" t="s">
        <v>534</v>
      </c>
      <c r="E36" s="148" t="s">
        <v>495</v>
      </c>
      <c r="F36" s="148" t="s">
        <v>507</v>
      </c>
      <c r="G36" s="147">
        <v>2164.0</v>
      </c>
      <c r="H36" s="149">
        <v>2.77</v>
      </c>
      <c r="I36" s="150">
        <v>1495.8</v>
      </c>
      <c r="J36" s="151">
        <v>3236911.1999999997</v>
      </c>
      <c r="K36" s="134"/>
      <c r="L36" s="134"/>
    </row>
    <row r="37" ht="15.75" customHeight="1">
      <c r="A37" s="152">
        <v>30.0</v>
      </c>
      <c r="B37" s="148" t="s">
        <v>536</v>
      </c>
      <c r="C37" s="148" t="s">
        <v>537</v>
      </c>
      <c r="D37" s="148" t="s">
        <v>538</v>
      </c>
      <c r="E37" s="148" t="s">
        <v>497</v>
      </c>
      <c r="F37" s="148" t="s">
        <v>473</v>
      </c>
      <c r="G37" s="147">
        <v>2230.0</v>
      </c>
      <c r="H37" s="149">
        <v>1.54</v>
      </c>
      <c r="I37" s="150">
        <v>831.6</v>
      </c>
      <c r="J37" s="151">
        <v>1854468.0</v>
      </c>
      <c r="K37" s="134"/>
      <c r="L37" s="134"/>
    </row>
    <row r="38" ht="15.75" customHeight="1">
      <c r="A38" s="152">
        <v>31.0</v>
      </c>
      <c r="B38" s="148" t="s">
        <v>539</v>
      </c>
      <c r="C38" s="148" t="s">
        <v>540</v>
      </c>
      <c r="D38" s="148" t="s">
        <v>541</v>
      </c>
      <c r="E38" s="148" t="s">
        <v>501</v>
      </c>
      <c r="F38" s="148" t="s">
        <v>489</v>
      </c>
      <c r="G38" s="147">
        <v>2296.0</v>
      </c>
      <c r="H38" s="149">
        <v>1.38</v>
      </c>
      <c r="I38" s="150">
        <v>745.1999999999999</v>
      </c>
      <c r="J38" s="151">
        <v>1710979.2</v>
      </c>
      <c r="K38" s="134"/>
      <c r="L38" s="134"/>
    </row>
    <row r="39" ht="15.75" customHeight="1">
      <c r="A39" s="152">
        <v>32.0</v>
      </c>
      <c r="B39" s="148" t="s">
        <v>542</v>
      </c>
      <c r="C39" s="148" t="s">
        <v>540</v>
      </c>
      <c r="D39" s="148" t="s">
        <v>541</v>
      </c>
      <c r="E39" s="148" t="s">
        <v>501</v>
      </c>
      <c r="F39" s="148" t="s">
        <v>473</v>
      </c>
      <c r="G39" s="147">
        <v>2362.0</v>
      </c>
      <c r="H39" s="149">
        <v>4.62</v>
      </c>
      <c r="I39" s="150">
        <v>2494.8</v>
      </c>
      <c r="J39" s="151">
        <v>5892717.600000001</v>
      </c>
      <c r="K39" s="134"/>
      <c r="L39" s="134"/>
    </row>
    <row r="40" ht="15.75" customHeight="1">
      <c r="A40" s="152">
        <v>33.0</v>
      </c>
      <c r="B40" s="148" t="s">
        <v>543</v>
      </c>
      <c r="C40" s="148" t="s">
        <v>544</v>
      </c>
      <c r="D40" s="148" t="s">
        <v>545</v>
      </c>
      <c r="E40" s="148" t="s">
        <v>501</v>
      </c>
      <c r="F40" s="148" t="s">
        <v>475</v>
      </c>
      <c r="G40" s="147">
        <v>2428.0</v>
      </c>
      <c r="H40" s="149">
        <v>3.23</v>
      </c>
      <c r="I40" s="150">
        <v>1744.2</v>
      </c>
      <c r="J40" s="151">
        <v>4234917.600000001</v>
      </c>
      <c r="K40" s="134"/>
      <c r="L40" s="134"/>
    </row>
    <row r="41" ht="15.75" customHeight="1">
      <c r="A41" s="152">
        <v>34.0</v>
      </c>
      <c r="B41" s="148" t="s">
        <v>546</v>
      </c>
      <c r="C41" s="148" t="s">
        <v>547</v>
      </c>
      <c r="D41" s="148" t="s">
        <v>548</v>
      </c>
      <c r="E41" s="148" t="s">
        <v>472</v>
      </c>
      <c r="F41" s="148" t="s">
        <v>475</v>
      </c>
      <c r="G41" s="147">
        <v>2494.0</v>
      </c>
      <c r="H41" s="149">
        <v>1.92</v>
      </c>
      <c r="I41" s="150">
        <v>1036.8</v>
      </c>
      <c r="J41" s="151">
        <v>2585779.1999999997</v>
      </c>
      <c r="K41" s="134"/>
      <c r="L41" s="134"/>
    </row>
    <row r="42" ht="15.75" customHeight="1">
      <c r="A42" s="152">
        <v>35.0</v>
      </c>
      <c r="B42" s="148" t="s">
        <v>549</v>
      </c>
      <c r="C42" s="148" t="s">
        <v>547</v>
      </c>
      <c r="D42" s="148" t="s">
        <v>548</v>
      </c>
      <c r="E42" s="148" t="s">
        <v>472</v>
      </c>
      <c r="F42" s="148" t="s">
        <v>475</v>
      </c>
      <c r="G42" s="147">
        <v>3000.0</v>
      </c>
      <c r="H42" s="149">
        <v>1.85</v>
      </c>
      <c r="I42" s="150">
        <v>999.0</v>
      </c>
      <c r="J42" s="151">
        <v>2997000.0</v>
      </c>
      <c r="K42" s="134"/>
      <c r="L42" s="134"/>
    </row>
    <row r="43" ht="15.75" customHeight="1">
      <c r="A43" s="152">
        <v>36.0</v>
      </c>
      <c r="B43" s="148" t="s">
        <v>550</v>
      </c>
      <c r="C43" s="148" t="s">
        <v>551</v>
      </c>
      <c r="D43" s="148" t="s">
        <v>521</v>
      </c>
      <c r="E43" s="148" t="s">
        <v>497</v>
      </c>
      <c r="F43" s="148" t="s">
        <v>489</v>
      </c>
      <c r="G43" s="147">
        <v>3500.0</v>
      </c>
      <c r="H43" s="149">
        <v>8.46</v>
      </c>
      <c r="I43" s="150">
        <v>4568.400000000001</v>
      </c>
      <c r="J43" s="151">
        <v>1.5989400000000002E7</v>
      </c>
      <c r="K43" s="134"/>
      <c r="L43" s="134"/>
    </row>
    <row r="44" ht="15.75" customHeight="1">
      <c r="A44" s="152">
        <v>37.0</v>
      </c>
      <c r="B44" s="148" t="s">
        <v>552</v>
      </c>
      <c r="C44" s="148" t="s">
        <v>551</v>
      </c>
      <c r="D44" s="148" t="s">
        <v>521</v>
      </c>
      <c r="E44" s="148" t="s">
        <v>497</v>
      </c>
      <c r="F44" s="148" t="s">
        <v>475</v>
      </c>
      <c r="G44" s="147">
        <v>2692.0</v>
      </c>
      <c r="H44" s="149">
        <v>3.08</v>
      </c>
      <c r="I44" s="150">
        <v>1663.2</v>
      </c>
      <c r="J44" s="151">
        <v>4477334.4</v>
      </c>
      <c r="K44" s="134"/>
      <c r="L44" s="134"/>
    </row>
    <row r="45" ht="15.75" customHeight="1">
      <c r="A45" s="152">
        <v>38.0</v>
      </c>
      <c r="B45" s="148" t="s">
        <v>553</v>
      </c>
      <c r="C45" s="148" t="s">
        <v>554</v>
      </c>
      <c r="D45" s="148" t="s">
        <v>548</v>
      </c>
      <c r="E45" s="148" t="s">
        <v>472</v>
      </c>
      <c r="F45" s="148" t="s">
        <v>473</v>
      </c>
      <c r="G45" s="147">
        <v>2758.0</v>
      </c>
      <c r="H45" s="149">
        <v>2.04</v>
      </c>
      <c r="I45" s="150">
        <v>1101.6</v>
      </c>
      <c r="J45" s="151">
        <v>3038212.8</v>
      </c>
      <c r="K45" s="134"/>
      <c r="L45" s="134"/>
    </row>
    <row r="46" ht="15.75" customHeight="1">
      <c r="A46" s="152">
        <v>39.0</v>
      </c>
      <c r="B46" s="148" t="s">
        <v>555</v>
      </c>
      <c r="C46" s="148" t="s">
        <v>554</v>
      </c>
      <c r="D46" s="148" t="s">
        <v>548</v>
      </c>
      <c r="E46" s="148" t="s">
        <v>472</v>
      </c>
      <c r="F46" s="148" t="s">
        <v>491</v>
      </c>
      <c r="G46" s="147">
        <v>2824.0</v>
      </c>
      <c r="H46" s="149">
        <v>14.92</v>
      </c>
      <c r="I46" s="150">
        <v>8056.8</v>
      </c>
      <c r="J46" s="151">
        <v>2.27524032E7</v>
      </c>
      <c r="K46" s="134"/>
      <c r="L46" s="134"/>
    </row>
    <row r="47" ht="15.75" customHeight="1">
      <c r="A47" s="152">
        <v>40.0</v>
      </c>
      <c r="B47" s="148" t="s">
        <v>556</v>
      </c>
      <c r="C47" s="148" t="s">
        <v>557</v>
      </c>
      <c r="D47" s="148" t="s">
        <v>558</v>
      </c>
      <c r="E47" s="148" t="s">
        <v>497</v>
      </c>
      <c r="F47" s="148" t="s">
        <v>507</v>
      </c>
      <c r="G47" s="147">
        <v>2890.0</v>
      </c>
      <c r="H47" s="149">
        <v>5.85</v>
      </c>
      <c r="I47" s="150">
        <v>3159.0</v>
      </c>
      <c r="J47" s="151">
        <v>9129510.0</v>
      </c>
      <c r="K47" s="134"/>
      <c r="L47" s="134"/>
    </row>
    <row r="48" ht="15.75" customHeight="1">
      <c r="A48" s="152">
        <v>41.0</v>
      </c>
      <c r="B48" s="148" t="s">
        <v>559</v>
      </c>
      <c r="C48" s="148" t="s">
        <v>557</v>
      </c>
      <c r="D48" s="148" t="s">
        <v>558</v>
      </c>
      <c r="E48" s="148" t="s">
        <v>497</v>
      </c>
      <c r="F48" s="148" t="s">
        <v>482</v>
      </c>
      <c r="G48" s="147">
        <v>2956.0</v>
      </c>
      <c r="H48" s="149">
        <v>5.35</v>
      </c>
      <c r="I48" s="150">
        <v>2889.0</v>
      </c>
      <c r="J48" s="151">
        <v>8539884.0</v>
      </c>
      <c r="K48" s="134"/>
      <c r="L48" s="134"/>
    </row>
    <row r="49" ht="15.75" customHeight="1">
      <c r="A49" s="152">
        <v>42.0</v>
      </c>
      <c r="B49" s="148" t="s">
        <v>560</v>
      </c>
      <c r="C49" s="148" t="s">
        <v>561</v>
      </c>
      <c r="D49" s="148" t="s">
        <v>562</v>
      </c>
      <c r="E49" s="148" t="s">
        <v>522</v>
      </c>
      <c r="F49" s="148" t="s">
        <v>482</v>
      </c>
      <c r="G49" s="147">
        <v>3022.0</v>
      </c>
      <c r="H49" s="149">
        <v>3.85</v>
      </c>
      <c r="I49" s="150">
        <v>2079.0</v>
      </c>
      <c r="J49" s="151">
        <v>6282738.0</v>
      </c>
      <c r="K49" s="134"/>
      <c r="L49" s="134"/>
    </row>
    <row r="50" ht="15.75" customHeight="1">
      <c r="A50" s="152">
        <v>43.0</v>
      </c>
      <c r="B50" s="148" t="s">
        <v>563</v>
      </c>
      <c r="C50" s="148" t="s">
        <v>561</v>
      </c>
      <c r="D50" s="148" t="s">
        <v>562</v>
      </c>
      <c r="E50" s="148" t="s">
        <v>472</v>
      </c>
      <c r="F50" s="148" t="s">
        <v>473</v>
      </c>
      <c r="G50" s="147">
        <v>3088.0</v>
      </c>
      <c r="H50" s="149">
        <v>0.92</v>
      </c>
      <c r="I50" s="150">
        <v>496.8</v>
      </c>
      <c r="J50" s="151">
        <v>1534118.4000000001</v>
      </c>
      <c r="K50" s="134"/>
      <c r="L50" s="134"/>
    </row>
    <row r="51" ht="15.75" customHeight="1">
      <c r="A51" s="152">
        <v>44.0</v>
      </c>
      <c r="B51" s="148" t="s">
        <v>564</v>
      </c>
      <c r="C51" s="148" t="s">
        <v>561</v>
      </c>
      <c r="D51" s="148" t="s">
        <v>562</v>
      </c>
      <c r="E51" s="148" t="s">
        <v>477</v>
      </c>
      <c r="F51" s="148" t="s">
        <v>478</v>
      </c>
      <c r="G51" s="147">
        <v>3154.0</v>
      </c>
      <c r="H51" s="149">
        <v>2.31</v>
      </c>
      <c r="I51" s="150">
        <v>1247.4</v>
      </c>
      <c r="J51" s="151">
        <v>3934299.6</v>
      </c>
      <c r="K51" s="134"/>
      <c r="L51" s="134"/>
    </row>
    <row r="52" ht="15.75" customHeight="1">
      <c r="A52" s="152">
        <v>45.0</v>
      </c>
      <c r="B52" s="148" t="s">
        <v>565</v>
      </c>
      <c r="C52" s="148" t="s">
        <v>566</v>
      </c>
      <c r="D52" s="148" t="s">
        <v>567</v>
      </c>
      <c r="E52" s="148" t="s">
        <v>497</v>
      </c>
      <c r="F52" s="148" t="s">
        <v>473</v>
      </c>
      <c r="G52" s="147">
        <v>3220.0</v>
      </c>
      <c r="H52" s="149">
        <v>0.38</v>
      </c>
      <c r="I52" s="150">
        <v>205.2</v>
      </c>
      <c r="J52" s="151">
        <v>660744.0</v>
      </c>
      <c r="K52" s="134"/>
      <c r="L52" s="134"/>
    </row>
    <row r="53" ht="15.75" customHeight="1">
      <c r="A53" s="152">
        <v>46.0</v>
      </c>
      <c r="B53" s="148" t="s">
        <v>568</v>
      </c>
      <c r="C53" s="148" t="s">
        <v>566</v>
      </c>
      <c r="D53" s="148" t="s">
        <v>567</v>
      </c>
      <c r="E53" s="148" t="s">
        <v>497</v>
      </c>
      <c r="F53" s="148" t="s">
        <v>507</v>
      </c>
      <c r="G53" s="147">
        <v>3286.0</v>
      </c>
      <c r="H53" s="149">
        <v>1.92</v>
      </c>
      <c r="I53" s="150">
        <v>1036.8</v>
      </c>
      <c r="J53" s="151">
        <v>3406924.8</v>
      </c>
      <c r="K53" s="134"/>
      <c r="L53" s="134"/>
    </row>
    <row r="54" ht="15.75" customHeight="1">
      <c r="A54" s="152">
        <v>47.0</v>
      </c>
      <c r="B54" s="148" t="s">
        <v>569</v>
      </c>
      <c r="C54" s="148" t="s">
        <v>570</v>
      </c>
      <c r="D54" s="148" t="s">
        <v>571</v>
      </c>
      <c r="E54" s="148" t="s">
        <v>512</v>
      </c>
      <c r="F54" s="148" t="s">
        <v>473</v>
      </c>
      <c r="G54" s="147">
        <v>3352.0</v>
      </c>
      <c r="H54" s="149">
        <v>6.75</v>
      </c>
      <c r="I54" s="150">
        <v>3645.0</v>
      </c>
      <c r="J54" s="151">
        <v>1.221804E7</v>
      </c>
      <c r="K54" s="134"/>
      <c r="L54" s="134"/>
    </row>
    <row r="55" ht="15.75" customHeight="1">
      <c r="A55" s="152">
        <v>48.0</v>
      </c>
      <c r="B55" s="148" t="s">
        <v>572</v>
      </c>
      <c r="C55" s="148" t="s">
        <v>570</v>
      </c>
      <c r="D55" s="148" t="s">
        <v>571</v>
      </c>
      <c r="E55" s="148" t="s">
        <v>512</v>
      </c>
      <c r="F55" s="148" t="s">
        <v>491</v>
      </c>
      <c r="G55" s="147">
        <v>3418.0</v>
      </c>
      <c r="H55" s="149">
        <v>3.24</v>
      </c>
      <c r="I55" s="150">
        <v>1749.6000000000001</v>
      </c>
      <c r="J55" s="151">
        <v>5980132.800000001</v>
      </c>
      <c r="K55" s="134"/>
      <c r="L55" s="134"/>
    </row>
    <row r="56" ht="15.75" customHeight="1">
      <c r="A56" s="152">
        <v>49.0</v>
      </c>
      <c r="B56" s="148" t="s">
        <v>573</v>
      </c>
      <c r="C56" s="148" t="s">
        <v>574</v>
      </c>
      <c r="D56" s="148" t="s">
        <v>575</v>
      </c>
      <c r="E56" s="148" t="s">
        <v>512</v>
      </c>
      <c r="F56" s="148" t="s">
        <v>482</v>
      </c>
      <c r="G56" s="147">
        <v>3484.0</v>
      </c>
      <c r="H56" s="149">
        <v>2.77</v>
      </c>
      <c r="I56" s="150">
        <v>1495.8</v>
      </c>
      <c r="J56" s="151">
        <v>5211367.2</v>
      </c>
      <c r="K56" s="134"/>
      <c r="L56" s="134"/>
    </row>
    <row r="57" ht="15.75" customHeight="1">
      <c r="A57" s="152">
        <v>50.0</v>
      </c>
      <c r="B57" s="148" t="s">
        <v>576</v>
      </c>
      <c r="C57" s="148" t="s">
        <v>574</v>
      </c>
      <c r="D57" s="148" t="s">
        <v>575</v>
      </c>
      <c r="E57" s="148" t="s">
        <v>512</v>
      </c>
      <c r="F57" s="148" t="s">
        <v>491</v>
      </c>
      <c r="G57" s="147">
        <v>3550.0</v>
      </c>
      <c r="H57" s="149">
        <v>6.15</v>
      </c>
      <c r="I57" s="150">
        <v>3321.0</v>
      </c>
      <c r="J57" s="151">
        <v>1.178955E7</v>
      </c>
      <c r="K57" s="134"/>
      <c r="L57" s="134"/>
    </row>
    <row r="58" ht="15.75" customHeight="1">
      <c r="A58" s="152">
        <v>51.0</v>
      </c>
      <c r="B58" s="148" t="s">
        <v>577</v>
      </c>
      <c r="C58" s="148" t="s">
        <v>578</v>
      </c>
      <c r="D58" s="148" t="s">
        <v>579</v>
      </c>
      <c r="E58" s="148" t="s">
        <v>488</v>
      </c>
      <c r="F58" s="148" t="s">
        <v>475</v>
      </c>
      <c r="G58" s="147">
        <v>3616.0</v>
      </c>
      <c r="H58" s="149">
        <v>2.92</v>
      </c>
      <c r="I58" s="150">
        <v>1576.8</v>
      </c>
      <c r="J58" s="151">
        <v>5701708.8</v>
      </c>
      <c r="K58" s="134"/>
      <c r="L58" s="134"/>
    </row>
    <row r="59" ht="15.75" customHeight="1">
      <c r="A59" s="152">
        <v>52.0</v>
      </c>
      <c r="B59" s="148" t="s">
        <v>580</v>
      </c>
      <c r="C59" s="148" t="s">
        <v>578</v>
      </c>
      <c r="D59" s="148" t="s">
        <v>579</v>
      </c>
      <c r="E59" s="148" t="s">
        <v>522</v>
      </c>
      <c r="F59" s="148" t="s">
        <v>473</v>
      </c>
      <c r="G59" s="147">
        <v>3682.0</v>
      </c>
      <c r="H59" s="149">
        <v>5.85</v>
      </c>
      <c r="I59" s="150">
        <v>3159.0</v>
      </c>
      <c r="J59" s="151">
        <v>1.1631438E7</v>
      </c>
      <c r="K59" s="134"/>
      <c r="L59" s="134"/>
    </row>
    <row r="60" ht="15.75" customHeight="1">
      <c r="A60" s="152">
        <v>53.0</v>
      </c>
      <c r="B60" s="148" t="s">
        <v>581</v>
      </c>
      <c r="C60" s="148" t="s">
        <v>578</v>
      </c>
      <c r="D60" s="148" t="s">
        <v>579</v>
      </c>
      <c r="E60" s="148" t="s">
        <v>495</v>
      </c>
      <c r="F60" s="148" t="s">
        <v>482</v>
      </c>
      <c r="G60" s="147">
        <v>3748.0</v>
      </c>
      <c r="H60" s="149">
        <v>1.08</v>
      </c>
      <c r="I60" s="150">
        <v>583.2</v>
      </c>
      <c r="J60" s="151">
        <v>2185833.6</v>
      </c>
      <c r="K60" s="134"/>
      <c r="L60" s="134"/>
    </row>
    <row r="61" ht="15.75" customHeight="1">
      <c r="A61" s="152">
        <v>54.0</v>
      </c>
      <c r="B61" s="148" t="s">
        <v>582</v>
      </c>
      <c r="C61" s="148" t="s">
        <v>583</v>
      </c>
      <c r="D61" s="148" t="s">
        <v>584</v>
      </c>
      <c r="E61" s="148" t="s">
        <v>495</v>
      </c>
      <c r="F61" s="148" t="s">
        <v>482</v>
      </c>
      <c r="G61" s="147">
        <v>3814.0</v>
      </c>
      <c r="H61" s="149">
        <v>1.19</v>
      </c>
      <c r="I61" s="150">
        <v>642.6</v>
      </c>
      <c r="J61" s="151">
        <v>2450876.4</v>
      </c>
      <c r="K61" s="134"/>
      <c r="L61" s="134"/>
    </row>
    <row r="62" ht="15.75" customHeight="1">
      <c r="A62" s="152">
        <v>55.0</v>
      </c>
      <c r="B62" s="148" t="s">
        <v>585</v>
      </c>
      <c r="C62" s="148" t="s">
        <v>583</v>
      </c>
      <c r="D62" s="148" t="s">
        <v>584</v>
      </c>
      <c r="E62" s="148" t="s">
        <v>495</v>
      </c>
      <c r="F62" s="148" t="s">
        <v>507</v>
      </c>
      <c r="G62" s="147">
        <v>3880.0</v>
      </c>
      <c r="H62" s="149">
        <v>2.15</v>
      </c>
      <c r="I62" s="150">
        <v>1161.0</v>
      </c>
      <c r="J62" s="151">
        <v>4504680.0</v>
      </c>
      <c r="K62" s="134"/>
      <c r="L62" s="134"/>
    </row>
    <row r="63" ht="15.75" customHeight="1">
      <c r="A63" s="152">
        <v>56.0</v>
      </c>
      <c r="B63" s="148" t="s">
        <v>586</v>
      </c>
      <c r="C63" s="148" t="s">
        <v>587</v>
      </c>
      <c r="D63" s="148" t="s">
        <v>541</v>
      </c>
      <c r="E63" s="148" t="s">
        <v>522</v>
      </c>
      <c r="F63" s="148" t="s">
        <v>507</v>
      </c>
      <c r="G63" s="147">
        <v>3946.0</v>
      </c>
      <c r="H63" s="149">
        <v>9.62</v>
      </c>
      <c r="I63" s="150">
        <v>5194.799999999999</v>
      </c>
      <c r="J63" s="151">
        <v>2.0498680799999997E7</v>
      </c>
      <c r="K63" s="134"/>
      <c r="L63" s="134"/>
    </row>
    <row r="64" ht="15.75" customHeight="1">
      <c r="A64" s="152">
        <v>57.0</v>
      </c>
      <c r="B64" s="148" t="s">
        <v>588</v>
      </c>
      <c r="C64" s="148" t="s">
        <v>587</v>
      </c>
      <c r="D64" s="148" t="s">
        <v>541</v>
      </c>
      <c r="E64" s="148" t="s">
        <v>522</v>
      </c>
      <c r="F64" s="148" t="s">
        <v>482</v>
      </c>
      <c r="G64" s="147">
        <v>4012.0</v>
      </c>
      <c r="H64" s="149">
        <v>8.15</v>
      </c>
      <c r="I64" s="150">
        <v>4401.0</v>
      </c>
      <c r="J64" s="151">
        <v>1.7656812E7</v>
      </c>
      <c r="K64" s="134"/>
      <c r="L64" s="134"/>
    </row>
    <row r="65" ht="15.75" customHeight="1">
      <c r="A65" s="152">
        <v>58.0</v>
      </c>
      <c r="B65" s="148" t="s">
        <v>589</v>
      </c>
      <c r="C65" s="148" t="s">
        <v>590</v>
      </c>
      <c r="D65" s="148" t="s">
        <v>591</v>
      </c>
      <c r="E65" s="148" t="s">
        <v>497</v>
      </c>
      <c r="F65" s="148" t="s">
        <v>507</v>
      </c>
      <c r="G65" s="147">
        <v>4078.0</v>
      </c>
      <c r="H65" s="149">
        <v>5.54</v>
      </c>
      <c r="I65" s="150">
        <v>2991.6</v>
      </c>
      <c r="J65" s="151">
        <v>1.2199744799999999E7</v>
      </c>
      <c r="K65" s="134"/>
      <c r="L65" s="134"/>
    </row>
    <row r="66" ht="15.75" customHeight="1">
      <c r="A66" s="152">
        <v>59.0</v>
      </c>
      <c r="B66" s="148" t="s">
        <v>592</v>
      </c>
      <c r="C66" s="148" t="s">
        <v>593</v>
      </c>
      <c r="D66" s="148" t="s">
        <v>594</v>
      </c>
      <c r="E66" s="148" t="s">
        <v>501</v>
      </c>
      <c r="F66" s="148" t="s">
        <v>475</v>
      </c>
      <c r="G66" s="147">
        <v>4144.0</v>
      </c>
      <c r="H66" s="149">
        <v>2.68</v>
      </c>
      <c r="I66" s="150">
        <v>1447.2</v>
      </c>
      <c r="J66" s="151">
        <v>5997196.8</v>
      </c>
      <c r="K66" s="134"/>
      <c r="L66" s="134"/>
    </row>
    <row r="67" ht="15.75" customHeight="1">
      <c r="A67" s="152">
        <v>60.0</v>
      </c>
      <c r="B67" s="148" t="s">
        <v>595</v>
      </c>
      <c r="C67" s="148" t="s">
        <v>593</v>
      </c>
      <c r="D67" s="148" t="s">
        <v>594</v>
      </c>
      <c r="E67" s="148" t="s">
        <v>501</v>
      </c>
      <c r="F67" s="148" t="s">
        <v>482</v>
      </c>
      <c r="G67" s="147">
        <v>4210.0</v>
      </c>
      <c r="H67" s="149">
        <v>12.46</v>
      </c>
      <c r="I67" s="150">
        <v>6728.400000000001</v>
      </c>
      <c r="J67" s="151">
        <v>2.8326564000000004E7</v>
      </c>
      <c r="K67" s="134"/>
      <c r="L67" s="134"/>
    </row>
    <row r="68" ht="15.75" customHeight="1">
      <c r="A68" s="152">
        <v>61.0</v>
      </c>
      <c r="B68" s="148" t="s">
        <v>596</v>
      </c>
      <c r="C68" s="148" t="s">
        <v>597</v>
      </c>
      <c r="D68" s="148" t="s">
        <v>548</v>
      </c>
      <c r="E68" s="148" t="s">
        <v>477</v>
      </c>
      <c r="F68" s="148" t="s">
        <v>507</v>
      </c>
      <c r="G68" s="147">
        <v>4276.0</v>
      </c>
      <c r="H68" s="149">
        <v>3.31</v>
      </c>
      <c r="I68" s="150">
        <v>1787.4</v>
      </c>
      <c r="J68" s="151">
        <v>7642922.4</v>
      </c>
      <c r="K68" s="134"/>
      <c r="L68" s="134"/>
    </row>
    <row r="69" ht="15.75" customHeight="1">
      <c r="A69" s="152">
        <v>62.0</v>
      </c>
      <c r="B69" s="148" t="s">
        <v>598</v>
      </c>
      <c r="C69" s="148" t="s">
        <v>597</v>
      </c>
      <c r="D69" s="148" t="s">
        <v>548</v>
      </c>
      <c r="E69" s="148" t="s">
        <v>512</v>
      </c>
      <c r="F69" s="148" t="s">
        <v>482</v>
      </c>
      <c r="G69" s="147">
        <v>4342.0</v>
      </c>
      <c r="H69" s="149">
        <v>40.54</v>
      </c>
      <c r="I69" s="150">
        <v>21891.6</v>
      </c>
      <c r="J69" s="151">
        <v>9.505332719999999E7</v>
      </c>
      <c r="K69" s="134"/>
      <c r="L69" s="134"/>
    </row>
    <row r="70" ht="15.75" customHeight="1">
      <c r="A70" s="152">
        <v>63.0</v>
      </c>
      <c r="B70" s="148" t="s">
        <v>599</v>
      </c>
      <c r="C70" s="148" t="s">
        <v>510</v>
      </c>
      <c r="D70" s="148" t="s">
        <v>511</v>
      </c>
      <c r="E70" s="148" t="s">
        <v>477</v>
      </c>
      <c r="F70" s="148" t="s">
        <v>491</v>
      </c>
      <c r="G70" s="147">
        <v>4408.0</v>
      </c>
      <c r="H70" s="149">
        <v>2.15</v>
      </c>
      <c r="I70" s="150">
        <v>1161.0</v>
      </c>
      <c r="J70" s="151">
        <v>5117688.0</v>
      </c>
      <c r="K70" s="134"/>
      <c r="L70" s="134"/>
    </row>
    <row r="71" ht="15.75" customHeight="1">
      <c r="A71" s="152">
        <v>64.0</v>
      </c>
      <c r="B71" s="148" t="s">
        <v>600</v>
      </c>
      <c r="C71" s="148" t="s">
        <v>533</v>
      </c>
      <c r="D71" s="148" t="s">
        <v>534</v>
      </c>
      <c r="E71" s="148" t="s">
        <v>522</v>
      </c>
      <c r="F71" s="148" t="s">
        <v>473</v>
      </c>
      <c r="G71" s="147">
        <v>4474.0</v>
      </c>
      <c r="H71" s="149">
        <v>1.46</v>
      </c>
      <c r="I71" s="150">
        <v>788.4</v>
      </c>
      <c r="J71" s="151">
        <v>3527301.6</v>
      </c>
      <c r="K71" s="134"/>
      <c r="L71" s="134"/>
    </row>
    <row r="72" ht="15.75" customHeight="1">
      <c r="A72" s="152">
        <v>65.0</v>
      </c>
      <c r="B72" s="148" t="s">
        <v>601</v>
      </c>
      <c r="C72" s="148" t="s">
        <v>480</v>
      </c>
      <c r="D72" s="148" t="s">
        <v>481</v>
      </c>
      <c r="E72" s="148" t="s">
        <v>477</v>
      </c>
      <c r="F72" s="148" t="s">
        <v>482</v>
      </c>
      <c r="G72" s="147">
        <v>4540.0</v>
      </c>
      <c r="H72" s="149">
        <v>7.02</v>
      </c>
      <c r="I72" s="150">
        <v>3790.7999999999997</v>
      </c>
      <c r="J72" s="151">
        <v>1.7210232E7</v>
      </c>
      <c r="K72" s="134"/>
      <c r="L72" s="134"/>
    </row>
    <row r="73" ht="15.75" customHeight="1">
      <c r="A73" s="152">
        <v>66.0</v>
      </c>
      <c r="B73" s="148" t="s">
        <v>602</v>
      </c>
      <c r="C73" s="148" t="s">
        <v>480</v>
      </c>
      <c r="D73" s="148" t="s">
        <v>481</v>
      </c>
      <c r="E73" s="148" t="s">
        <v>477</v>
      </c>
      <c r="F73" s="148" t="s">
        <v>482</v>
      </c>
      <c r="G73" s="147">
        <v>4606.0</v>
      </c>
      <c r="H73" s="149">
        <v>2.92</v>
      </c>
      <c r="I73" s="150">
        <v>1576.8</v>
      </c>
      <c r="J73" s="151">
        <v>7262740.8</v>
      </c>
      <c r="K73" s="134"/>
      <c r="L73" s="134"/>
    </row>
    <row r="74" ht="15.75" customHeight="1">
      <c r="A74" s="152">
        <v>67.0</v>
      </c>
      <c r="B74" s="148" t="s">
        <v>603</v>
      </c>
      <c r="C74" s="148" t="s">
        <v>547</v>
      </c>
      <c r="D74" s="148" t="s">
        <v>548</v>
      </c>
      <c r="E74" s="148" t="s">
        <v>472</v>
      </c>
      <c r="F74" s="148" t="s">
        <v>475</v>
      </c>
      <c r="G74" s="147">
        <v>4672.0</v>
      </c>
      <c r="H74" s="149">
        <v>3.98</v>
      </c>
      <c r="I74" s="150">
        <v>2149.2</v>
      </c>
      <c r="J74" s="151">
        <v>1.0041062399999999E7</v>
      </c>
      <c r="K74" s="134"/>
      <c r="L74" s="134"/>
    </row>
    <row r="75" ht="15.75" customHeight="1">
      <c r="A75" s="152">
        <v>68.0</v>
      </c>
      <c r="B75" s="148" t="s">
        <v>604</v>
      </c>
      <c r="C75" s="148" t="s">
        <v>516</v>
      </c>
      <c r="D75" s="148" t="s">
        <v>511</v>
      </c>
      <c r="E75" s="148" t="s">
        <v>512</v>
      </c>
      <c r="F75" s="148" t="s">
        <v>491</v>
      </c>
      <c r="G75" s="147">
        <v>4738.0</v>
      </c>
      <c r="H75" s="149">
        <v>19.04</v>
      </c>
      <c r="I75" s="150">
        <v>10281.6</v>
      </c>
      <c r="J75" s="151">
        <v>4.8714220800000004E7</v>
      </c>
      <c r="K75" s="134"/>
      <c r="L75" s="134"/>
    </row>
    <row r="76" ht="15.75" customHeight="1">
      <c r="A76" s="152">
        <v>69.0</v>
      </c>
      <c r="B76" s="148" t="s">
        <v>605</v>
      </c>
      <c r="C76" s="148" t="s">
        <v>544</v>
      </c>
      <c r="D76" s="148" t="s">
        <v>545</v>
      </c>
      <c r="E76" s="148" t="s">
        <v>501</v>
      </c>
      <c r="F76" s="148" t="s">
        <v>475</v>
      </c>
      <c r="G76" s="147">
        <v>4804.0</v>
      </c>
      <c r="H76" s="149">
        <v>1.42</v>
      </c>
      <c r="I76" s="150">
        <v>766.8</v>
      </c>
      <c r="J76" s="151">
        <v>3683707.1999999997</v>
      </c>
      <c r="K76" s="134"/>
      <c r="L76" s="134"/>
    </row>
    <row r="77" ht="15.75" customHeight="1">
      <c r="A77" s="152">
        <v>70.0</v>
      </c>
      <c r="B77" s="148" t="s">
        <v>606</v>
      </c>
      <c r="C77" s="148" t="s">
        <v>510</v>
      </c>
      <c r="D77" s="148" t="s">
        <v>511</v>
      </c>
      <c r="E77" s="148" t="s">
        <v>472</v>
      </c>
      <c r="F77" s="148" t="s">
        <v>475</v>
      </c>
      <c r="G77" s="147">
        <v>4870.0</v>
      </c>
      <c r="H77" s="149">
        <v>2.99</v>
      </c>
      <c r="I77" s="150">
        <v>1614.6000000000001</v>
      </c>
      <c r="J77" s="151">
        <v>7863102.000000001</v>
      </c>
      <c r="K77" s="134"/>
      <c r="L77" s="134"/>
    </row>
    <row r="78" ht="15.75" customHeight="1">
      <c r="A78" s="152">
        <v>71.0</v>
      </c>
      <c r="B78" s="148" t="s">
        <v>607</v>
      </c>
      <c r="C78" s="148" t="s">
        <v>544</v>
      </c>
      <c r="D78" s="148" t="s">
        <v>545</v>
      </c>
      <c r="E78" s="148" t="s">
        <v>501</v>
      </c>
      <c r="F78" s="148" t="s">
        <v>482</v>
      </c>
      <c r="G78" s="147">
        <v>4936.0</v>
      </c>
      <c r="H78" s="149">
        <v>3.28</v>
      </c>
      <c r="I78" s="150">
        <v>1771.1999999999998</v>
      </c>
      <c r="J78" s="151">
        <v>8742643.2</v>
      </c>
      <c r="K78" s="134"/>
      <c r="L78" s="134"/>
    </row>
    <row r="79" ht="15.75" customHeight="1">
      <c r="A79" s="152">
        <v>72.0</v>
      </c>
      <c r="B79" s="148" t="s">
        <v>608</v>
      </c>
      <c r="C79" s="148" t="s">
        <v>540</v>
      </c>
      <c r="D79" s="148" t="s">
        <v>541</v>
      </c>
      <c r="E79" s="148" t="s">
        <v>501</v>
      </c>
      <c r="F79" s="148" t="s">
        <v>507</v>
      </c>
      <c r="G79" s="147">
        <v>5002.0</v>
      </c>
      <c r="H79" s="149">
        <v>4.77</v>
      </c>
      <c r="I79" s="150">
        <v>2575.7999999999997</v>
      </c>
      <c r="J79" s="151">
        <v>1.2884151599999998E7</v>
      </c>
      <c r="K79" s="134"/>
      <c r="L79" s="134"/>
    </row>
    <row r="80" ht="15.75" customHeight="1">
      <c r="A80" s="152">
        <v>73.0</v>
      </c>
      <c r="B80" s="148" t="s">
        <v>609</v>
      </c>
      <c r="C80" s="148" t="s">
        <v>551</v>
      </c>
      <c r="D80" s="148" t="s">
        <v>521</v>
      </c>
      <c r="E80" s="148" t="s">
        <v>497</v>
      </c>
      <c r="F80" s="148" t="s">
        <v>482</v>
      </c>
      <c r="G80" s="147">
        <v>5068.0</v>
      </c>
      <c r="H80" s="149">
        <v>4.92</v>
      </c>
      <c r="I80" s="150">
        <v>2656.8</v>
      </c>
      <c r="J80" s="151">
        <v>1.34646624E7</v>
      </c>
      <c r="K80" s="134"/>
      <c r="L80" s="134"/>
    </row>
    <row r="81" ht="15.75" customHeight="1">
      <c r="A81" s="152">
        <v>74.0</v>
      </c>
      <c r="B81" s="148" t="s">
        <v>610</v>
      </c>
      <c r="C81" s="148" t="s">
        <v>493</v>
      </c>
      <c r="D81" s="148" t="s">
        <v>494</v>
      </c>
      <c r="E81" s="148" t="s">
        <v>488</v>
      </c>
      <c r="F81" s="148" t="s">
        <v>478</v>
      </c>
      <c r="G81" s="147">
        <v>5134.0</v>
      </c>
      <c r="H81" s="149">
        <v>2.62</v>
      </c>
      <c r="I81" s="150">
        <v>1414.8</v>
      </c>
      <c r="J81" s="151">
        <v>7263583.2</v>
      </c>
      <c r="K81" s="134"/>
      <c r="L81" s="134"/>
    </row>
    <row r="82" ht="15.75" customHeight="1">
      <c r="A82" s="152">
        <v>75.0</v>
      </c>
      <c r="B82" s="148" t="s">
        <v>611</v>
      </c>
      <c r="C82" s="148" t="s">
        <v>533</v>
      </c>
      <c r="D82" s="148" t="s">
        <v>534</v>
      </c>
      <c r="E82" s="148" t="s">
        <v>472</v>
      </c>
      <c r="F82" s="148" t="s">
        <v>475</v>
      </c>
      <c r="G82" s="147">
        <v>5200.0</v>
      </c>
      <c r="H82" s="149">
        <v>1.46</v>
      </c>
      <c r="I82" s="150">
        <v>788.4</v>
      </c>
      <c r="J82" s="151">
        <v>4099680.0</v>
      </c>
      <c r="K82" s="134"/>
      <c r="L82" s="134"/>
    </row>
    <row r="83" ht="15.75" customHeight="1">
      <c r="A83" s="152">
        <v>76.0</v>
      </c>
      <c r="B83" s="148" t="s">
        <v>612</v>
      </c>
      <c r="C83" s="148" t="s">
        <v>574</v>
      </c>
      <c r="D83" s="148" t="s">
        <v>575</v>
      </c>
      <c r="E83" s="148" t="s">
        <v>472</v>
      </c>
      <c r="F83" s="148" t="s">
        <v>491</v>
      </c>
      <c r="G83" s="147">
        <v>5266.0</v>
      </c>
      <c r="H83" s="149">
        <v>1.54</v>
      </c>
      <c r="I83" s="150">
        <v>831.6</v>
      </c>
      <c r="J83" s="151">
        <v>4379205.600000001</v>
      </c>
      <c r="K83" s="134"/>
      <c r="L83" s="134"/>
    </row>
    <row r="84" ht="15.75" customHeight="1">
      <c r="A84" s="152">
        <v>77.0</v>
      </c>
      <c r="B84" s="148" t="s">
        <v>613</v>
      </c>
      <c r="C84" s="148" t="s">
        <v>533</v>
      </c>
      <c r="D84" s="148" t="s">
        <v>534</v>
      </c>
      <c r="E84" s="148" t="s">
        <v>477</v>
      </c>
      <c r="F84" s="148" t="s">
        <v>475</v>
      </c>
      <c r="G84" s="147">
        <v>5332.0</v>
      </c>
      <c r="H84" s="149">
        <v>1.48</v>
      </c>
      <c r="I84" s="150">
        <v>799.2</v>
      </c>
      <c r="J84" s="151">
        <v>4261334.4</v>
      </c>
      <c r="K84" s="134"/>
      <c r="L84" s="13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7.14"/>
    <col customWidth="1" min="3" max="3" width="46.0"/>
    <col customWidth="1" min="4" max="4" width="19.71"/>
    <col customWidth="1" min="5" max="5" width="13.14"/>
    <col customWidth="1" min="6" max="6" width="7.43"/>
    <col customWidth="1" min="7" max="7" width="12.14"/>
    <col customWidth="1" min="8" max="8" width="9.57"/>
    <col customWidth="1" min="9" max="9" width="15.29"/>
    <col customWidth="1" min="10" max="11" width="10.71"/>
    <col customWidth="1" min="12" max="12" width="15.14"/>
    <col customWidth="1" min="13" max="26" width="10.71"/>
  </cols>
  <sheetData>
    <row r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>
      <c r="B2" s="133">
        <v>2.0</v>
      </c>
      <c r="C2" s="134"/>
      <c r="D2" s="134"/>
      <c r="E2" s="134"/>
      <c r="F2" s="134"/>
      <c r="G2" s="134"/>
      <c r="H2" s="134"/>
      <c r="I2" s="134"/>
      <c r="J2" s="134"/>
      <c r="K2" s="134"/>
      <c r="L2" s="35" t="s">
        <v>29</v>
      </c>
    </row>
    <row r="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36"/>
    </row>
    <row r="4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</row>
    <row r="6">
      <c r="A6" s="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>
      <c r="A7" s="145" t="s">
        <v>97</v>
      </c>
      <c r="B7" s="145" t="s">
        <v>460</v>
      </c>
      <c r="C7" s="145" t="s">
        <v>461</v>
      </c>
      <c r="D7" s="145" t="s">
        <v>463</v>
      </c>
      <c r="E7" s="145" t="s">
        <v>464</v>
      </c>
      <c r="F7" s="145" t="s">
        <v>465</v>
      </c>
      <c r="G7" s="145" t="s">
        <v>466</v>
      </c>
      <c r="H7" s="145" t="s">
        <v>467</v>
      </c>
      <c r="I7" s="146" t="s">
        <v>468</v>
      </c>
      <c r="J7" s="134"/>
      <c r="K7" s="134"/>
      <c r="L7" s="134"/>
    </row>
    <row r="8">
      <c r="A8" s="147">
        <v>1.0</v>
      </c>
      <c r="B8" s="148" t="s">
        <v>469</v>
      </c>
      <c r="C8" s="148" t="s">
        <v>470</v>
      </c>
      <c r="D8" s="148" t="s">
        <v>472</v>
      </c>
      <c r="E8" s="148" t="s">
        <v>473</v>
      </c>
      <c r="F8" s="147">
        <v>1001.0</v>
      </c>
      <c r="G8" s="149">
        <v>5.23</v>
      </c>
      <c r="H8" s="150">
        <v>2824.2000000000003</v>
      </c>
      <c r="I8" s="151">
        <v>2827024.2</v>
      </c>
      <c r="J8" s="134"/>
      <c r="K8" s="134"/>
      <c r="L8" s="134"/>
    </row>
    <row r="9">
      <c r="A9" s="152">
        <v>2.0</v>
      </c>
      <c r="B9" s="148" t="s">
        <v>474</v>
      </c>
      <c r="C9" s="148" t="s">
        <v>470</v>
      </c>
      <c r="D9" s="148" t="s">
        <v>472</v>
      </c>
      <c r="E9" s="148" t="s">
        <v>475</v>
      </c>
      <c r="F9" s="147">
        <v>1500.0</v>
      </c>
      <c r="G9" s="149">
        <v>5.12</v>
      </c>
      <c r="H9" s="150">
        <v>2764.8</v>
      </c>
      <c r="I9" s="151">
        <v>4147200.0000000005</v>
      </c>
      <c r="J9" s="134"/>
      <c r="K9" s="134"/>
      <c r="L9" s="134"/>
    </row>
    <row r="10">
      <c r="A10" s="152">
        <v>3.0</v>
      </c>
      <c r="B10" s="148" t="s">
        <v>476</v>
      </c>
      <c r="C10" s="148" t="s">
        <v>470</v>
      </c>
      <c r="D10" s="148" t="s">
        <v>477</v>
      </c>
      <c r="E10" s="148" t="s">
        <v>478</v>
      </c>
      <c r="F10" s="147">
        <v>1999.0</v>
      </c>
      <c r="G10" s="149">
        <v>3.58</v>
      </c>
      <c r="H10" s="150">
        <v>1933.2</v>
      </c>
      <c r="I10" s="151">
        <v>3864466.8000000003</v>
      </c>
      <c r="J10" s="134"/>
      <c r="K10" s="134"/>
      <c r="L10" s="134"/>
    </row>
    <row r="11">
      <c r="A11" s="152">
        <v>4.0</v>
      </c>
      <c r="B11" s="148" t="s">
        <v>479</v>
      </c>
      <c r="C11" s="148" t="s">
        <v>480</v>
      </c>
      <c r="D11" s="148" t="s">
        <v>477</v>
      </c>
      <c r="E11" s="148" t="s">
        <v>482</v>
      </c>
      <c r="F11" s="147">
        <v>2500.0</v>
      </c>
      <c r="G11" s="149">
        <v>2.15</v>
      </c>
      <c r="H11" s="150">
        <v>1161.0</v>
      </c>
      <c r="I11" s="151">
        <v>2902500.0</v>
      </c>
      <c r="J11" s="134"/>
      <c r="K11" s="134"/>
      <c r="L11" s="134"/>
    </row>
    <row r="12">
      <c r="A12" s="152">
        <v>5.0</v>
      </c>
      <c r="B12" s="148" t="s">
        <v>483</v>
      </c>
      <c r="C12" s="148" t="s">
        <v>480</v>
      </c>
      <c r="D12" s="148" t="s">
        <v>477</v>
      </c>
      <c r="E12" s="148" t="s">
        <v>475</v>
      </c>
      <c r="F12" s="147">
        <v>3000.0</v>
      </c>
      <c r="G12" s="149">
        <v>1.96</v>
      </c>
      <c r="H12" s="150">
        <v>1058.4</v>
      </c>
      <c r="I12" s="151">
        <v>3175200.0000000005</v>
      </c>
      <c r="J12" s="134"/>
      <c r="K12" s="134"/>
      <c r="L12" s="134"/>
    </row>
    <row r="13">
      <c r="A13" s="152">
        <v>6.0</v>
      </c>
      <c r="B13" s="148" t="s">
        <v>484</v>
      </c>
      <c r="C13" s="148" t="s">
        <v>485</v>
      </c>
      <c r="D13" s="148" t="s">
        <v>477</v>
      </c>
      <c r="E13" s="148" t="s">
        <v>478</v>
      </c>
      <c r="F13" s="147">
        <v>3500.0</v>
      </c>
      <c r="G13" s="149">
        <v>2.5</v>
      </c>
      <c r="H13" s="150">
        <v>1350.0</v>
      </c>
      <c r="I13" s="151">
        <v>4725000.0</v>
      </c>
      <c r="J13" s="134"/>
      <c r="K13" s="134"/>
      <c r="L13" s="134"/>
    </row>
    <row r="14">
      <c r="A14" s="152">
        <v>7.0</v>
      </c>
      <c r="B14" s="148" t="s">
        <v>487</v>
      </c>
      <c r="C14" s="148" t="s">
        <v>485</v>
      </c>
      <c r="D14" s="148" t="s">
        <v>488</v>
      </c>
      <c r="E14" s="148" t="s">
        <v>489</v>
      </c>
      <c r="F14" s="147">
        <v>4000.0</v>
      </c>
      <c r="G14" s="149">
        <v>3.38</v>
      </c>
      <c r="H14" s="150">
        <v>1825.2</v>
      </c>
      <c r="I14" s="151">
        <v>7300800.0</v>
      </c>
      <c r="J14" s="134"/>
      <c r="K14" s="134"/>
      <c r="L14" s="134"/>
    </row>
    <row r="15">
      <c r="A15" s="152">
        <v>8.0</v>
      </c>
      <c r="B15" s="148" t="s">
        <v>490</v>
      </c>
      <c r="C15" s="148" t="s">
        <v>485</v>
      </c>
      <c r="D15" s="148" t="s">
        <v>477</v>
      </c>
      <c r="E15" s="148" t="s">
        <v>491</v>
      </c>
      <c r="F15" s="147">
        <v>4500.0</v>
      </c>
      <c r="G15" s="149">
        <v>6.75</v>
      </c>
      <c r="H15" s="150">
        <v>3645.0</v>
      </c>
      <c r="I15" s="151">
        <v>1.64025E7</v>
      </c>
      <c r="J15" s="134"/>
      <c r="K15" s="134"/>
      <c r="L15" s="134"/>
    </row>
    <row r="16">
      <c r="A16" s="152">
        <v>9.0</v>
      </c>
      <c r="B16" s="148" t="s">
        <v>492</v>
      </c>
      <c r="C16" s="148" t="s">
        <v>493</v>
      </c>
      <c r="D16" s="148" t="s">
        <v>495</v>
      </c>
      <c r="E16" s="148" t="s">
        <v>489</v>
      </c>
      <c r="F16" s="147">
        <v>5000.0</v>
      </c>
      <c r="G16" s="149">
        <v>2.83</v>
      </c>
      <c r="H16" s="150">
        <v>1528.2</v>
      </c>
      <c r="I16" s="151">
        <v>7641000.0</v>
      </c>
      <c r="J16" s="134"/>
      <c r="K16" s="134"/>
      <c r="L16" s="134"/>
    </row>
    <row r="17">
      <c r="A17" s="152">
        <v>10.0</v>
      </c>
      <c r="B17" s="148" t="s">
        <v>496</v>
      </c>
      <c r="C17" s="148" t="s">
        <v>493</v>
      </c>
      <c r="D17" s="148" t="s">
        <v>497</v>
      </c>
      <c r="E17" s="148" t="s">
        <v>475</v>
      </c>
      <c r="F17" s="147">
        <v>3000.0</v>
      </c>
      <c r="G17" s="149">
        <v>0.69</v>
      </c>
      <c r="H17" s="150">
        <v>372.59999999999997</v>
      </c>
      <c r="I17" s="151">
        <v>1117800.0</v>
      </c>
      <c r="J17" s="134"/>
      <c r="K17" s="134"/>
      <c r="L17" s="134"/>
    </row>
    <row r="18">
      <c r="A18" s="152">
        <v>11.0</v>
      </c>
      <c r="B18" s="148" t="s">
        <v>498</v>
      </c>
      <c r="C18" s="148" t="s">
        <v>499</v>
      </c>
      <c r="D18" s="148" t="s">
        <v>501</v>
      </c>
      <c r="E18" s="148" t="s">
        <v>482</v>
      </c>
      <c r="F18" s="147">
        <v>3500.0</v>
      </c>
      <c r="G18" s="149">
        <v>4.8</v>
      </c>
      <c r="H18" s="150">
        <v>2592.0</v>
      </c>
      <c r="I18" s="151">
        <v>9072000.0</v>
      </c>
      <c r="J18" s="134"/>
      <c r="K18" s="134"/>
      <c r="L18" s="134"/>
    </row>
    <row r="19">
      <c r="A19" s="152">
        <v>12.0</v>
      </c>
      <c r="B19" s="148" t="s">
        <v>502</v>
      </c>
      <c r="C19" s="148" t="s">
        <v>499</v>
      </c>
      <c r="D19" s="148" t="s">
        <v>501</v>
      </c>
      <c r="E19" s="148" t="s">
        <v>489</v>
      </c>
      <c r="F19" s="147">
        <v>4408.0</v>
      </c>
      <c r="G19" s="149">
        <v>3.69</v>
      </c>
      <c r="H19" s="150">
        <v>1992.6</v>
      </c>
      <c r="I19" s="151">
        <v>8783380.799999999</v>
      </c>
      <c r="J19" s="134"/>
      <c r="K19" s="134"/>
      <c r="L19" s="134"/>
    </row>
    <row r="20">
      <c r="A20" s="152">
        <v>13.0</v>
      </c>
      <c r="B20" s="148" t="s">
        <v>503</v>
      </c>
      <c r="C20" s="148" t="s">
        <v>504</v>
      </c>
      <c r="D20" s="148" t="s">
        <v>497</v>
      </c>
      <c r="E20" s="148" t="s">
        <v>473</v>
      </c>
      <c r="F20" s="147">
        <v>4474.0</v>
      </c>
      <c r="G20" s="149">
        <v>3.23</v>
      </c>
      <c r="H20" s="150">
        <v>1744.2</v>
      </c>
      <c r="I20" s="151">
        <v>7803550.8</v>
      </c>
      <c r="J20" s="134"/>
      <c r="K20" s="134"/>
      <c r="L20" s="134"/>
    </row>
    <row r="21" ht="15.75" customHeight="1">
      <c r="A21" s="152">
        <v>14.0</v>
      </c>
      <c r="B21" s="148" t="s">
        <v>506</v>
      </c>
      <c r="C21" s="148" t="s">
        <v>504</v>
      </c>
      <c r="D21" s="148" t="s">
        <v>488</v>
      </c>
      <c r="E21" s="148" t="s">
        <v>507</v>
      </c>
      <c r="F21" s="147">
        <v>4540.0</v>
      </c>
      <c r="G21" s="149">
        <v>1.15</v>
      </c>
      <c r="H21" s="150">
        <v>621.0</v>
      </c>
      <c r="I21" s="151">
        <v>2819340.0</v>
      </c>
      <c r="J21" s="134"/>
      <c r="K21" s="134"/>
      <c r="L21" s="134"/>
    </row>
    <row r="22" ht="15.75" customHeight="1">
      <c r="A22" s="152">
        <v>15.0</v>
      </c>
      <c r="B22" s="148" t="s">
        <v>508</v>
      </c>
      <c r="C22" s="148" t="s">
        <v>504</v>
      </c>
      <c r="D22" s="148" t="s">
        <v>477</v>
      </c>
      <c r="E22" s="148" t="s">
        <v>478</v>
      </c>
      <c r="F22" s="147">
        <v>4606.0</v>
      </c>
      <c r="G22" s="149">
        <v>6.0</v>
      </c>
      <c r="H22" s="150">
        <v>3240.0</v>
      </c>
      <c r="I22" s="151">
        <v>1.492344E7</v>
      </c>
      <c r="J22" s="134"/>
      <c r="K22" s="134"/>
      <c r="L22" s="134"/>
    </row>
    <row r="23" ht="15.75" customHeight="1">
      <c r="A23" s="152">
        <v>16.0</v>
      </c>
      <c r="B23" s="148" t="s">
        <v>509</v>
      </c>
      <c r="C23" s="148" t="s">
        <v>510</v>
      </c>
      <c r="D23" s="148" t="s">
        <v>512</v>
      </c>
      <c r="E23" s="148" t="s">
        <v>482</v>
      </c>
      <c r="F23" s="147">
        <v>4672.0</v>
      </c>
      <c r="G23" s="149">
        <v>7.58</v>
      </c>
      <c r="H23" s="150">
        <v>4093.2</v>
      </c>
      <c r="I23" s="151">
        <v>1.91234304E7</v>
      </c>
      <c r="J23" s="134"/>
      <c r="K23" s="134"/>
      <c r="L23" s="134"/>
    </row>
    <row r="24" ht="15.75" customHeight="1">
      <c r="A24" s="152">
        <v>17.0</v>
      </c>
      <c r="B24" s="148" t="s">
        <v>513</v>
      </c>
      <c r="C24" s="148" t="s">
        <v>510</v>
      </c>
      <c r="D24" s="148" t="s">
        <v>495</v>
      </c>
      <c r="E24" s="148" t="s">
        <v>489</v>
      </c>
      <c r="F24" s="147">
        <v>3000.0</v>
      </c>
      <c r="G24" s="149">
        <v>2.31</v>
      </c>
      <c r="H24" s="150">
        <v>1247.4</v>
      </c>
      <c r="I24" s="151">
        <v>3742200.0000000005</v>
      </c>
      <c r="J24" s="134"/>
      <c r="K24" s="134"/>
      <c r="L24" s="134"/>
    </row>
    <row r="25" ht="15.75" customHeight="1">
      <c r="A25" s="152">
        <v>18.0</v>
      </c>
      <c r="B25" s="148" t="s">
        <v>514</v>
      </c>
      <c r="C25" s="148" t="s">
        <v>510</v>
      </c>
      <c r="D25" s="148" t="s">
        <v>497</v>
      </c>
      <c r="E25" s="148" t="s">
        <v>489</v>
      </c>
      <c r="F25" s="147">
        <v>3500.0</v>
      </c>
      <c r="G25" s="149">
        <v>3.0</v>
      </c>
      <c r="H25" s="150">
        <v>1620.0</v>
      </c>
      <c r="I25" s="151">
        <v>5670000.0</v>
      </c>
      <c r="J25" s="134"/>
      <c r="K25" s="134"/>
      <c r="L25" s="134"/>
    </row>
    <row r="26" ht="15.75" customHeight="1">
      <c r="A26" s="152">
        <v>19.0</v>
      </c>
      <c r="B26" s="148" t="s">
        <v>515</v>
      </c>
      <c r="C26" s="148" t="s">
        <v>516</v>
      </c>
      <c r="D26" s="148" t="s">
        <v>512</v>
      </c>
      <c r="E26" s="148" t="s">
        <v>507</v>
      </c>
      <c r="F26" s="147">
        <v>1504.0</v>
      </c>
      <c r="G26" s="149">
        <v>2.15</v>
      </c>
      <c r="H26" s="150">
        <v>1161.0</v>
      </c>
      <c r="I26" s="151">
        <v>1746144.0</v>
      </c>
      <c r="J26" s="134"/>
      <c r="K26" s="134"/>
      <c r="L26" s="134"/>
    </row>
    <row r="27" ht="15.75" customHeight="1">
      <c r="A27" s="152">
        <v>20.0</v>
      </c>
      <c r="B27" s="148" t="s">
        <v>517</v>
      </c>
      <c r="C27" s="148" t="s">
        <v>516</v>
      </c>
      <c r="D27" s="148" t="s">
        <v>512</v>
      </c>
      <c r="E27" s="148" t="s">
        <v>473</v>
      </c>
      <c r="F27" s="147">
        <v>1570.0</v>
      </c>
      <c r="G27" s="149">
        <v>4.38</v>
      </c>
      <c r="H27" s="150">
        <v>2365.2</v>
      </c>
      <c r="I27" s="151">
        <v>3713363.9999999995</v>
      </c>
      <c r="J27" s="134"/>
      <c r="K27" s="134"/>
      <c r="L27" s="134"/>
    </row>
    <row r="28" ht="15.75" customHeight="1">
      <c r="A28" s="152">
        <v>21.0</v>
      </c>
      <c r="B28" s="148" t="s">
        <v>518</v>
      </c>
      <c r="C28" s="148" t="s">
        <v>516</v>
      </c>
      <c r="D28" s="148" t="s">
        <v>512</v>
      </c>
      <c r="E28" s="148" t="s">
        <v>491</v>
      </c>
      <c r="F28" s="147">
        <v>1636.0</v>
      </c>
      <c r="G28" s="149">
        <v>4.0</v>
      </c>
      <c r="H28" s="150">
        <v>2160.0</v>
      </c>
      <c r="I28" s="151">
        <v>3533760.0</v>
      </c>
      <c r="J28" s="134"/>
      <c r="K28" s="134"/>
      <c r="L28" s="134"/>
    </row>
    <row r="29" ht="15.75" customHeight="1">
      <c r="A29" s="152">
        <v>22.0</v>
      </c>
      <c r="B29" s="148" t="s">
        <v>519</v>
      </c>
      <c r="C29" s="148" t="s">
        <v>520</v>
      </c>
      <c r="D29" s="148" t="s">
        <v>522</v>
      </c>
      <c r="E29" s="148" t="s">
        <v>475</v>
      </c>
      <c r="F29" s="147">
        <v>1702.0</v>
      </c>
      <c r="G29" s="149">
        <v>2.77</v>
      </c>
      <c r="H29" s="150">
        <v>1495.8</v>
      </c>
      <c r="I29" s="151">
        <v>2545851.6</v>
      </c>
      <c r="J29" s="134"/>
      <c r="K29" s="134"/>
      <c r="L29" s="134"/>
    </row>
    <row r="30" ht="15.75" customHeight="1">
      <c r="A30" s="152">
        <v>23.0</v>
      </c>
      <c r="B30" s="148" t="s">
        <v>523</v>
      </c>
      <c r="C30" s="148" t="s">
        <v>520</v>
      </c>
      <c r="D30" s="148" t="s">
        <v>522</v>
      </c>
      <c r="E30" s="148" t="s">
        <v>489</v>
      </c>
      <c r="F30" s="147">
        <v>1768.0</v>
      </c>
      <c r="G30" s="149">
        <v>2.77</v>
      </c>
      <c r="H30" s="150">
        <v>1495.8</v>
      </c>
      <c r="I30" s="151">
        <v>2644574.4</v>
      </c>
      <c r="J30" s="134"/>
      <c r="K30" s="134"/>
      <c r="L30" s="134"/>
    </row>
    <row r="31" ht="15.75" customHeight="1">
      <c r="A31" s="152">
        <v>24.0</v>
      </c>
      <c r="B31" s="148" t="s">
        <v>524</v>
      </c>
      <c r="C31" s="148" t="s">
        <v>525</v>
      </c>
      <c r="D31" s="148" t="s">
        <v>472</v>
      </c>
      <c r="E31" s="148" t="s">
        <v>491</v>
      </c>
      <c r="F31" s="147">
        <v>1834.0</v>
      </c>
      <c r="G31" s="149">
        <v>7.08</v>
      </c>
      <c r="H31" s="150">
        <v>3823.2</v>
      </c>
      <c r="I31" s="151">
        <v>7011748.8</v>
      </c>
      <c r="J31" s="134"/>
      <c r="K31" s="134"/>
      <c r="L31" s="134"/>
    </row>
    <row r="32" ht="15.75" customHeight="1">
      <c r="A32" s="152">
        <v>25.0</v>
      </c>
      <c r="B32" s="148" t="s">
        <v>527</v>
      </c>
      <c r="C32" s="148" t="s">
        <v>528</v>
      </c>
      <c r="D32" s="148" t="s">
        <v>512</v>
      </c>
      <c r="E32" s="148" t="s">
        <v>475</v>
      </c>
      <c r="F32" s="147">
        <v>1900.0</v>
      </c>
      <c r="G32" s="149">
        <v>2.0</v>
      </c>
      <c r="H32" s="150">
        <v>1080.0</v>
      </c>
      <c r="I32" s="151">
        <v>2052000.0</v>
      </c>
      <c r="J32" s="134"/>
      <c r="K32" s="134"/>
      <c r="L32" s="134"/>
    </row>
    <row r="33" ht="15.75" customHeight="1">
      <c r="A33" s="152">
        <v>26.0</v>
      </c>
      <c r="B33" s="148" t="s">
        <v>530</v>
      </c>
      <c r="C33" s="148" t="s">
        <v>528</v>
      </c>
      <c r="D33" s="148" t="s">
        <v>512</v>
      </c>
      <c r="E33" s="148" t="s">
        <v>507</v>
      </c>
      <c r="F33" s="147">
        <v>1966.0</v>
      </c>
      <c r="G33" s="149">
        <v>1.54</v>
      </c>
      <c r="H33" s="150">
        <v>831.6</v>
      </c>
      <c r="I33" s="151">
        <v>1634925.6</v>
      </c>
      <c r="J33" s="134"/>
      <c r="K33" s="134"/>
      <c r="L33" s="134"/>
    </row>
    <row r="34" ht="15.75" customHeight="1">
      <c r="A34" s="152">
        <v>27.0</v>
      </c>
      <c r="B34" s="148" t="s">
        <v>531</v>
      </c>
      <c r="C34" s="148" t="s">
        <v>528</v>
      </c>
      <c r="D34" s="148" t="s">
        <v>512</v>
      </c>
      <c r="E34" s="148" t="s">
        <v>475</v>
      </c>
      <c r="F34" s="147">
        <v>2032.0</v>
      </c>
      <c r="G34" s="149">
        <v>2.38</v>
      </c>
      <c r="H34" s="150">
        <v>1285.2</v>
      </c>
      <c r="I34" s="151">
        <v>2611526.4</v>
      </c>
      <c r="J34" s="134"/>
      <c r="K34" s="134"/>
      <c r="L34" s="134"/>
    </row>
    <row r="35" ht="15.75" customHeight="1">
      <c r="A35" s="152">
        <v>28.0</v>
      </c>
      <c r="B35" s="148" t="s">
        <v>532</v>
      </c>
      <c r="C35" s="148" t="s">
        <v>533</v>
      </c>
      <c r="D35" s="148" t="s">
        <v>488</v>
      </c>
      <c r="E35" s="148" t="s">
        <v>489</v>
      </c>
      <c r="F35" s="147">
        <v>2098.0</v>
      </c>
      <c r="G35" s="149">
        <v>5.05</v>
      </c>
      <c r="H35" s="150">
        <v>2727.0</v>
      </c>
      <c r="I35" s="151">
        <v>5721246.0</v>
      </c>
      <c r="J35" s="134"/>
      <c r="K35" s="134"/>
      <c r="L35" s="134"/>
    </row>
    <row r="36" ht="15.75" customHeight="1">
      <c r="A36" s="152">
        <v>29.0</v>
      </c>
      <c r="B36" s="148" t="s">
        <v>535</v>
      </c>
      <c r="C36" s="148" t="s">
        <v>533</v>
      </c>
      <c r="D36" s="148" t="s">
        <v>495</v>
      </c>
      <c r="E36" s="148" t="s">
        <v>507</v>
      </c>
      <c r="F36" s="147">
        <v>2164.0</v>
      </c>
      <c r="G36" s="149">
        <v>2.77</v>
      </c>
      <c r="H36" s="150">
        <v>1495.8</v>
      </c>
      <c r="I36" s="151">
        <v>3236911.1999999997</v>
      </c>
      <c r="J36" s="134"/>
      <c r="K36" s="134"/>
      <c r="L36" s="134"/>
    </row>
    <row r="37" ht="15.75" customHeight="1">
      <c r="A37" s="152">
        <v>30.0</v>
      </c>
      <c r="B37" s="148" t="s">
        <v>536</v>
      </c>
      <c r="C37" s="148" t="s">
        <v>537</v>
      </c>
      <c r="D37" s="148" t="s">
        <v>497</v>
      </c>
      <c r="E37" s="148" t="s">
        <v>473</v>
      </c>
      <c r="F37" s="147">
        <v>2230.0</v>
      </c>
      <c r="G37" s="149">
        <v>1.54</v>
      </c>
      <c r="H37" s="150">
        <v>831.6</v>
      </c>
      <c r="I37" s="151">
        <v>1854468.0</v>
      </c>
      <c r="J37" s="134"/>
      <c r="K37" s="134"/>
      <c r="L37" s="134"/>
    </row>
    <row r="38" ht="15.75" customHeight="1">
      <c r="A38" s="152">
        <v>31.0</v>
      </c>
      <c r="B38" s="148" t="s">
        <v>539</v>
      </c>
      <c r="C38" s="148" t="s">
        <v>540</v>
      </c>
      <c r="D38" s="148" t="s">
        <v>501</v>
      </c>
      <c r="E38" s="148" t="s">
        <v>489</v>
      </c>
      <c r="F38" s="147">
        <v>2296.0</v>
      </c>
      <c r="G38" s="149">
        <v>1.38</v>
      </c>
      <c r="H38" s="150">
        <v>745.1999999999999</v>
      </c>
      <c r="I38" s="151">
        <v>1710979.2</v>
      </c>
      <c r="J38" s="134"/>
      <c r="K38" s="134"/>
      <c r="L38" s="134"/>
    </row>
    <row r="39" ht="15.75" customHeight="1">
      <c r="A39" s="152">
        <v>32.0</v>
      </c>
      <c r="B39" s="148" t="s">
        <v>542</v>
      </c>
      <c r="C39" s="148" t="s">
        <v>540</v>
      </c>
      <c r="D39" s="148" t="s">
        <v>501</v>
      </c>
      <c r="E39" s="148" t="s">
        <v>473</v>
      </c>
      <c r="F39" s="147">
        <v>2362.0</v>
      </c>
      <c r="G39" s="149">
        <v>4.62</v>
      </c>
      <c r="H39" s="150">
        <v>2494.8</v>
      </c>
      <c r="I39" s="151">
        <v>5892717.600000001</v>
      </c>
      <c r="J39" s="134"/>
      <c r="K39" s="134"/>
      <c r="L39" s="134"/>
    </row>
    <row r="40" ht="15.75" customHeight="1">
      <c r="A40" s="152">
        <v>33.0</v>
      </c>
      <c r="B40" s="148" t="s">
        <v>543</v>
      </c>
      <c r="C40" s="148" t="s">
        <v>544</v>
      </c>
      <c r="D40" s="148" t="s">
        <v>501</v>
      </c>
      <c r="E40" s="148" t="s">
        <v>475</v>
      </c>
      <c r="F40" s="147">
        <v>2428.0</v>
      </c>
      <c r="G40" s="149">
        <v>3.23</v>
      </c>
      <c r="H40" s="150">
        <v>1744.2</v>
      </c>
      <c r="I40" s="151">
        <v>4234917.600000001</v>
      </c>
      <c r="J40" s="134"/>
      <c r="K40" s="134"/>
      <c r="L40" s="134"/>
    </row>
    <row r="41" ht="15.75" customHeight="1">
      <c r="A41" s="152">
        <v>34.0</v>
      </c>
      <c r="B41" s="148" t="s">
        <v>546</v>
      </c>
      <c r="C41" s="148" t="s">
        <v>547</v>
      </c>
      <c r="D41" s="148" t="s">
        <v>472</v>
      </c>
      <c r="E41" s="148" t="s">
        <v>475</v>
      </c>
      <c r="F41" s="147">
        <v>2494.0</v>
      </c>
      <c r="G41" s="149">
        <v>1.92</v>
      </c>
      <c r="H41" s="150">
        <v>1036.8</v>
      </c>
      <c r="I41" s="151">
        <v>2585779.1999999997</v>
      </c>
      <c r="J41" s="134"/>
      <c r="K41" s="134"/>
      <c r="L41" s="134"/>
    </row>
    <row r="42" ht="15.75" customHeight="1">
      <c r="A42" s="152">
        <v>35.0</v>
      </c>
      <c r="B42" s="148" t="s">
        <v>549</v>
      </c>
      <c r="C42" s="148" t="s">
        <v>547</v>
      </c>
      <c r="D42" s="148" t="s">
        <v>472</v>
      </c>
      <c r="E42" s="148" t="s">
        <v>475</v>
      </c>
      <c r="F42" s="147">
        <v>3000.0</v>
      </c>
      <c r="G42" s="149">
        <v>1.85</v>
      </c>
      <c r="H42" s="150">
        <v>999.0</v>
      </c>
      <c r="I42" s="151">
        <v>2997000.0</v>
      </c>
      <c r="J42" s="134"/>
      <c r="K42" s="134"/>
      <c r="L42" s="134"/>
    </row>
    <row r="43" ht="15.75" customHeight="1">
      <c r="A43" s="152">
        <v>36.0</v>
      </c>
      <c r="B43" s="148" t="s">
        <v>550</v>
      </c>
      <c r="C43" s="148" t="s">
        <v>551</v>
      </c>
      <c r="D43" s="148" t="s">
        <v>497</v>
      </c>
      <c r="E43" s="148" t="s">
        <v>489</v>
      </c>
      <c r="F43" s="147">
        <v>3500.0</v>
      </c>
      <c r="G43" s="149">
        <v>8.46</v>
      </c>
      <c r="H43" s="150">
        <v>4568.400000000001</v>
      </c>
      <c r="I43" s="151">
        <v>1.5989400000000002E7</v>
      </c>
      <c r="J43" s="134"/>
      <c r="K43" s="134"/>
      <c r="L43" s="134"/>
    </row>
    <row r="44" ht="15.75" customHeight="1">
      <c r="A44" s="152">
        <v>37.0</v>
      </c>
      <c r="B44" s="148" t="s">
        <v>552</v>
      </c>
      <c r="C44" s="148" t="s">
        <v>551</v>
      </c>
      <c r="D44" s="148" t="s">
        <v>497</v>
      </c>
      <c r="E44" s="148" t="s">
        <v>475</v>
      </c>
      <c r="F44" s="147">
        <v>2692.0</v>
      </c>
      <c r="G44" s="149">
        <v>3.08</v>
      </c>
      <c r="H44" s="150">
        <v>1663.2</v>
      </c>
      <c r="I44" s="151">
        <v>4477334.4</v>
      </c>
      <c r="J44" s="134"/>
      <c r="K44" s="134"/>
      <c r="L44" s="134"/>
    </row>
    <row r="45" ht="15.75" customHeight="1">
      <c r="A45" s="152">
        <v>38.0</v>
      </c>
      <c r="B45" s="148" t="s">
        <v>553</v>
      </c>
      <c r="C45" s="148" t="s">
        <v>554</v>
      </c>
      <c r="D45" s="148" t="s">
        <v>472</v>
      </c>
      <c r="E45" s="148" t="s">
        <v>473</v>
      </c>
      <c r="F45" s="147">
        <v>2758.0</v>
      </c>
      <c r="G45" s="149">
        <v>2.04</v>
      </c>
      <c r="H45" s="150">
        <v>1101.6</v>
      </c>
      <c r="I45" s="151">
        <v>3038212.8</v>
      </c>
      <c r="J45" s="134"/>
      <c r="K45" s="134"/>
      <c r="L45" s="134"/>
    </row>
    <row r="46" ht="15.75" customHeight="1">
      <c r="A46" s="152">
        <v>39.0</v>
      </c>
      <c r="B46" s="148" t="s">
        <v>555</v>
      </c>
      <c r="C46" s="148" t="s">
        <v>554</v>
      </c>
      <c r="D46" s="148" t="s">
        <v>472</v>
      </c>
      <c r="E46" s="148" t="s">
        <v>491</v>
      </c>
      <c r="F46" s="147">
        <v>2824.0</v>
      </c>
      <c r="G46" s="149">
        <v>14.92</v>
      </c>
      <c r="H46" s="150">
        <v>8056.8</v>
      </c>
      <c r="I46" s="151">
        <v>2.27524032E7</v>
      </c>
      <c r="J46" s="134"/>
      <c r="K46" s="134"/>
      <c r="L46" s="134"/>
    </row>
    <row r="47" ht="15.75" customHeight="1">
      <c r="A47" s="152">
        <v>40.0</v>
      </c>
      <c r="B47" s="148" t="s">
        <v>556</v>
      </c>
      <c r="C47" s="148" t="s">
        <v>557</v>
      </c>
      <c r="D47" s="148" t="s">
        <v>497</v>
      </c>
      <c r="E47" s="148" t="s">
        <v>507</v>
      </c>
      <c r="F47" s="147">
        <v>2890.0</v>
      </c>
      <c r="G47" s="149">
        <v>5.85</v>
      </c>
      <c r="H47" s="150">
        <v>3159.0</v>
      </c>
      <c r="I47" s="151">
        <v>9129510.0</v>
      </c>
      <c r="J47" s="134"/>
      <c r="K47" s="134"/>
      <c r="L47" s="134"/>
    </row>
    <row r="48" ht="15.75" customHeight="1">
      <c r="A48" s="152">
        <v>41.0</v>
      </c>
      <c r="B48" s="148" t="s">
        <v>559</v>
      </c>
      <c r="C48" s="148" t="s">
        <v>557</v>
      </c>
      <c r="D48" s="148" t="s">
        <v>497</v>
      </c>
      <c r="E48" s="148" t="s">
        <v>482</v>
      </c>
      <c r="F48" s="147">
        <v>2956.0</v>
      </c>
      <c r="G48" s="149">
        <v>5.35</v>
      </c>
      <c r="H48" s="150">
        <v>2889.0</v>
      </c>
      <c r="I48" s="151">
        <v>8539884.0</v>
      </c>
      <c r="J48" s="134"/>
      <c r="K48" s="134"/>
      <c r="L48" s="134"/>
    </row>
    <row r="49" ht="15.75" customHeight="1">
      <c r="A49" s="152">
        <v>42.0</v>
      </c>
      <c r="B49" s="148" t="s">
        <v>560</v>
      </c>
      <c r="C49" s="148" t="s">
        <v>561</v>
      </c>
      <c r="D49" s="148" t="s">
        <v>522</v>
      </c>
      <c r="E49" s="148" t="s">
        <v>482</v>
      </c>
      <c r="F49" s="147">
        <v>3022.0</v>
      </c>
      <c r="G49" s="149">
        <v>3.85</v>
      </c>
      <c r="H49" s="150">
        <v>2079.0</v>
      </c>
      <c r="I49" s="151">
        <v>6282738.0</v>
      </c>
      <c r="J49" s="134"/>
      <c r="K49" s="134"/>
      <c r="L49" s="134"/>
    </row>
    <row r="50" ht="15.75" customHeight="1">
      <c r="A50" s="152">
        <v>43.0</v>
      </c>
      <c r="B50" s="148" t="s">
        <v>563</v>
      </c>
      <c r="C50" s="148" t="s">
        <v>561</v>
      </c>
      <c r="D50" s="148" t="s">
        <v>472</v>
      </c>
      <c r="E50" s="148" t="s">
        <v>473</v>
      </c>
      <c r="F50" s="147">
        <v>3088.0</v>
      </c>
      <c r="G50" s="149">
        <v>0.92</v>
      </c>
      <c r="H50" s="150">
        <v>496.8</v>
      </c>
      <c r="I50" s="151">
        <v>1534118.4000000001</v>
      </c>
      <c r="J50" s="134"/>
      <c r="K50" s="134"/>
      <c r="L50" s="134"/>
    </row>
    <row r="51" ht="15.75" customHeight="1">
      <c r="A51" s="152">
        <v>44.0</v>
      </c>
      <c r="B51" s="148" t="s">
        <v>564</v>
      </c>
      <c r="C51" s="148" t="s">
        <v>561</v>
      </c>
      <c r="D51" s="148" t="s">
        <v>477</v>
      </c>
      <c r="E51" s="148" t="s">
        <v>478</v>
      </c>
      <c r="F51" s="147">
        <v>3154.0</v>
      </c>
      <c r="G51" s="149">
        <v>2.31</v>
      </c>
      <c r="H51" s="150">
        <v>1247.4</v>
      </c>
      <c r="I51" s="151">
        <v>3934299.6</v>
      </c>
      <c r="J51" s="134"/>
      <c r="K51" s="134"/>
      <c r="L51" s="134"/>
    </row>
    <row r="52" ht="15.75" customHeight="1">
      <c r="A52" s="152">
        <v>45.0</v>
      </c>
      <c r="B52" s="148" t="s">
        <v>565</v>
      </c>
      <c r="C52" s="148" t="s">
        <v>566</v>
      </c>
      <c r="D52" s="148" t="s">
        <v>497</v>
      </c>
      <c r="E52" s="148" t="s">
        <v>473</v>
      </c>
      <c r="F52" s="147">
        <v>3220.0</v>
      </c>
      <c r="G52" s="149">
        <v>0.38</v>
      </c>
      <c r="H52" s="150">
        <v>205.2</v>
      </c>
      <c r="I52" s="151">
        <v>660744.0</v>
      </c>
      <c r="J52" s="134"/>
      <c r="K52" s="134"/>
      <c r="L52" s="134"/>
    </row>
    <row r="53" ht="15.75" customHeight="1">
      <c r="A53" s="152">
        <v>46.0</v>
      </c>
      <c r="B53" s="148" t="s">
        <v>568</v>
      </c>
      <c r="C53" s="148" t="s">
        <v>566</v>
      </c>
      <c r="D53" s="148" t="s">
        <v>497</v>
      </c>
      <c r="E53" s="148" t="s">
        <v>507</v>
      </c>
      <c r="F53" s="147">
        <v>3286.0</v>
      </c>
      <c r="G53" s="149">
        <v>1.92</v>
      </c>
      <c r="H53" s="150">
        <v>1036.8</v>
      </c>
      <c r="I53" s="151">
        <v>3406924.8</v>
      </c>
      <c r="J53" s="134"/>
      <c r="K53" s="134"/>
      <c r="L53" s="134"/>
    </row>
    <row r="54" ht="15.75" customHeight="1">
      <c r="A54" s="152">
        <v>47.0</v>
      </c>
      <c r="B54" s="148" t="s">
        <v>569</v>
      </c>
      <c r="C54" s="148" t="s">
        <v>570</v>
      </c>
      <c r="D54" s="148" t="s">
        <v>512</v>
      </c>
      <c r="E54" s="148" t="s">
        <v>473</v>
      </c>
      <c r="F54" s="147">
        <v>3352.0</v>
      </c>
      <c r="G54" s="149">
        <v>6.75</v>
      </c>
      <c r="H54" s="150">
        <v>3645.0</v>
      </c>
      <c r="I54" s="151">
        <v>1.221804E7</v>
      </c>
      <c r="J54" s="134"/>
      <c r="K54" s="134"/>
      <c r="L54" s="134"/>
    </row>
    <row r="55" ht="15.75" customHeight="1">
      <c r="A55" s="152">
        <v>48.0</v>
      </c>
      <c r="B55" s="148" t="s">
        <v>572</v>
      </c>
      <c r="C55" s="148" t="s">
        <v>570</v>
      </c>
      <c r="D55" s="148" t="s">
        <v>512</v>
      </c>
      <c r="E55" s="148" t="s">
        <v>491</v>
      </c>
      <c r="F55" s="147">
        <v>3418.0</v>
      </c>
      <c r="G55" s="149">
        <v>3.24</v>
      </c>
      <c r="H55" s="150">
        <v>1749.6000000000001</v>
      </c>
      <c r="I55" s="151">
        <v>5980132.800000001</v>
      </c>
      <c r="J55" s="134"/>
      <c r="K55" s="134"/>
      <c r="L55" s="134"/>
    </row>
    <row r="56" ht="15.75" customHeight="1">
      <c r="A56" s="152">
        <v>49.0</v>
      </c>
      <c r="B56" s="148" t="s">
        <v>573</v>
      </c>
      <c r="C56" s="148" t="s">
        <v>574</v>
      </c>
      <c r="D56" s="148" t="s">
        <v>512</v>
      </c>
      <c r="E56" s="148" t="s">
        <v>482</v>
      </c>
      <c r="F56" s="147">
        <v>3484.0</v>
      </c>
      <c r="G56" s="149">
        <v>2.77</v>
      </c>
      <c r="H56" s="150">
        <v>1495.8</v>
      </c>
      <c r="I56" s="151">
        <v>5211367.2</v>
      </c>
      <c r="J56" s="134"/>
      <c r="K56" s="134"/>
      <c r="L56" s="134"/>
    </row>
    <row r="57" ht="15.75" customHeight="1">
      <c r="A57" s="152">
        <v>50.0</v>
      </c>
      <c r="B57" s="148" t="s">
        <v>576</v>
      </c>
      <c r="C57" s="148" t="s">
        <v>574</v>
      </c>
      <c r="D57" s="148" t="s">
        <v>512</v>
      </c>
      <c r="E57" s="148" t="s">
        <v>491</v>
      </c>
      <c r="F57" s="147">
        <v>3550.0</v>
      </c>
      <c r="G57" s="149">
        <v>6.15</v>
      </c>
      <c r="H57" s="150">
        <v>3321.0</v>
      </c>
      <c r="I57" s="151">
        <v>1.178955E7</v>
      </c>
      <c r="J57" s="134"/>
      <c r="K57" s="134"/>
      <c r="L57" s="134"/>
    </row>
    <row r="58" ht="15.75" customHeight="1">
      <c r="A58" s="152">
        <v>51.0</v>
      </c>
      <c r="B58" s="148" t="s">
        <v>577</v>
      </c>
      <c r="C58" s="148" t="s">
        <v>578</v>
      </c>
      <c r="D58" s="148" t="s">
        <v>488</v>
      </c>
      <c r="E58" s="148" t="s">
        <v>475</v>
      </c>
      <c r="F58" s="147">
        <v>3616.0</v>
      </c>
      <c r="G58" s="149">
        <v>2.92</v>
      </c>
      <c r="H58" s="150">
        <v>1576.8</v>
      </c>
      <c r="I58" s="151">
        <v>5701708.8</v>
      </c>
      <c r="J58" s="134"/>
      <c r="K58" s="134"/>
      <c r="L58" s="134"/>
    </row>
    <row r="59" ht="15.75" customHeight="1">
      <c r="A59" s="152">
        <v>52.0</v>
      </c>
      <c r="B59" s="148" t="s">
        <v>580</v>
      </c>
      <c r="C59" s="148" t="s">
        <v>578</v>
      </c>
      <c r="D59" s="148" t="s">
        <v>522</v>
      </c>
      <c r="E59" s="148" t="s">
        <v>473</v>
      </c>
      <c r="F59" s="147">
        <v>3682.0</v>
      </c>
      <c r="G59" s="149">
        <v>5.85</v>
      </c>
      <c r="H59" s="150">
        <v>3159.0</v>
      </c>
      <c r="I59" s="151">
        <v>1.1631438E7</v>
      </c>
      <c r="J59" s="134"/>
      <c r="K59" s="134"/>
      <c r="L59" s="134"/>
    </row>
    <row r="60" ht="15.75" customHeight="1">
      <c r="A60" s="152">
        <v>53.0</v>
      </c>
      <c r="B60" s="148" t="s">
        <v>581</v>
      </c>
      <c r="C60" s="148" t="s">
        <v>578</v>
      </c>
      <c r="D60" s="148" t="s">
        <v>495</v>
      </c>
      <c r="E60" s="148" t="s">
        <v>482</v>
      </c>
      <c r="F60" s="147">
        <v>3748.0</v>
      </c>
      <c r="G60" s="149">
        <v>1.08</v>
      </c>
      <c r="H60" s="150">
        <v>583.2</v>
      </c>
      <c r="I60" s="151">
        <v>2185833.6</v>
      </c>
      <c r="J60" s="134"/>
      <c r="K60" s="134"/>
      <c r="L60" s="134"/>
    </row>
    <row r="61" ht="15.75" customHeight="1">
      <c r="A61" s="152">
        <v>54.0</v>
      </c>
      <c r="B61" s="148" t="s">
        <v>582</v>
      </c>
      <c r="C61" s="148" t="s">
        <v>583</v>
      </c>
      <c r="D61" s="148" t="s">
        <v>495</v>
      </c>
      <c r="E61" s="148" t="s">
        <v>482</v>
      </c>
      <c r="F61" s="147">
        <v>3814.0</v>
      </c>
      <c r="G61" s="149">
        <v>1.19</v>
      </c>
      <c r="H61" s="150">
        <v>642.6</v>
      </c>
      <c r="I61" s="151">
        <v>2450876.4</v>
      </c>
      <c r="J61" s="134"/>
      <c r="K61" s="134"/>
      <c r="L61" s="134"/>
    </row>
    <row r="62" ht="15.75" customHeight="1">
      <c r="A62" s="152">
        <v>55.0</v>
      </c>
      <c r="B62" s="148" t="s">
        <v>585</v>
      </c>
      <c r="C62" s="148" t="s">
        <v>583</v>
      </c>
      <c r="D62" s="148" t="s">
        <v>495</v>
      </c>
      <c r="E62" s="148" t="s">
        <v>507</v>
      </c>
      <c r="F62" s="147">
        <v>3880.0</v>
      </c>
      <c r="G62" s="149">
        <v>2.15</v>
      </c>
      <c r="H62" s="150">
        <v>1161.0</v>
      </c>
      <c r="I62" s="151">
        <v>4504680.0</v>
      </c>
      <c r="J62" s="134"/>
      <c r="K62" s="134"/>
      <c r="L62" s="134"/>
    </row>
    <row r="63" ht="15.75" customHeight="1">
      <c r="A63" s="152">
        <v>56.0</v>
      </c>
      <c r="B63" s="148" t="s">
        <v>586</v>
      </c>
      <c r="C63" s="148" t="s">
        <v>587</v>
      </c>
      <c r="D63" s="148" t="s">
        <v>522</v>
      </c>
      <c r="E63" s="148" t="s">
        <v>507</v>
      </c>
      <c r="F63" s="147">
        <v>3946.0</v>
      </c>
      <c r="G63" s="149">
        <v>9.62</v>
      </c>
      <c r="H63" s="150">
        <v>5194.799999999999</v>
      </c>
      <c r="I63" s="151">
        <v>2.0498680799999997E7</v>
      </c>
      <c r="J63" s="134"/>
      <c r="K63" s="134"/>
      <c r="L63" s="134"/>
    </row>
    <row r="64" ht="15.75" customHeight="1">
      <c r="A64" s="152">
        <v>57.0</v>
      </c>
      <c r="B64" s="148" t="s">
        <v>588</v>
      </c>
      <c r="C64" s="148" t="s">
        <v>587</v>
      </c>
      <c r="D64" s="148" t="s">
        <v>522</v>
      </c>
      <c r="E64" s="148" t="s">
        <v>482</v>
      </c>
      <c r="F64" s="147">
        <v>4012.0</v>
      </c>
      <c r="G64" s="149">
        <v>8.15</v>
      </c>
      <c r="H64" s="150">
        <v>4401.0</v>
      </c>
      <c r="I64" s="151">
        <v>1.7656812E7</v>
      </c>
      <c r="J64" s="134"/>
      <c r="K64" s="134"/>
      <c r="L64" s="134"/>
    </row>
    <row r="65" ht="15.75" customHeight="1">
      <c r="A65" s="152">
        <v>58.0</v>
      </c>
      <c r="B65" s="148" t="s">
        <v>589</v>
      </c>
      <c r="C65" s="148" t="s">
        <v>590</v>
      </c>
      <c r="D65" s="148" t="s">
        <v>497</v>
      </c>
      <c r="E65" s="148" t="s">
        <v>507</v>
      </c>
      <c r="F65" s="147">
        <v>4078.0</v>
      </c>
      <c r="G65" s="149">
        <v>5.54</v>
      </c>
      <c r="H65" s="150">
        <v>2991.6</v>
      </c>
      <c r="I65" s="151">
        <v>1.2199744799999999E7</v>
      </c>
      <c r="J65" s="134"/>
      <c r="K65" s="134"/>
      <c r="L65" s="134"/>
    </row>
    <row r="66" ht="15.75" customHeight="1">
      <c r="A66" s="152">
        <v>59.0</v>
      </c>
      <c r="B66" s="148" t="s">
        <v>592</v>
      </c>
      <c r="C66" s="148" t="s">
        <v>593</v>
      </c>
      <c r="D66" s="148" t="s">
        <v>501</v>
      </c>
      <c r="E66" s="148" t="s">
        <v>475</v>
      </c>
      <c r="F66" s="147">
        <v>4144.0</v>
      </c>
      <c r="G66" s="149">
        <v>2.68</v>
      </c>
      <c r="H66" s="150">
        <v>1447.2</v>
      </c>
      <c r="I66" s="151">
        <v>5997196.8</v>
      </c>
      <c r="J66" s="134"/>
      <c r="K66" s="134"/>
      <c r="L66" s="134"/>
    </row>
    <row r="67" ht="15.75" customHeight="1">
      <c r="A67" s="152">
        <v>60.0</v>
      </c>
      <c r="B67" s="148" t="s">
        <v>595</v>
      </c>
      <c r="C67" s="148" t="s">
        <v>593</v>
      </c>
      <c r="D67" s="148" t="s">
        <v>501</v>
      </c>
      <c r="E67" s="148" t="s">
        <v>482</v>
      </c>
      <c r="F67" s="147">
        <v>4210.0</v>
      </c>
      <c r="G67" s="149">
        <v>12.46</v>
      </c>
      <c r="H67" s="150">
        <v>6728.400000000001</v>
      </c>
      <c r="I67" s="151">
        <v>2.8326564000000004E7</v>
      </c>
      <c r="J67" s="134"/>
      <c r="K67" s="134"/>
      <c r="L67" s="134"/>
    </row>
    <row r="68" ht="15.75" customHeight="1">
      <c r="A68" s="152">
        <v>61.0</v>
      </c>
      <c r="B68" s="148" t="s">
        <v>596</v>
      </c>
      <c r="C68" s="148" t="s">
        <v>597</v>
      </c>
      <c r="D68" s="148" t="s">
        <v>477</v>
      </c>
      <c r="E68" s="148" t="s">
        <v>507</v>
      </c>
      <c r="F68" s="147">
        <v>4276.0</v>
      </c>
      <c r="G68" s="149">
        <v>3.31</v>
      </c>
      <c r="H68" s="150">
        <v>1787.4</v>
      </c>
      <c r="I68" s="151">
        <v>7642922.4</v>
      </c>
      <c r="J68" s="134"/>
      <c r="K68" s="134"/>
      <c r="L68" s="134"/>
    </row>
    <row r="69" ht="15.75" customHeight="1">
      <c r="A69" s="152">
        <v>62.0</v>
      </c>
      <c r="B69" s="148" t="s">
        <v>598</v>
      </c>
      <c r="C69" s="148" t="s">
        <v>597</v>
      </c>
      <c r="D69" s="148" t="s">
        <v>512</v>
      </c>
      <c r="E69" s="148" t="s">
        <v>482</v>
      </c>
      <c r="F69" s="147">
        <v>4342.0</v>
      </c>
      <c r="G69" s="149">
        <v>40.54</v>
      </c>
      <c r="H69" s="150">
        <v>21891.6</v>
      </c>
      <c r="I69" s="151">
        <v>9.505332719999999E7</v>
      </c>
      <c r="J69" s="134"/>
      <c r="K69" s="134"/>
      <c r="L69" s="134"/>
    </row>
    <row r="70" ht="15.75" customHeight="1">
      <c r="A70" s="152">
        <v>63.0</v>
      </c>
      <c r="B70" s="148" t="s">
        <v>599</v>
      </c>
      <c r="C70" s="148" t="s">
        <v>510</v>
      </c>
      <c r="D70" s="148" t="s">
        <v>477</v>
      </c>
      <c r="E70" s="148" t="s">
        <v>491</v>
      </c>
      <c r="F70" s="147">
        <v>4408.0</v>
      </c>
      <c r="G70" s="149">
        <v>2.15</v>
      </c>
      <c r="H70" s="150">
        <v>1161.0</v>
      </c>
      <c r="I70" s="151">
        <v>5117688.0</v>
      </c>
      <c r="J70" s="134"/>
      <c r="K70" s="134"/>
      <c r="L70" s="134"/>
    </row>
    <row r="71" ht="15.75" customHeight="1">
      <c r="A71" s="152">
        <v>64.0</v>
      </c>
      <c r="B71" s="148" t="s">
        <v>600</v>
      </c>
      <c r="C71" s="148" t="s">
        <v>533</v>
      </c>
      <c r="D71" s="148" t="s">
        <v>522</v>
      </c>
      <c r="E71" s="148" t="s">
        <v>473</v>
      </c>
      <c r="F71" s="147">
        <v>4474.0</v>
      </c>
      <c r="G71" s="149">
        <v>1.46</v>
      </c>
      <c r="H71" s="150">
        <v>788.4</v>
      </c>
      <c r="I71" s="151">
        <v>3527301.6</v>
      </c>
      <c r="J71" s="134"/>
      <c r="K71" s="134"/>
      <c r="L71" s="134"/>
    </row>
    <row r="72" ht="15.75" customHeight="1">
      <c r="A72" s="152">
        <v>65.0</v>
      </c>
      <c r="B72" s="148" t="s">
        <v>601</v>
      </c>
      <c r="C72" s="148" t="s">
        <v>480</v>
      </c>
      <c r="D72" s="148" t="s">
        <v>477</v>
      </c>
      <c r="E72" s="148" t="s">
        <v>482</v>
      </c>
      <c r="F72" s="147">
        <v>4540.0</v>
      </c>
      <c r="G72" s="149">
        <v>7.02</v>
      </c>
      <c r="H72" s="150">
        <v>3790.7999999999997</v>
      </c>
      <c r="I72" s="151">
        <v>1.7210232E7</v>
      </c>
      <c r="J72" s="134"/>
      <c r="K72" s="134"/>
      <c r="L72" s="134"/>
    </row>
    <row r="73" ht="15.75" customHeight="1">
      <c r="A73" s="152">
        <v>66.0</v>
      </c>
      <c r="B73" s="148" t="s">
        <v>602</v>
      </c>
      <c r="C73" s="148" t="s">
        <v>480</v>
      </c>
      <c r="D73" s="148" t="s">
        <v>477</v>
      </c>
      <c r="E73" s="148" t="s">
        <v>482</v>
      </c>
      <c r="F73" s="147">
        <v>4606.0</v>
      </c>
      <c r="G73" s="149">
        <v>2.92</v>
      </c>
      <c r="H73" s="150">
        <v>1576.8</v>
      </c>
      <c r="I73" s="151">
        <v>7262740.8</v>
      </c>
      <c r="J73" s="134"/>
      <c r="K73" s="134"/>
      <c r="L73" s="134"/>
    </row>
    <row r="74" ht="15.75" customHeight="1">
      <c r="A74" s="152">
        <v>67.0</v>
      </c>
      <c r="B74" s="148" t="s">
        <v>603</v>
      </c>
      <c r="C74" s="148" t="s">
        <v>547</v>
      </c>
      <c r="D74" s="148" t="s">
        <v>472</v>
      </c>
      <c r="E74" s="148" t="s">
        <v>475</v>
      </c>
      <c r="F74" s="147">
        <v>4672.0</v>
      </c>
      <c r="G74" s="149">
        <v>3.98</v>
      </c>
      <c r="H74" s="150">
        <v>2149.2</v>
      </c>
      <c r="I74" s="151">
        <v>1.0041062399999999E7</v>
      </c>
      <c r="J74" s="134"/>
      <c r="K74" s="134"/>
      <c r="L74" s="134"/>
    </row>
    <row r="75" ht="15.75" customHeight="1">
      <c r="A75" s="152">
        <v>68.0</v>
      </c>
      <c r="B75" s="148" t="s">
        <v>604</v>
      </c>
      <c r="C75" s="148" t="s">
        <v>516</v>
      </c>
      <c r="D75" s="148" t="s">
        <v>512</v>
      </c>
      <c r="E75" s="148" t="s">
        <v>491</v>
      </c>
      <c r="F75" s="147">
        <v>4738.0</v>
      </c>
      <c r="G75" s="149">
        <v>19.04</v>
      </c>
      <c r="H75" s="150">
        <v>10281.6</v>
      </c>
      <c r="I75" s="151">
        <v>4.8714220800000004E7</v>
      </c>
      <c r="J75" s="134"/>
      <c r="K75" s="134"/>
      <c r="L75" s="134"/>
    </row>
    <row r="76" ht="15.75" customHeight="1">
      <c r="A76" s="152">
        <v>69.0</v>
      </c>
      <c r="B76" s="148" t="s">
        <v>605</v>
      </c>
      <c r="C76" s="148" t="s">
        <v>544</v>
      </c>
      <c r="D76" s="148" t="s">
        <v>501</v>
      </c>
      <c r="E76" s="148" t="s">
        <v>475</v>
      </c>
      <c r="F76" s="147">
        <v>4804.0</v>
      </c>
      <c r="G76" s="149">
        <v>1.42</v>
      </c>
      <c r="H76" s="150">
        <v>766.8</v>
      </c>
      <c r="I76" s="151">
        <v>3683707.1999999997</v>
      </c>
      <c r="J76" s="134"/>
      <c r="K76" s="134"/>
      <c r="L76" s="134"/>
    </row>
    <row r="77" ht="15.75" customHeight="1">
      <c r="A77" s="152">
        <v>70.0</v>
      </c>
      <c r="B77" s="148" t="s">
        <v>606</v>
      </c>
      <c r="C77" s="148" t="s">
        <v>510</v>
      </c>
      <c r="D77" s="148" t="s">
        <v>472</v>
      </c>
      <c r="E77" s="148" t="s">
        <v>475</v>
      </c>
      <c r="F77" s="147">
        <v>4870.0</v>
      </c>
      <c r="G77" s="149">
        <v>2.99</v>
      </c>
      <c r="H77" s="150">
        <v>1614.6000000000001</v>
      </c>
      <c r="I77" s="151">
        <v>7863102.000000001</v>
      </c>
      <c r="J77" s="134"/>
      <c r="K77" s="134"/>
      <c r="L77" s="134"/>
    </row>
    <row r="78" ht="15.75" customHeight="1">
      <c r="A78" s="152">
        <v>71.0</v>
      </c>
      <c r="B78" s="148" t="s">
        <v>607</v>
      </c>
      <c r="C78" s="148" t="s">
        <v>544</v>
      </c>
      <c r="D78" s="148" t="s">
        <v>501</v>
      </c>
      <c r="E78" s="148" t="s">
        <v>482</v>
      </c>
      <c r="F78" s="147">
        <v>4936.0</v>
      </c>
      <c r="G78" s="149">
        <v>3.28</v>
      </c>
      <c r="H78" s="150">
        <v>1771.1999999999998</v>
      </c>
      <c r="I78" s="151">
        <v>8742643.2</v>
      </c>
      <c r="J78" s="134"/>
      <c r="K78" s="134"/>
      <c r="L78" s="134"/>
    </row>
    <row r="79" ht="15.75" customHeight="1">
      <c r="A79" s="152">
        <v>72.0</v>
      </c>
      <c r="B79" s="148" t="s">
        <v>608</v>
      </c>
      <c r="C79" s="148" t="s">
        <v>540</v>
      </c>
      <c r="D79" s="148" t="s">
        <v>501</v>
      </c>
      <c r="E79" s="148" t="s">
        <v>507</v>
      </c>
      <c r="F79" s="147">
        <v>5002.0</v>
      </c>
      <c r="G79" s="149">
        <v>4.77</v>
      </c>
      <c r="H79" s="150">
        <v>2575.7999999999997</v>
      </c>
      <c r="I79" s="151">
        <v>1.2884151599999998E7</v>
      </c>
      <c r="J79" s="134"/>
      <c r="K79" s="134"/>
      <c r="L79" s="134"/>
    </row>
    <row r="80" ht="15.75" customHeight="1">
      <c r="A80" s="152">
        <v>73.0</v>
      </c>
      <c r="B80" s="148" t="s">
        <v>609</v>
      </c>
      <c r="C80" s="148" t="s">
        <v>551</v>
      </c>
      <c r="D80" s="148" t="s">
        <v>497</v>
      </c>
      <c r="E80" s="148" t="s">
        <v>482</v>
      </c>
      <c r="F80" s="147">
        <v>5068.0</v>
      </c>
      <c r="G80" s="149">
        <v>4.92</v>
      </c>
      <c r="H80" s="150">
        <v>2656.8</v>
      </c>
      <c r="I80" s="151">
        <v>1.34646624E7</v>
      </c>
      <c r="J80" s="134"/>
      <c r="K80" s="134"/>
      <c r="L80" s="134"/>
    </row>
    <row r="81" ht="15.75" customHeight="1">
      <c r="A81" s="152">
        <v>74.0</v>
      </c>
      <c r="B81" s="148" t="s">
        <v>610</v>
      </c>
      <c r="C81" s="148" t="s">
        <v>493</v>
      </c>
      <c r="D81" s="148" t="s">
        <v>488</v>
      </c>
      <c r="E81" s="148" t="s">
        <v>478</v>
      </c>
      <c r="F81" s="147">
        <v>5134.0</v>
      </c>
      <c r="G81" s="149">
        <v>2.62</v>
      </c>
      <c r="H81" s="150">
        <v>1414.8</v>
      </c>
      <c r="I81" s="151">
        <v>7263583.2</v>
      </c>
      <c r="J81" s="134"/>
      <c r="K81" s="134"/>
      <c r="L81" s="134"/>
    </row>
    <row r="82" ht="15.75" customHeight="1">
      <c r="A82" s="152">
        <v>75.0</v>
      </c>
      <c r="B82" s="148" t="s">
        <v>611</v>
      </c>
      <c r="C82" s="148" t="s">
        <v>533</v>
      </c>
      <c r="D82" s="148" t="s">
        <v>472</v>
      </c>
      <c r="E82" s="148" t="s">
        <v>475</v>
      </c>
      <c r="F82" s="147">
        <v>5200.0</v>
      </c>
      <c r="G82" s="149">
        <v>1.46</v>
      </c>
      <c r="H82" s="150">
        <v>788.4</v>
      </c>
      <c r="I82" s="151">
        <v>4099680.0</v>
      </c>
      <c r="J82" s="134"/>
      <c r="K82" s="134"/>
      <c r="L82" s="134"/>
    </row>
    <row r="83" ht="15.75" customHeight="1">
      <c r="A83" s="152">
        <v>76.0</v>
      </c>
      <c r="B83" s="148" t="s">
        <v>612</v>
      </c>
      <c r="C83" s="148" t="s">
        <v>574</v>
      </c>
      <c r="D83" s="148" t="s">
        <v>472</v>
      </c>
      <c r="E83" s="148" t="s">
        <v>491</v>
      </c>
      <c r="F83" s="147">
        <v>5266.0</v>
      </c>
      <c r="G83" s="149">
        <v>1.54</v>
      </c>
      <c r="H83" s="150">
        <v>831.6</v>
      </c>
      <c r="I83" s="151">
        <v>4379205.600000001</v>
      </c>
      <c r="J83" s="134"/>
      <c r="K83" s="134"/>
      <c r="L83" s="134"/>
    </row>
    <row r="84" ht="15.75" customHeight="1">
      <c r="A84" s="152">
        <v>77.0</v>
      </c>
      <c r="B84" s="148" t="s">
        <v>613</v>
      </c>
      <c r="C84" s="148" t="s">
        <v>533</v>
      </c>
      <c r="D84" s="148" t="s">
        <v>477</v>
      </c>
      <c r="E84" s="148" t="s">
        <v>475</v>
      </c>
      <c r="F84" s="147">
        <v>5332.0</v>
      </c>
      <c r="G84" s="149">
        <v>1.48</v>
      </c>
      <c r="H84" s="150">
        <v>799.2</v>
      </c>
      <c r="I84" s="151">
        <v>4261334.4</v>
      </c>
      <c r="J84" s="134"/>
      <c r="K84" s="134"/>
      <c r="L84" s="13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7.14"/>
    <col customWidth="1" min="3" max="3" width="46.0"/>
    <col customWidth="1" min="4" max="4" width="19.71"/>
    <col customWidth="1" min="5" max="5" width="13.14"/>
    <col customWidth="1" min="6" max="6" width="7.43"/>
    <col customWidth="1" min="7" max="7" width="12.14"/>
    <col customWidth="1" min="8" max="8" width="9.57"/>
    <col customWidth="1" min="9" max="9" width="15.29"/>
    <col customWidth="1" min="10" max="11" width="10.71"/>
    <col customWidth="1" min="12" max="12" width="15.14"/>
    <col customWidth="1" min="13" max="26" width="10.71"/>
  </cols>
  <sheetData>
    <row r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>
      <c r="B2" s="133">
        <v>4.0</v>
      </c>
      <c r="C2" s="134"/>
      <c r="D2" s="134"/>
      <c r="E2" s="134"/>
      <c r="F2" s="134"/>
      <c r="G2" s="134"/>
      <c r="H2" s="134"/>
      <c r="I2" s="134"/>
      <c r="J2" s="134"/>
      <c r="K2" s="134"/>
      <c r="L2" s="35" t="s">
        <v>29</v>
      </c>
    </row>
    <row r="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36"/>
    </row>
    <row r="4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</row>
    <row r="6">
      <c r="A6" s="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>
      <c r="A7" s="145" t="s">
        <v>97</v>
      </c>
      <c r="B7" s="145" t="s">
        <v>460</v>
      </c>
      <c r="C7" s="145" t="s">
        <v>461</v>
      </c>
      <c r="D7" s="145" t="s">
        <v>463</v>
      </c>
      <c r="E7" s="145" t="s">
        <v>464</v>
      </c>
      <c r="F7" s="145" t="s">
        <v>465</v>
      </c>
      <c r="G7" s="145" t="s">
        <v>466</v>
      </c>
      <c r="H7" s="145" t="s">
        <v>467</v>
      </c>
      <c r="I7" s="146" t="s">
        <v>468</v>
      </c>
      <c r="J7" s="134"/>
      <c r="K7" s="134"/>
      <c r="L7" s="134"/>
    </row>
    <row r="8">
      <c r="A8" s="147">
        <v>1.0</v>
      </c>
      <c r="B8" s="148" t="s">
        <v>469</v>
      </c>
      <c r="C8" s="148" t="s">
        <v>470</v>
      </c>
      <c r="D8" s="148" t="s">
        <v>472</v>
      </c>
      <c r="E8" s="148" t="s">
        <v>473</v>
      </c>
      <c r="F8" s="147">
        <v>1001.0</v>
      </c>
      <c r="G8" s="149">
        <v>5.23</v>
      </c>
      <c r="H8" s="150">
        <v>2824.2000000000003</v>
      </c>
      <c r="I8" s="151">
        <v>2827024.2</v>
      </c>
      <c r="J8" s="134"/>
      <c r="K8" s="134"/>
      <c r="L8" s="134"/>
    </row>
    <row r="9">
      <c r="A9" s="152">
        <v>2.0</v>
      </c>
      <c r="B9" s="148" t="s">
        <v>474</v>
      </c>
      <c r="C9" s="148" t="s">
        <v>470</v>
      </c>
      <c r="D9" s="148" t="s">
        <v>472</v>
      </c>
      <c r="E9" s="148" t="s">
        <v>475</v>
      </c>
      <c r="F9" s="147">
        <v>1500.0</v>
      </c>
      <c r="G9" s="149">
        <v>5.12</v>
      </c>
      <c r="H9" s="150">
        <v>2764.8</v>
      </c>
      <c r="I9" s="151">
        <v>4147200.0000000005</v>
      </c>
      <c r="J9" s="134"/>
      <c r="K9" s="134"/>
      <c r="L9" s="134"/>
    </row>
    <row r="10">
      <c r="A10" s="152">
        <v>3.0</v>
      </c>
      <c r="B10" s="148" t="s">
        <v>476</v>
      </c>
      <c r="C10" s="148" t="s">
        <v>470</v>
      </c>
      <c r="D10" s="148" t="s">
        <v>477</v>
      </c>
      <c r="E10" s="148" t="s">
        <v>478</v>
      </c>
      <c r="F10" s="147">
        <v>1999.0</v>
      </c>
      <c r="G10" s="149">
        <v>3.58</v>
      </c>
      <c r="H10" s="150">
        <v>1933.2</v>
      </c>
      <c r="I10" s="151">
        <v>3864466.8000000003</v>
      </c>
      <c r="J10" s="134"/>
      <c r="K10" s="134"/>
      <c r="L10" s="134"/>
    </row>
    <row r="11">
      <c r="A11" s="152">
        <v>4.0</v>
      </c>
      <c r="B11" s="148" t="s">
        <v>479</v>
      </c>
      <c r="C11" s="148" t="s">
        <v>480</v>
      </c>
      <c r="D11" s="148" t="s">
        <v>477</v>
      </c>
      <c r="E11" s="148" t="s">
        <v>482</v>
      </c>
      <c r="F11" s="147">
        <v>2500.0</v>
      </c>
      <c r="G11" s="149">
        <v>2.15</v>
      </c>
      <c r="H11" s="150">
        <v>1161.0</v>
      </c>
      <c r="I11" s="151">
        <v>2902500.0</v>
      </c>
      <c r="J11" s="134"/>
      <c r="K11" s="134"/>
      <c r="L11" s="134"/>
    </row>
    <row r="12">
      <c r="A12" s="152">
        <v>5.0</v>
      </c>
      <c r="B12" s="148" t="s">
        <v>483</v>
      </c>
      <c r="C12" s="148" t="s">
        <v>480</v>
      </c>
      <c r="D12" s="148" t="s">
        <v>477</v>
      </c>
      <c r="E12" s="148" t="s">
        <v>475</v>
      </c>
      <c r="F12" s="147">
        <v>3000.0</v>
      </c>
      <c r="G12" s="149">
        <v>1.96</v>
      </c>
      <c r="H12" s="150">
        <v>1058.4</v>
      </c>
      <c r="I12" s="151">
        <v>3175200.0000000005</v>
      </c>
      <c r="J12" s="134"/>
      <c r="K12" s="134"/>
      <c r="L12" s="134"/>
    </row>
    <row r="13">
      <c r="A13" s="152">
        <v>6.0</v>
      </c>
      <c r="B13" s="148" t="s">
        <v>484</v>
      </c>
      <c r="C13" s="148" t="s">
        <v>485</v>
      </c>
      <c r="D13" s="148" t="s">
        <v>477</v>
      </c>
      <c r="E13" s="148" t="s">
        <v>478</v>
      </c>
      <c r="F13" s="147">
        <v>3500.0</v>
      </c>
      <c r="G13" s="149">
        <v>2.5</v>
      </c>
      <c r="H13" s="150">
        <v>1350.0</v>
      </c>
      <c r="I13" s="151">
        <v>4725000.0</v>
      </c>
      <c r="J13" s="134"/>
      <c r="K13" s="134"/>
      <c r="L13" s="134"/>
    </row>
    <row r="14">
      <c r="A14" s="152">
        <v>7.0</v>
      </c>
      <c r="B14" s="148" t="s">
        <v>487</v>
      </c>
      <c r="C14" s="148" t="s">
        <v>485</v>
      </c>
      <c r="D14" s="148" t="s">
        <v>488</v>
      </c>
      <c r="E14" s="148" t="s">
        <v>489</v>
      </c>
      <c r="F14" s="147">
        <v>4000.0</v>
      </c>
      <c r="G14" s="149">
        <v>3.38</v>
      </c>
      <c r="H14" s="150">
        <v>1825.2</v>
      </c>
      <c r="I14" s="151">
        <v>7300800.0</v>
      </c>
      <c r="J14" s="134"/>
      <c r="K14" s="134"/>
      <c r="L14" s="134"/>
    </row>
    <row r="15">
      <c r="A15" s="152">
        <v>8.0</v>
      </c>
      <c r="B15" s="148" t="s">
        <v>490</v>
      </c>
      <c r="C15" s="148" t="s">
        <v>485</v>
      </c>
      <c r="D15" s="148" t="s">
        <v>477</v>
      </c>
      <c r="E15" s="148" t="s">
        <v>491</v>
      </c>
      <c r="F15" s="147">
        <v>4500.0</v>
      </c>
      <c r="G15" s="149">
        <v>6.75</v>
      </c>
      <c r="H15" s="150">
        <v>3645.0</v>
      </c>
      <c r="I15" s="151">
        <v>1.64025E7</v>
      </c>
      <c r="J15" s="134"/>
      <c r="K15" s="134"/>
      <c r="L15" s="134"/>
    </row>
    <row r="16">
      <c r="A16" s="152">
        <v>9.0</v>
      </c>
      <c r="B16" s="148" t="s">
        <v>492</v>
      </c>
      <c r="C16" s="148" t="s">
        <v>493</v>
      </c>
      <c r="D16" s="148" t="s">
        <v>495</v>
      </c>
      <c r="E16" s="148" t="s">
        <v>489</v>
      </c>
      <c r="F16" s="147">
        <v>5000.0</v>
      </c>
      <c r="G16" s="149">
        <v>2.83</v>
      </c>
      <c r="H16" s="150">
        <v>1528.2</v>
      </c>
      <c r="I16" s="151">
        <v>7641000.0</v>
      </c>
      <c r="J16" s="134"/>
      <c r="K16" s="134"/>
      <c r="L16" s="134"/>
    </row>
    <row r="17">
      <c r="A17" s="152">
        <v>10.0</v>
      </c>
      <c r="B17" s="148" t="s">
        <v>496</v>
      </c>
      <c r="C17" s="148" t="s">
        <v>493</v>
      </c>
      <c r="D17" s="148" t="s">
        <v>497</v>
      </c>
      <c r="E17" s="148" t="s">
        <v>475</v>
      </c>
      <c r="F17" s="147">
        <v>3000.0</v>
      </c>
      <c r="G17" s="149">
        <v>0.69</v>
      </c>
      <c r="H17" s="150">
        <v>372.59999999999997</v>
      </c>
      <c r="I17" s="151">
        <v>1117800.0</v>
      </c>
      <c r="J17" s="134"/>
      <c r="K17" s="134"/>
      <c r="L17" s="134"/>
    </row>
    <row r="18">
      <c r="A18" s="152">
        <v>11.0</v>
      </c>
      <c r="B18" s="148" t="s">
        <v>498</v>
      </c>
      <c r="C18" s="148" t="s">
        <v>499</v>
      </c>
      <c r="D18" s="148" t="s">
        <v>501</v>
      </c>
      <c r="E18" s="148" t="s">
        <v>482</v>
      </c>
      <c r="F18" s="147">
        <v>3500.0</v>
      </c>
      <c r="G18" s="149">
        <v>4.8</v>
      </c>
      <c r="H18" s="150">
        <v>2592.0</v>
      </c>
      <c r="I18" s="151">
        <v>9072000.0</v>
      </c>
      <c r="J18" s="134"/>
      <c r="K18" s="134"/>
      <c r="L18" s="134"/>
    </row>
    <row r="19">
      <c r="A19" s="152">
        <v>12.0</v>
      </c>
      <c r="B19" s="148" t="s">
        <v>502</v>
      </c>
      <c r="C19" s="148" t="s">
        <v>499</v>
      </c>
      <c r="D19" s="148" t="s">
        <v>501</v>
      </c>
      <c r="E19" s="148" t="s">
        <v>489</v>
      </c>
      <c r="F19" s="147">
        <v>4408.0</v>
      </c>
      <c r="G19" s="149">
        <v>3.69</v>
      </c>
      <c r="H19" s="150">
        <v>1992.6</v>
      </c>
      <c r="I19" s="151">
        <v>8783380.799999999</v>
      </c>
      <c r="J19" s="134"/>
      <c r="K19" s="134"/>
      <c r="L19" s="134"/>
    </row>
    <row r="20">
      <c r="A20" s="152">
        <v>13.0</v>
      </c>
      <c r="B20" s="148" t="s">
        <v>503</v>
      </c>
      <c r="C20" s="148" t="s">
        <v>504</v>
      </c>
      <c r="D20" s="148" t="s">
        <v>497</v>
      </c>
      <c r="E20" s="148" t="s">
        <v>473</v>
      </c>
      <c r="F20" s="147">
        <v>4474.0</v>
      </c>
      <c r="G20" s="149">
        <v>3.23</v>
      </c>
      <c r="H20" s="150">
        <v>1744.2</v>
      </c>
      <c r="I20" s="151">
        <v>7803550.8</v>
      </c>
      <c r="J20" s="134"/>
      <c r="K20" s="134"/>
      <c r="L20" s="134"/>
    </row>
    <row r="21" ht="15.75" customHeight="1">
      <c r="A21" s="152">
        <v>14.0</v>
      </c>
      <c r="B21" s="148" t="s">
        <v>506</v>
      </c>
      <c r="C21" s="148" t="s">
        <v>504</v>
      </c>
      <c r="D21" s="148" t="s">
        <v>488</v>
      </c>
      <c r="E21" s="148" t="s">
        <v>507</v>
      </c>
      <c r="F21" s="147">
        <v>4540.0</v>
      </c>
      <c r="G21" s="149">
        <v>1.15</v>
      </c>
      <c r="H21" s="150">
        <v>621.0</v>
      </c>
      <c r="I21" s="151">
        <v>2819340.0</v>
      </c>
      <c r="J21" s="134"/>
      <c r="K21" s="134"/>
      <c r="L21" s="134"/>
    </row>
    <row r="22" ht="15.75" customHeight="1">
      <c r="A22" s="152">
        <v>15.0</v>
      </c>
      <c r="B22" s="148" t="s">
        <v>508</v>
      </c>
      <c r="C22" s="148" t="s">
        <v>504</v>
      </c>
      <c r="D22" s="148" t="s">
        <v>477</v>
      </c>
      <c r="E22" s="148" t="s">
        <v>478</v>
      </c>
      <c r="F22" s="147">
        <v>4606.0</v>
      </c>
      <c r="G22" s="149">
        <v>6.0</v>
      </c>
      <c r="H22" s="150">
        <v>3240.0</v>
      </c>
      <c r="I22" s="151">
        <v>1.492344E7</v>
      </c>
      <c r="J22" s="134"/>
      <c r="K22" s="134"/>
      <c r="L22" s="134"/>
    </row>
    <row r="23" ht="15.75" customHeight="1">
      <c r="A23" s="152">
        <v>16.0</v>
      </c>
      <c r="B23" s="148" t="s">
        <v>509</v>
      </c>
      <c r="C23" s="148" t="s">
        <v>510</v>
      </c>
      <c r="D23" s="148" t="s">
        <v>512</v>
      </c>
      <c r="E23" s="148" t="s">
        <v>482</v>
      </c>
      <c r="F23" s="147">
        <v>4672.0</v>
      </c>
      <c r="G23" s="149">
        <v>7.58</v>
      </c>
      <c r="H23" s="150">
        <v>4093.2</v>
      </c>
      <c r="I23" s="151">
        <v>1.91234304E7</v>
      </c>
      <c r="J23" s="134"/>
      <c r="K23" s="134"/>
      <c r="L23" s="134"/>
    </row>
    <row r="24" ht="15.75" customHeight="1">
      <c r="A24" s="152">
        <v>17.0</v>
      </c>
      <c r="B24" s="148" t="s">
        <v>513</v>
      </c>
      <c r="C24" s="148" t="s">
        <v>510</v>
      </c>
      <c r="D24" s="148" t="s">
        <v>495</v>
      </c>
      <c r="E24" s="148" t="s">
        <v>489</v>
      </c>
      <c r="F24" s="147">
        <v>3000.0</v>
      </c>
      <c r="G24" s="149">
        <v>2.31</v>
      </c>
      <c r="H24" s="150">
        <v>1247.4</v>
      </c>
      <c r="I24" s="151">
        <v>3742200.0000000005</v>
      </c>
      <c r="J24" s="134"/>
      <c r="K24" s="134"/>
      <c r="L24" s="134"/>
    </row>
    <row r="25" ht="15.75" customHeight="1">
      <c r="A25" s="152">
        <v>18.0</v>
      </c>
      <c r="B25" s="148" t="s">
        <v>514</v>
      </c>
      <c r="C25" s="148" t="s">
        <v>510</v>
      </c>
      <c r="D25" s="148" t="s">
        <v>497</v>
      </c>
      <c r="E25" s="148" t="s">
        <v>489</v>
      </c>
      <c r="F25" s="147">
        <v>3500.0</v>
      </c>
      <c r="G25" s="149">
        <v>3.0</v>
      </c>
      <c r="H25" s="150">
        <v>1620.0</v>
      </c>
      <c r="I25" s="151">
        <v>5670000.0</v>
      </c>
      <c r="J25" s="134"/>
      <c r="K25" s="134"/>
      <c r="L25" s="134"/>
    </row>
    <row r="26" ht="15.75" customHeight="1">
      <c r="A26" s="152">
        <v>19.0</v>
      </c>
      <c r="B26" s="148" t="s">
        <v>515</v>
      </c>
      <c r="C26" s="148" t="s">
        <v>516</v>
      </c>
      <c r="D26" s="148" t="s">
        <v>512</v>
      </c>
      <c r="E26" s="148" t="s">
        <v>507</v>
      </c>
      <c r="F26" s="147">
        <v>1504.0</v>
      </c>
      <c r="G26" s="149">
        <v>2.15</v>
      </c>
      <c r="H26" s="150">
        <v>1161.0</v>
      </c>
      <c r="I26" s="151">
        <v>1746144.0</v>
      </c>
      <c r="J26" s="134"/>
      <c r="K26" s="134"/>
      <c r="L26" s="134"/>
    </row>
    <row r="27" ht="15.75" customHeight="1">
      <c r="A27" s="152">
        <v>20.0</v>
      </c>
      <c r="B27" s="148" t="s">
        <v>517</v>
      </c>
      <c r="C27" s="148" t="s">
        <v>516</v>
      </c>
      <c r="D27" s="148" t="s">
        <v>512</v>
      </c>
      <c r="E27" s="148" t="s">
        <v>473</v>
      </c>
      <c r="F27" s="147">
        <v>1570.0</v>
      </c>
      <c r="G27" s="149">
        <v>4.38</v>
      </c>
      <c r="H27" s="150">
        <v>2365.2</v>
      </c>
      <c r="I27" s="151">
        <v>3713363.9999999995</v>
      </c>
      <c r="J27" s="134"/>
      <c r="K27" s="134"/>
      <c r="L27" s="134"/>
    </row>
    <row r="28" ht="15.75" customHeight="1">
      <c r="A28" s="152">
        <v>21.0</v>
      </c>
      <c r="B28" s="148" t="s">
        <v>518</v>
      </c>
      <c r="C28" s="148" t="s">
        <v>516</v>
      </c>
      <c r="D28" s="148" t="s">
        <v>512</v>
      </c>
      <c r="E28" s="148" t="s">
        <v>491</v>
      </c>
      <c r="F28" s="147">
        <v>1636.0</v>
      </c>
      <c r="G28" s="149">
        <v>4.0</v>
      </c>
      <c r="H28" s="150">
        <v>2160.0</v>
      </c>
      <c r="I28" s="151">
        <v>3533760.0</v>
      </c>
      <c r="J28" s="134"/>
      <c r="K28" s="134"/>
      <c r="L28" s="134"/>
    </row>
    <row r="29" ht="15.75" customHeight="1">
      <c r="A29" s="152">
        <v>22.0</v>
      </c>
      <c r="B29" s="148" t="s">
        <v>519</v>
      </c>
      <c r="C29" s="148" t="s">
        <v>520</v>
      </c>
      <c r="D29" s="148" t="s">
        <v>522</v>
      </c>
      <c r="E29" s="148" t="s">
        <v>475</v>
      </c>
      <c r="F29" s="147">
        <v>1702.0</v>
      </c>
      <c r="G29" s="149">
        <v>2.77</v>
      </c>
      <c r="H29" s="150">
        <v>1495.8</v>
      </c>
      <c r="I29" s="151">
        <v>2545851.6</v>
      </c>
      <c r="J29" s="134"/>
      <c r="K29" s="134"/>
      <c r="L29" s="134"/>
    </row>
    <row r="30" ht="15.75" customHeight="1">
      <c r="A30" s="152">
        <v>23.0</v>
      </c>
      <c r="B30" s="148" t="s">
        <v>523</v>
      </c>
      <c r="C30" s="148" t="s">
        <v>520</v>
      </c>
      <c r="D30" s="148" t="s">
        <v>522</v>
      </c>
      <c r="E30" s="148" t="s">
        <v>489</v>
      </c>
      <c r="F30" s="147">
        <v>1768.0</v>
      </c>
      <c r="G30" s="149">
        <v>2.77</v>
      </c>
      <c r="H30" s="150">
        <v>1495.8</v>
      </c>
      <c r="I30" s="151">
        <v>2644574.4</v>
      </c>
      <c r="J30" s="134"/>
      <c r="K30" s="134"/>
      <c r="L30" s="134"/>
    </row>
    <row r="31" ht="15.75" customHeight="1">
      <c r="A31" s="152">
        <v>24.0</v>
      </c>
      <c r="B31" s="148" t="s">
        <v>524</v>
      </c>
      <c r="C31" s="148" t="s">
        <v>525</v>
      </c>
      <c r="D31" s="148" t="s">
        <v>472</v>
      </c>
      <c r="E31" s="148" t="s">
        <v>491</v>
      </c>
      <c r="F31" s="147">
        <v>1834.0</v>
      </c>
      <c r="G31" s="149">
        <v>7.08</v>
      </c>
      <c r="H31" s="150">
        <v>3823.2</v>
      </c>
      <c r="I31" s="151">
        <v>7011748.8</v>
      </c>
      <c r="J31" s="134"/>
      <c r="K31" s="134"/>
      <c r="L31" s="134"/>
    </row>
    <row r="32" ht="15.75" customHeight="1">
      <c r="A32" s="152">
        <v>25.0</v>
      </c>
      <c r="B32" s="148" t="s">
        <v>527</v>
      </c>
      <c r="C32" s="148" t="s">
        <v>528</v>
      </c>
      <c r="D32" s="148" t="s">
        <v>512</v>
      </c>
      <c r="E32" s="148" t="s">
        <v>475</v>
      </c>
      <c r="F32" s="147">
        <v>1900.0</v>
      </c>
      <c r="G32" s="149">
        <v>2.0</v>
      </c>
      <c r="H32" s="150">
        <v>1080.0</v>
      </c>
      <c r="I32" s="151">
        <v>2052000.0</v>
      </c>
      <c r="J32" s="134"/>
      <c r="K32" s="134"/>
      <c r="L32" s="134"/>
    </row>
    <row r="33" ht="15.75" customHeight="1">
      <c r="A33" s="152">
        <v>26.0</v>
      </c>
      <c r="B33" s="148" t="s">
        <v>530</v>
      </c>
      <c r="C33" s="148" t="s">
        <v>528</v>
      </c>
      <c r="D33" s="148" t="s">
        <v>512</v>
      </c>
      <c r="E33" s="148" t="s">
        <v>507</v>
      </c>
      <c r="F33" s="147">
        <v>1966.0</v>
      </c>
      <c r="G33" s="149">
        <v>1.54</v>
      </c>
      <c r="H33" s="150">
        <v>831.6</v>
      </c>
      <c r="I33" s="151">
        <v>1634925.6</v>
      </c>
      <c r="J33" s="134"/>
      <c r="K33" s="134"/>
      <c r="L33" s="134"/>
    </row>
    <row r="34" ht="15.75" customHeight="1">
      <c r="A34" s="152">
        <v>27.0</v>
      </c>
      <c r="B34" s="148" t="s">
        <v>531</v>
      </c>
      <c r="C34" s="148" t="s">
        <v>528</v>
      </c>
      <c r="D34" s="148" t="s">
        <v>512</v>
      </c>
      <c r="E34" s="148" t="s">
        <v>475</v>
      </c>
      <c r="F34" s="147">
        <v>2032.0</v>
      </c>
      <c r="G34" s="149">
        <v>2.38</v>
      </c>
      <c r="H34" s="150">
        <v>1285.2</v>
      </c>
      <c r="I34" s="151">
        <v>2611526.4</v>
      </c>
      <c r="J34" s="134"/>
      <c r="K34" s="134"/>
      <c r="L34" s="134"/>
    </row>
    <row r="35" ht="15.75" customHeight="1">
      <c r="A35" s="152">
        <v>28.0</v>
      </c>
      <c r="B35" s="148" t="s">
        <v>532</v>
      </c>
      <c r="C35" s="148" t="s">
        <v>533</v>
      </c>
      <c r="D35" s="148" t="s">
        <v>488</v>
      </c>
      <c r="E35" s="148" t="s">
        <v>489</v>
      </c>
      <c r="F35" s="147">
        <v>2098.0</v>
      </c>
      <c r="G35" s="149">
        <v>5.05</v>
      </c>
      <c r="H35" s="150">
        <v>2727.0</v>
      </c>
      <c r="I35" s="151">
        <v>5721246.0</v>
      </c>
      <c r="J35" s="134"/>
      <c r="K35" s="134"/>
      <c r="L35" s="134"/>
    </row>
    <row r="36" ht="15.75" customHeight="1">
      <c r="A36" s="152">
        <v>29.0</v>
      </c>
      <c r="B36" s="148" t="s">
        <v>535</v>
      </c>
      <c r="C36" s="148" t="s">
        <v>533</v>
      </c>
      <c r="D36" s="148" t="s">
        <v>495</v>
      </c>
      <c r="E36" s="148" t="s">
        <v>507</v>
      </c>
      <c r="F36" s="147">
        <v>2164.0</v>
      </c>
      <c r="G36" s="149">
        <v>2.77</v>
      </c>
      <c r="H36" s="150">
        <v>1495.8</v>
      </c>
      <c r="I36" s="151">
        <v>3236911.1999999997</v>
      </c>
      <c r="J36" s="134"/>
      <c r="K36" s="134"/>
      <c r="L36" s="134"/>
    </row>
    <row r="37" ht="15.75" customHeight="1">
      <c r="A37" s="152">
        <v>30.0</v>
      </c>
      <c r="B37" s="148" t="s">
        <v>536</v>
      </c>
      <c r="C37" s="148" t="s">
        <v>537</v>
      </c>
      <c r="D37" s="148" t="s">
        <v>497</v>
      </c>
      <c r="E37" s="148" t="s">
        <v>473</v>
      </c>
      <c r="F37" s="147">
        <v>2230.0</v>
      </c>
      <c r="G37" s="149">
        <v>1.54</v>
      </c>
      <c r="H37" s="150">
        <v>831.6</v>
      </c>
      <c r="I37" s="151">
        <v>1854468.0</v>
      </c>
      <c r="J37" s="134"/>
      <c r="K37" s="134"/>
      <c r="L37" s="134"/>
    </row>
    <row r="38" ht="15.75" customHeight="1">
      <c r="A38" s="152">
        <v>31.0</v>
      </c>
      <c r="B38" s="148" t="s">
        <v>539</v>
      </c>
      <c r="C38" s="148" t="s">
        <v>540</v>
      </c>
      <c r="D38" s="148" t="s">
        <v>501</v>
      </c>
      <c r="E38" s="148" t="s">
        <v>489</v>
      </c>
      <c r="F38" s="147">
        <v>2296.0</v>
      </c>
      <c r="G38" s="149">
        <v>1.38</v>
      </c>
      <c r="H38" s="150">
        <v>745.1999999999999</v>
      </c>
      <c r="I38" s="151">
        <v>1710979.2</v>
      </c>
      <c r="J38" s="134"/>
      <c r="K38" s="134"/>
      <c r="L38" s="134"/>
    </row>
    <row r="39" ht="15.75" customHeight="1">
      <c r="A39" s="152">
        <v>32.0</v>
      </c>
      <c r="B39" s="148" t="s">
        <v>542</v>
      </c>
      <c r="C39" s="148" t="s">
        <v>540</v>
      </c>
      <c r="D39" s="148" t="s">
        <v>501</v>
      </c>
      <c r="E39" s="148" t="s">
        <v>473</v>
      </c>
      <c r="F39" s="147">
        <v>2362.0</v>
      </c>
      <c r="G39" s="149">
        <v>4.62</v>
      </c>
      <c r="H39" s="150">
        <v>2494.8</v>
      </c>
      <c r="I39" s="151">
        <v>5892717.600000001</v>
      </c>
      <c r="J39" s="134"/>
      <c r="K39" s="134"/>
      <c r="L39" s="134"/>
    </row>
    <row r="40" ht="15.75" customHeight="1">
      <c r="A40" s="152">
        <v>33.0</v>
      </c>
      <c r="B40" s="148" t="s">
        <v>543</v>
      </c>
      <c r="C40" s="148" t="s">
        <v>544</v>
      </c>
      <c r="D40" s="148" t="s">
        <v>501</v>
      </c>
      <c r="E40" s="148" t="s">
        <v>475</v>
      </c>
      <c r="F40" s="147">
        <v>2428.0</v>
      </c>
      <c r="G40" s="149">
        <v>3.23</v>
      </c>
      <c r="H40" s="150">
        <v>1744.2</v>
      </c>
      <c r="I40" s="151">
        <v>4234917.600000001</v>
      </c>
      <c r="J40" s="134"/>
      <c r="K40" s="134"/>
      <c r="L40" s="134"/>
    </row>
    <row r="41" ht="15.75" customHeight="1">
      <c r="A41" s="152">
        <v>34.0</v>
      </c>
      <c r="B41" s="148" t="s">
        <v>546</v>
      </c>
      <c r="C41" s="148" t="s">
        <v>547</v>
      </c>
      <c r="D41" s="148" t="s">
        <v>472</v>
      </c>
      <c r="E41" s="148" t="s">
        <v>475</v>
      </c>
      <c r="F41" s="147">
        <v>2494.0</v>
      </c>
      <c r="G41" s="149">
        <v>1.92</v>
      </c>
      <c r="H41" s="150">
        <v>1036.8</v>
      </c>
      <c r="I41" s="151">
        <v>2585779.1999999997</v>
      </c>
      <c r="J41" s="134"/>
      <c r="K41" s="134"/>
      <c r="L41" s="134"/>
    </row>
    <row r="42" ht="15.75" customHeight="1">
      <c r="A42" s="152">
        <v>35.0</v>
      </c>
      <c r="B42" s="148" t="s">
        <v>549</v>
      </c>
      <c r="C42" s="148" t="s">
        <v>547</v>
      </c>
      <c r="D42" s="148" t="s">
        <v>472</v>
      </c>
      <c r="E42" s="148" t="s">
        <v>475</v>
      </c>
      <c r="F42" s="147">
        <v>3000.0</v>
      </c>
      <c r="G42" s="149">
        <v>1.85</v>
      </c>
      <c r="H42" s="150">
        <v>999.0</v>
      </c>
      <c r="I42" s="151">
        <v>2997000.0</v>
      </c>
      <c r="J42" s="134"/>
      <c r="K42" s="134"/>
      <c r="L42" s="134"/>
    </row>
    <row r="43" ht="15.75" customHeight="1">
      <c r="A43" s="152">
        <v>36.0</v>
      </c>
      <c r="B43" s="148" t="s">
        <v>550</v>
      </c>
      <c r="C43" s="148" t="s">
        <v>551</v>
      </c>
      <c r="D43" s="148" t="s">
        <v>497</v>
      </c>
      <c r="E43" s="148" t="s">
        <v>489</v>
      </c>
      <c r="F43" s="147">
        <v>3500.0</v>
      </c>
      <c r="G43" s="149">
        <v>8.46</v>
      </c>
      <c r="H43" s="150">
        <v>4568.400000000001</v>
      </c>
      <c r="I43" s="151">
        <v>1.5989400000000002E7</v>
      </c>
      <c r="J43" s="134"/>
      <c r="K43" s="134"/>
      <c r="L43" s="134"/>
    </row>
    <row r="44" ht="15.75" customHeight="1">
      <c r="A44" s="152">
        <v>37.0</v>
      </c>
      <c r="B44" s="148" t="s">
        <v>552</v>
      </c>
      <c r="C44" s="148" t="s">
        <v>551</v>
      </c>
      <c r="D44" s="148" t="s">
        <v>497</v>
      </c>
      <c r="E44" s="148" t="s">
        <v>475</v>
      </c>
      <c r="F44" s="147">
        <v>2692.0</v>
      </c>
      <c r="G44" s="149">
        <v>3.08</v>
      </c>
      <c r="H44" s="150">
        <v>1663.2</v>
      </c>
      <c r="I44" s="151">
        <v>4477334.4</v>
      </c>
      <c r="J44" s="134"/>
      <c r="K44" s="134"/>
      <c r="L44" s="134"/>
    </row>
    <row r="45" ht="15.75" customHeight="1">
      <c r="A45" s="152">
        <v>38.0</v>
      </c>
      <c r="B45" s="148" t="s">
        <v>553</v>
      </c>
      <c r="C45" s="148" t="s">
        <v>554</v>
      </c>
      <c r="D45" s="148" t="s">
        <v>472</v>
      </c>
      <c r="E45" s="148" t="s">
        <v>473</v>
      </c>
      <c r="F45" s="147">
        <v>2758.0</v>
      </c>
      <c r="G45" s="149">
        <v>2.04</v>
      </c>
      <c r="H45" s="150">
        <v>1101.6</v>
      </c>
      <c r="I45" s="151">
        <v>3038212.8</v>
      </c>
      <c r="J45" s="134"/>
      <c r="K45" s="134"/>
      <c r="L45" s="134"/>
    </row>
    <row r="46" ht="15.75" customHeight="1">
      <c r="A46" s="152">
        <v>39.0</v>
      </c>
      <c r="B46" s="148" t="s">
        <v>555</v>
      </c>
      <c r="C46" s="148" t="s">
        <v>554</v>
      </c>
      <c r="D46" s="148" t="s">
        <v>472</v>
      </c>
      <c r="E46" s="148" t="s">
        <v>491</v>
      </c>
      <c r="F46" s="147">
        <v>2824.0</v>
      </c>
      <c r="G46" s="149">
        <v>14.92</v>
      </c>
      <c r="H46" s="150">
        <v>8056.8</v>
      </c>
      <c r="I46" s="151">
        <v>2.27524032E7</v>
      </c>
      <c r="J46" s="134"/>
      <c r="K46" s="134"/>
      <c r="L46" s="134"/>
    </row>
    <row r="47" ht="15.75" customHeight="1">
      <c r="A47" s="152">
        <v>40.0</v>
      </c>
      <c r="B47" s="148" t="s">
        <v>556</v>
      </c>
      <c r="C47" s="148" t="s">
        <v>557</v>
      </c>
      <c r="D47" s="148" t="s">
        <v>497</v>
      </c>
      <c r="E47" s="148" t="s">
        <v>507</v>
      </c>
      <c r="F47" s="147">
        <v>2890.0</v>
      </c>
      <c r="G47" s="149">
        <v>5.85</v>
      </c>
      <c r="H47" s="150">
        <v>3159.0</v>
      </c>
      <c r="I47" s="151">
        <v>9129510.0</v>
      </c>
      <c r="J47" s="134"/>
      <c r="K47" s="134"/>
      <c r="L47" s="134"/>
    </row>
    <row r="48" ht="15.75" customHeight="1">
      <c r="A48" s="152">
        <v>41.0</v>
      </c>
      <c r="B48" s="148" t="s">
        <v>559</v>
      </c>
      <c r="C48" s="148" t="s">
        <v>557</v>
      </c>
      <c r="D48" s="148" t="s">
        <v>497</v>
      </c>
      <c r="E48" s="148" t="s">
        <v>482</v>
      </c>
      <c r="F48" s="147">
        <v>2956.0</v>
      </c>
      <c r="G48" s="149">
        <v>5.35</v>
      </c>
      <c r="H48" s="150">
        <v>2889.0</v>
      </c>
      <c r="I48" s="151">
        <v>8539884.0</v>
      </c>
      <c r="J48" s="134"/>
      <c r="K48" s="134"/>
      <c r="L48" s="134"/>
    </row>
    <row r="49" ht="15.75" customHeight="1">
      <c r="A49" s="152">
        <v>42.0</v>
      </c>
      <c r="B49" s="148" t="s">
        <v>560</v>
      </c>
      <c r="C49" s="148" t="s">
        <v>561</v>
      </c>
      <c r="D49" s="148" t="s">
        <v>522</v>
      </c>
      <c r="E49" s="148" t="s">
        <v>482</v>
      </c>
      <c r="F49" s="147">
        <v>3022.0</v>
      </c>
      <c r="G49" s="149">
        <v>3.85</v>
      </c>
      <c r="H49" s="150">
        <v>2079.0</v>
      </c>
      <c r="I49" s="151">
        <v>6282738.0</v>
      </c>
      <c r="J49" s="134"/>
      <c r="K49" s="134"/>
      <c r="L49" s="134"/>
    </row>
    <row r="50" ht="15.75" customHeight="1">
      <c r="A50" s="152">
        <v>43.0</v>
      </c>
      <c r="B50" s="148" t="s">
        <v>563</v>
      </c>
      <c r="C50" s="148" t="s">
        <v>561</v>
      </c>
      <c r="D50" s="148" t="s">
        <v>472</v>
      </c>
      <c r="E50" s="148" t="s">
        <v>473</v>
      </c>
      <c r="F50" s="147">
        <v>3088.0</v>
      </c>
      <c r="G50" s="149">
        <v>0.92</v>
      </c>
      <c r="H50" s="150">
        <v>496.8</v>
      </c>
      <c r="I50" s="151">
        <v>1534118.4000000001</v>
      </c>
      <c r="J50" s="134"/>
      <c r="K50" s="134"/>
      <c r="L50" s="134"/>
    </row>
    <row r="51" ht="15.75" customHeight="1">
      <c r="A51" s="152">
        <v>44.0</v>
      </c>
      <c r="B51" s="148" t="s">
        <v>564</v>
      </c>
      <c r="C51" s="148" t="s">
        <v>561</v>
      </c>
      <c r="D51" s="148" t="s">
        <v>477</v>
      </c>
      <c r="E51" s="148" t="s">
        <v>478</v>
      </c>
      <c r="F51" s="147">
        <v>3154.0</v>
      </c>
      <c r="G51" s="149">
        <v>2.31</v>
      </c>
      <c r="H51" s="150">
        <v>1247.4</v>
      </c>
      <c r="I51" s="151">
        <v>3934299.6</v>
      </c>
      <c r="J51" s="134"/>
      <c r="K51" s="134"/>
      <c r="L51" s="134"/>
    </row>
    <row r="52" ht="15.75" customHeight="1">
      <c r="A52" s="152">
        <v>45.0</v>
      </c>
      <c r="B52" s="148" t="s">
        <v>565</v>
      </c>
      <c r="C52" s="148" t="s">
        <v>566</v>
      </c>
      <c r="D52" s="148" t="s">
        <v>497</v>
      </c>
      <c r="E52" s="148" t="s">
        <v>473</v>
      </c>
      <c r="F52" s="147">
        <v>3220.0</v>
      </c>
      <c r="G52" s="149">
        <v>0.38</v>
      </c>
      <c r="H52" s="150">
        <v>205.2</v>
      </c>
      <c r="I52" s="151">
        <v>660744.0</v>
      </c>
      <c r="J52" s="134"/>
      <c r="K52" s="134"/>
      <c r="L52" s="134"/>
    </row>
    <row r="53" ht="15.75" customHeight="1">
      <c r="A53" s="152">
        <v>46.0</v>
      </c>
      <c r="B53" s="148" t="s">
        <v>568</v>
      </c>
      <c r="C53" s="148" t="s">
        <v>566</v>
      </c>
      <c r="D53" s="148" t="s">
        <v>497</v>
      </c>
      <c r="E53" s="148" t="s">
        <v>507</v>
      </c>
      <c r="F53" s="147">
        <v>3286.0</v>
      </c>
      <c r="G53" s="149">
        <v>1.92</v>
      </c>
      <c r="H53" s="150">
        <v>1036.8</v>
      </c>
      <c r="I53" s="151">
        <v>3406924.8</v>
      </c>
      <c r="J53" s="134"/>
      <c r="K53" s="134"/>
      <c r="L53" s="134"/>
    </row>
    <row r="54" ht="15.75" customHeight="1">
      <c r="A54" s="152">
        <v>47.0</v>
      </c>
      <c r="B54" s="148" t="s">
        <v>569</v>
      </c>
      <c r="C54" s="148" t="s">
        <v>570</v>
      </c>
      <c r="D54" s="148" t="s">
        <v>512</v>
      </c>
      <c r="E54" s="148" t="s">
        <v>473</v>
      </c>
      <c r="F54" s="147">
        <v>3352.0</v>
      </c>
      <c r="G54" s="149">
        <v>6.75</v>
      </c>
      <c r="H54" s="150">
        <v>3645.0</v>
      </c>
      <c r="I54" s="151">
        <v>1.221804E7</v>
      </c>
      <c r="J54" s="134"/>
      <c r="K54" s="134"/>
      <c r="L54" s="134"/>
    </row>
    <row r="55" ht="15.75" customHeight="1">
      <c r="A55" s="152">
        <v>48.0</v>
      </c>
      <c r="B55" s="148" t="s">
        <v>572</v>
      </c>
      <c r="C55" s="148" t="s">
        <v>570</v>
      </c>
      <c r="D55" s="148" t="s">
        <v>512</v>
      </c>
      <c r="E55" s="148" t="s">
        <v>491</v>
      </c>
      <c r="F55" s="147">
        <v>3418.0</v>
      </c>
      <c r="G55" s="149">
        <v>3.24</v>
      </c>
      <c r="H55" s="150">
        <v>1749.6000000000001</v>
      </c>
      <c r="I55" s="151">
        <v>5980132.800000001</v>
      </c>
      <c r="J55" s="134"/>
      <c r="K55" s="134"/>
      <c r="L55" s="134"/>
    </row>
    <row r="56" ht="15.75" customHeight="1">
      <c r="A56" s="152">
        <v>49.0</v>
      </c>
      <c r="B56" s="148" t="s">
        <v>573</v>
      </c>
      <c r="C56" s="148" t="s">
        <v>574</v>
      </c>
      <c r="D56" s="148" t="s">
        <v>512</v>
      </c>
      <c r="E56" s="148" t="s">
        <v>482</v>
      </c>
      <c r="F56" s="147">
        <v>3484.0</v>
      </c>
      <c r="G56" s="149">
        <v>2.77</v>
      </c>
      <c r="H56" s="150">
        <v>1495.8</v>
      </c>
      <c r="I56" s="151">
        <v>5211367.2</v>
      </c>
      <c r="J56" s="134"/>
      <c r="K56" s="134"/>
      <c r="L56" s="134"/>
    </row>
    <row r="57" ht="15.75" customHeight="1">
      <c r="A57" s="152">
        <v>50.0</v>
      </c>
      <c r="B57" s="148" t="s">
        <v>576</v>
      </c>
      <c r="C57" s="148" t="s">
        <v>574</v>
      </c>
      <c r="D57" s="148" t="s">
        <v>512</v>
      </c>
      <c r="E57" s="148" t="s">
        <v>491</v>
      </c>
      <c r="F57" s="147">
        <v>3550.0</v>
      </c>
      <c r="G57" s="149">
        <v>6.15</v>
      </c>
      <c r="H57" s="150">
        <v>3321.0</v>
      </c>
      <c r="I57" s="151">
        <v>1.178955E7</v>
      </c>
      <c r="J57" s="134"/>
      <c r="K57" s="134"/>
      <c r="L57" s="134"/>
    </row>
    <row r="58" ht="15.75" customHeight="1">
      <c r="A58" s="152">
        <v>51.0</v>
      </c>
      <c r="B58" s="148" t="s">
        <v>577</v>
      </c>
      <c r="C58" s="148" t="s">
        <v>578</v>
      </c>
      <c r="D58" s="148" t="s">
        <v>488</v>
      </c>
      <c r="E58" s="148" t="s">
        <v>475</v>
      </c>
      <c r="F58" s="147">
        <v>3616.0</v>
      </c>
      <c r="G58" s="149">
        <v>2.92</v>
      </c>
      <c r="H58" s="150">
        <v>1576.8</v>
      </c>
      <c r="I58" s="151">
        <v>5701708.8</v>
      </c>
      <c r="J58" s="134"/>
      <c r="K58" s="134"/>
      <c r="L58" s="134"/>
    </row>
    <row r="59" ht="15.75" customHeight="1">
      <c r="A59" s="152">
        <v>52.0</v>
      </c>
      <c r="B59" s="148" t="s">
        <v>580</v>
      </c>
      <c r="C59" s="148" t="s">
        <v>578</v>
      </c>
      <c r="D59" s="148" t="s">
        <v>522</v>
      </c>
      <c r="E59" s="148" t="s">
        <v>473</v>
      </c>
      <c r="F59" s="147">
        <v>3682.0</v>
      </c>
      <c r="G59" s="149">
        <v>5.85</v>
      </c>
      <c r="H59" s="150">
        <v>3159.0</v>
      </c>
      <c r="I59" s="151">
        <v>1.1631438E7</v>
      </c>
      <c r="J59" s="134"/>
      <c r="K59" s="134"/>
      <c r="L59" s="134"/>
    </row>
    <row r="60" ht="15.75" customHeight="1">
      <c r="A60" s="152">
        <v>53.0</v>
      </c>
      <c r="B60" s="148" t="s">
        <v>581</v>
      </c>
      <c r="C60" s="148" t="s">
        <v>578</v>
      </c>
      <c r="D60" s="148" t="s">
        <v>495</v>
      </c>
      <c r="E60" s="148" t="s">
        <v>482</v>
      </c>
      <c r="F60" s="147">
        <v>3748.0</v>
      </c>
      <c r="G60" s="149">
        <v>1.08</v>
      </c>
      <c r="H60" s="150">
        <v>583.2</v>
      </c>
      <c r="I60" s="151">
        <v>2185833.6</v>
      </c>
      <c r="J60" s="134"/>
      <c r="K60" s="134"/>
      <c r="L60" s="134"/>
    </row>
    <row r="61" ht="15.75" customHeight="1">
      <c r="A61" s="152">
        <v>54.0</v>
      </c>
      <c r="B61" s="148" t="s">
        <v>582</v>
      </c>
      <c r="C61" s="148" t="s">
        <v>583</v>
      </c>
      <c r="D61" s="148" t="s">
        <v>495</v>
      </c>
      <c r="E61" s="148" t="s">
        <v>482</v>
      </c>
      <c r="F61" s="147">
        <v>3814.0</v>
      </c>
      <c r="G61" s="149">
        <v>1.19</v>
      </c>
      <c r="H61" s="150">
        <v>642.6</v>
      </c>
      <c r="I61" s="151">
        <v>2450876.4</v>
      </c>
      <c r="J61" s="134"/>
      <c r="K61" s="134"/>
      <c r="L61" s="134"/>
    </row>
    <row r="62" ht="15.75" customHeight="1">
      <c r="A62" s="152">
        <v>55.0</v>
      </c>
      <c r="B62" s="148" t="s">
        <v>585</v>
      </c>
      <c r="C62" s="148" t="s">
        <v>583</v>
      </c>
      <c r="D62" s="148" t="s">
        <v>495</v>
      </c>
      <c r="E62" s="148" t="s">
        <v>507</v>
      </c>
      <c r="F62" s="147">
        <v>3880.0</v>
      </c>
      <c r="G62" s="149">
        <v>2.15</v>
      </c>
      <c r="H62" s="150">
        <v>1161.0</v>
      </c>
      <c r="I62" s="151">
        <v>4504680.0</v>
      </c>
      <c r="J62" s="134"/>
      <c r="K62" s="134"/>
      <c r="L62" s="134"/>
    </row>
    <row r="63" ht="15.75" customHeight="1">
      <c r="A63" s="152">
        <v>56.0</v>
      </c>
      <c r="B63" s="148" t="s">
        <v>586</v>
      </c>
      <c r="C63" s="148" t="s">
        <v>587</v>
      </c>
      <c r="D63" s="148" t="s">
        <v>522</v>
      </c>
      <c r="E63" s="148" t="s">
        <v>507</v>
      </c>
      <c r="F63" s="147">
        <v>3946.0</v>
      </c>
      <c r="G63" s="149">
        <v>9.62</v>
      </c>
      <c r="H63" s="150">
        <v>5194.799999999999</v>
      </c>
      <c r="I63" s="151">
        <v>2.0498680799999997E7</v>
      </c>
      <c r="J63" s="134"/>
      <c r="K63" s="134"/>
      <c r="L63" s="134"/>
    </row>
    <row r="64" ht="15.75" customHeight="1">
      <c r="A64" s="152">
        <v>57.0</v>
      </c>
      <c r="B64" s="148" t="s">
        <v>588</v>
      </c>
      <c r="C64" s="148" t="s">
        <v>587</v>
      </c>
      <c r="D64" s="148" t="s">
        <v>522</v>
      </c>
      <c r="E64" s="148" t="s">
        <v>482</v>
      </c>
      <c r="F64" s="147">
        <v>4012.0</v>
      </c>
      <c r="G64" s="149">
        <v>8.15</v>
      </c>
      <c r="H64" s="150">
        <v>4401.0</v>
      </c>
      <c r="I64" s="151">
        <v>1.7656812E7</v>
      </c>
      <c r="J64" s="134"/>
      <c r="K64" s="134"/>
      <c r="L64" s="134"/>
    </row>
    <row r="65" ht="15.75" customHeight="1">
      <c r="A65" s="152">
        <v>58.0</v>
      </c>
      <c r="B65" s="148" t="s">
        <v>589</v>
      </c>
      <c r="C65" s="148" t="s">
        <v>590</v>
      </c>
      <c r="D65" s="148" t="s">
        <v>497</v>
      </c>
      <c r="E65" s="148" t="s">
        <v>507</v>
      </c>
      <c r="F65" s="147">
        <v>4078.0</v>
      </c>
      <c r="G65" s="149">
        <v>5.54</v>
      </c>
      <c r="H65" s="150">
        <v>2991.6</v>
      </c>
      <c r="I65" s="151">
        <v>1.2199744799999999E7</v>
      </c>
      <c r="J65" s="134"/>
      <c r="K65" s="134"/>
      <c r="L65" s="134"/>
    </row>
    <row r="66" ht="15.75" customHeight="1">
      <c r="A66" s="152">
        <v>59.0</v>
      </c>
      <c r="B66" s="148" t="s">
        <v>592</v>
      </c>
      <c r="C66" s="148" t="s">
        <v>593</v>
      </c>
      <c r="D66" s="148" t="s">
        <v>501</v>
      </c>
      <c r="E66" s="148" t="s">
        <v>475</v>
      </c>
      <c r="F66" s="147">
        <v>4144.0</v>
      </c>
      <c r="G66" s="149">
        <v>2.68</v>
      </c>
      <c r="H66" s="150">
        <v>1447.2</v>
      </c>
      <c r="I66" s="151">
        <v>5997196.8</v>
      </c>
      <c r="J66" s="134"/>
      <c r="K66" s="134"/>
      <c r="L66" s="134"/>
    </row>
    <row r="67" ht="15.75" customHeight="1">
      <c r="A67" s="152">
        <v>60.0</v>
      </c>
      <c r="B67" s="148" t="s">
        <v>595</v>
      </c>
      <c r="C67" s="148" t="s">
        <v>593</v>
      </c>
      <c r="D67" s="148" t="s">
        <v>501</v>
      </c>
      <c r="E67" s="148" t="s">
        <v>482</v>
      </c>
      <c r="F67" s="147">
        <v>4210.0</v>
      </c>
      <c r="G67" s="149">
        <v>12.46</v>
      </c>
      <c r="H67" s="150">
        <v>6728.400000000001</v>
      </c>
      <c r="I67" s="151">
        <v>2.8326564000000004E7</v>
      </c>
      <c r="J67" s="134"/>
      <c r="K67" s="134"/>
      <c r="L67" s="134"/>
    </row>
    <row r="68" ht="15.75" customHeight="1">
      <c r="A68" s="152">
        <v>61.0</v>
      </c>
      <c r="B68" s="148" t="s">
        <v>596</v>
      </c>
      <c r="C68" s="148" t="s">
        <v>597</v>
      </c>
      <c r="D68" s="148" t="s">
        <v>477</v>
      </c>
      <c r="E68" s="148" t="s">
        <v>507</v>
      </c>
      <c r="F68" s="147">
        <v>4276.0</v>
      </c>
      <c r="G68" s="149">
        <v>3.31</v>
      </c>
      <c r="H68" s="150">
        <v>1787.4</v>
      </c>
      <c r="I68" s="151">
        <v>7642922.4</v>
      </c>
      <c r="J68" s="134"/>
      <c r="K68" s="134"/>
      <c r="L68" s="134"/>
    </row>
    <row r="69" ht="15.75" customHeight="1">
      <c r="A69" s="152">
        <v>62.0</v>
      </c>
      <c r="B69" s="148" t="s">
        <v>598</v>
      </c>
      <c r="C69" s="148" t="s">
        <v>597</v>
      </c>
      <c r="D69" s="148" t="s">
        <v>512</v>
      </c>
      <c r="E69" s="148" t="s">
        <v>482</v>
      </c>
      <c r="F69" s="147">
        <v>4342.0</v>
      </c>
      <c r="G69" s="149">
        <v>40.54</v>
      </c>
      <c r="H69" s="150">
        <v>21891.6</v>
      </c>
      <c r="I69" s="151">
        <v>9.505332719999999E7</v>
      </c>
      <c r="J69" s="134"/>
      <c r="K69" s="134"/>
      <c r="L69" s="134"/>
    </row>
    <row r="70" ht="15.75" customHeight="1">
      <c r="A70" s="152">
        <v>63.0</v>
      </c>
      <c r="B70" s="148" t="s">
        <v>599</v>
      </c>
      <c r="C70" s="148" t="s">
        <v>510</v>
      </c>
      <c r="D70" s="148" t="s">
        <v>477</v>
      </c>
      <c r="E70" s="148" t="s">
        <v>491</v>
      </c>
      <c r="F70" s="147">
        <v>4408.0</v>
      </c>
      <c r="G70" s="149">
        <v>2.15</v>
      </c>
      <c r="H70" s="150">
        <v>1161.0</v>
      </c>
      <c r="I70" s="151">
        <v>5117688.0</v>
      </c>
      <c r="J70" s="134"/>
      <c r="K70" s="134"/>
      <c r="L70" s="134"/>
    </row>
    <row r="71" ht="15.75" customHeight="1">
      <c r="A71" s="152">
        <v>64.0</v>
      </c>
      <c r="B71" s="148" t="s">
        <v>600</v>
      </c>
      <c r="C71" s="148" t="s">
        <v>533</v>
      </c>
      <c r="D71" s="148" t="s">
        <v>522</v>
      </c>
      <c r="E71" s="148" t="s">
        <v>473</v>
      </c>
      <c r="F71" s="147">
        <v>4474.0</v>
      </c>
      <c r="G71" s="149">
        <v>1.46</v>
      </c>
      <c r="H71" s="150">
        <v>788.4</v>
      </c>
      <c r="I71" s="151">
        <v>3527301.6</v>
      </c>
      <c r="J71" s="134"/>
      <c r="K71" s="134"/>
      <c r="L71" s="134"/>
    </row>
    <row r="72" ht="15.75" customHeight="1">
      <c r="A72" s="152">
        <v>65.0</v>
      </c>
      <c r="B72" s="148" t="s">
        <v>601</v>
      </c>
      <c r="C72" s="148" t="s">
        <v>480</v>
      </c>
      <c r="D72" s="148" t="s">
        <v>477</v>
      </c>
      <c r="E72" s="148" t="s">
        <v>482</v>
      </c>
      <c r="F72" s="147">
        <v>4540.0</v>
      </c>
      <c r="G72" s="149">
        <v>7.02</v>
      </c>
      <c r="H72" s="150">
        <v>3790.7999999999997</v>
      </c>
      <c r="I72" s="151">
        <v>1.7210232E7</v>
      </c>
      <c r="J72" s="134"/>
      <c r="K72" s="134"/>
      <c r="L72" s="134"/>
    </row>
    <row r="73" ht="15.75" customHeight="1">
      <c r="A73" s="152">
        <v>66.0</v>
      </c>
      <c r="B73" s="148" t="s">
        <v>602</v>
      </c>
      <c r="C73" s="148" t="s">
        <v>480</v>
      </c>
      <c r="D73" s="148" t="s">
        <v>477</v>
      </c>
      <c r="E73" s="148" t="s">
        <v>482</v>
      </c>
      <c r="F73" s="147">
        <v>4606.0</v>
      </c>
      <c r="G73" s="149">
        <v>2.92</v>
      </c>
      <c r="H73" s="150">
        <v>1576.8</v>
      </c>
      <c r="I73" s="151">
        <v>7262740.8</v>
      </c>
      <c r="J73" s="134"/>
      <c r="K73" s="134"/>
      <c r="L73" s="134"/>
    </row>
    <row r="74" ht="15.75" customHeight="1">
      <c r="A74" s="152">
        <v>67.0</v>
      </c>
      <c r="B74" s="148" t="s">
        <v>603</v>
      </c>
      <c r="C74" s="148" t="s">
        <v>547</v>
      </c>
      <c r="D74" s="148" t="s">
        <v>472</v>
      </c>
      <c r="E74" s="148" t="s">
        <v>475</v>
      </c>
      <c r="F74" s="147">
        <v>4672.0</v>
      </c>
      <c r="G74" s="149">
        <v>3.98</v>
      </c>
      <c r="H74" s="150">
        <v>2149.2</v>
      </c>
      <c r="I74" s="151">
        <v>1.0041062399999999E7</v>
      </c>
      <c r="J74" s="134"/>
      <c r="K74" s="134"/>
      <c r="L74" s="134"/>
    </row>
    <row r="75" ht="15.75" customHeight="1">
      <c r="A75" s="152">
        <v>68.0</v>
      </c>
      <c r="B75" s="148" t="s">
        <v>604</v>
      </c>
      <c r="C75" s="148" t="s">
        <v>516</v>
      </c>
      <c r="D75" s="148" t="s">
        <v>512</v>
      </c>
      <c r="E75" s="148" t="s">
        <v>491</v>
      </c>
      <c r="F75" s="147">
        <v>4738.0</v>
      </c>
      <c r="G75" s="149">
        <v>19.04</v>
      </c>
      <c r="H75" s="150">
        <v>10281.6</v>
      </c>
      <c r="I75" s="151">
        <v>4.8714220800000004E7</v>
      </c>
      <c r="J75" s="134"/>
      <c r="K75" s="134"/>
      <c r="L75" s="134"/>
    </row>
    <row r="76" ht="15.75" customHeight="1">
      <c r="A76" s="152">
        <v>69.0</v>
      </c>
      <c r="B76" s="148" t="s">
        <v>605</v>
      </c>
      <c r="C76" s="148" t="s">
        <v>544</v>
      </c>
      <c r="D76" s="148" t="s">
        <v>501</v>
      </c>
      <c r="E76" s="148" t="s">
        <v>475</v>
      </c>
      <c r="F76" s="147">
        <v>4804.0</v>
      </c>
      <c r="G76" s="149">
        <v>1.42</v>
      </c>
      <c r="H76" s="150">
        <v>766.8</v>
      </c>
      <c r="I76" s="151">
        <v>3683707.1999999997</v>
      </c>
      <c r="J76" s="134"/>
      <c r="K76" s="134"/>
      <c r="L76" s="134"/>
    </row>
    <row r="77" ht="15.75" customHeight="1">
      <c r="A77" s="152">
        <v>70.0</v>
      </c>
      <c r="B77" s="148" t="s">
        <v>606</v>
      </c>
      <c r="C77" s="148" t="s">
        <v>510</v>
      </c>
      <c r="D77" s="148" t="s">
        <v>472</v>
      </c>
      <c r="E77" s="148" t="s">
        <v>475</v>
      </c>
      <c r="F77" s="147">
        <v>4870.0</v>
      </c>
      <c r="G77" s="149">
        <v>2.99</v>
      </c>
      <c r="H77" s="150">
        <v>1614.6000000000001</v>
      </c>
      <c r="I77" s="151">
        <v>7863102.000000001</v>
      </c>
      <c r="J77" s="134"/>
      <c r="K77" s="134"/>
      <c r="L77" s="134"/>
    </row>
    <row r="78" ht="15.75" customHeight="1">
      <c r="A78" s="152">
        <v>71.0</v>
      </c>
      <c r="B78" s="148" t="s">
        <v>607</v>
      </c>
      <c r="C78" s="148" t="s">
        <v>544</v>
      </c>
      <c r="D78" s="148" t="s">
        <v>501</v>
      </c>
      <c r="E78" s="148" t="s">
        <v>482</v>
      </c>
      <c r="F78" s="147">
        <v>4936.0</v>
      </c>
      <c r="G78" s="149">
        <v>3.28</v>
      </c>
      <c r="H78" s="150">
        <v>1771.1999999999998</v>
      </c>
      <c r="I78" s="151">
        <v>8742643.2</v>
      </c>
      <c r="J78" s="134"/>
      <c r="K78" s="134"/>
      <c r="L78" s="134"/>
    </row>
    <row r="79" ht="15.75" customHeight="1">
      <c r="A79" s="152">
        <v>72.0</v>
      </c>
      <c r="B79" s="148" t="s">
        <v>608</v>
      </c>
      <c r="C79" s="148" t="s">
        <v>540</v>
      </c>
      <c r="D79" s="148" t="s">
        <v>501</v>
      </c>
      <c r="E79" s="148" t="s">
        <v>507</v>
      </c>
      <c r="F79" s="147">
        <v>5002.0</v>
      </c>
      <c r="G79" s="149">
        <v>4.77</v>
      </c>
      <c r="H79" s="150">
        <v>2575.7999999999997</v>
      </c>
      <c r="I79" s="151">
        <v>1.2884151599999998E7</v>
      </c>
      <c r="J79" s="134"/>
      <c r="K79" s="134"/>
      <c r="L79" s="134"/>
    </row>
    <row r="80" ht="15.75" customHeight="1">
      <c r="A80" s="152">
        <v>73.0</v>
      </c>
      <c r="B80" s="148" t="s">
        <v>609</v>
      </c>
      <c r="C80" s="148" t="s">
        <v>551</v>
      </c>
      <c r="D80" s="148" t="s">
        <v>497</v>
      </c>
      <c r="E80" s="148" t="s">
        <v>482</v>
      </c>
      <c r="F80" s="147">
        <v>5068.0</v>
      </c>
      <c r="G80" s="149">
        <v>4.92</v>
      </c>
      <c r="H80" s="150">
        <v>2656.8</v>
      </c>
      <c r="I80" s="151">
        <v>1.34646624E7</v>
      </c>
      <c r="J80" s="134"/>
      <c r="K80" s="134"/>
      <c r="L80" s="134"/>
    </row>
    <row r="81" ht="15.75" customHeight="1">
      <c r="A81" s="152">
        <v>74.0</v>
      </c>
      <c r="B81" s="148" t="s">
        <v>610</v>
      </c>
      <c r="C81" s="148" t="s">
        <v>493</v>
      </c>
      <c r="D81" s="148" t="s">
        <v>488</v>
      </c>
      <c r="E81" s="148" t="s">
        <v>478</v>
      </c>
      <c r="F81" s="147">
        <v>5134.0</v>
      </c>
      <c r="G81" s="149">
        <v>2.62</v>
      </c>
      <c r="H81" s="150">
        <v>1414.8</v>
      </c>
      <c r="I81" s="151">
        <v>7263583.2</v>
      </c>
      <c r="J81" s="134"/>
      <c r="K81" s="134"/>
      <c r="L81" s="134"/>
    </row>
    <row r="82" ht="15.75" customHeight="1">
      <c r="A82" s="152">
        <v>75.0</v>
      </c>
      <c r="B82" s="148" t="s">
        <v>611</v>
      </c>
      <c r="C82" s="148" t="s">
        <v>533</v>
      </c>
      <c r="D82" s="148" t="s">
        <v>472</v>
      </c>
      <c r="E82" s="148" t="s">
        <v>475</v>
      </c>
      <c r="F82" s="147">
        <v>5200.0</v>
      </c>
      <c r="G82" s="149">
        <v>1.46</v>
      </c>
      <c r="H82" s="150">
        <v>788.4</v>
      </c>
      <c r="I82" s="151">
        <v>4099680.0</v>
      </c>
      <c r="J82" s="134"/>
      <c r="K82" s="134"/>
      <c r="L82" s="134"/>
    </row>
    <row r="83" ht="15.75" customHeight="1">
      <c r="A83" s="152">
        <v>76.0</v>
      </c>
      <c r="B83" s="148" t="s">
        <v>612</v>
      </c>
      <c r="C83" s="148" t="s">
        <v>574</v>
      </c>
      <c r="D83" s="148" t="s">
        <v>472</v>
      </c>
      <c r="E83" s="148" t="s">
        <v>491</v>
      </c>
      <c r="F83" s="147">
        <v>5266.0</v>
      </c>
      <c r="G83" s="149">
        <v>1.54</v>
      </c>
      <c r="H83" s="150">
        <v>831.6</v>
      </c>
      <c r="I83" s="151">
        <v>4379205.600000001</v>
      </c>
      <c r="J83" s="134"/>
      <c r="K83" s="134"/>
      <c r="L83" s="134"/>
    </row>
    <row r="84" ht="15.75" customHeight="1">
      <c r="A84" s="152">
        <v>77.0</v>
      </c>
      <c r="B84" s="148" t="s">
        <v>613</v>
      </c>
      <c r="C84" s="148" t="s">
        <v>533</v>
      </c>
      <c r="D84" s="148" t="s">
        <v>477</v>
      </c>
      <c r="E84" s="148" t="s">
        <v>475</v>
      </c>
      <c r="F84" s="147">
        <v>5332.0</v>
      </c>
      <c r="G84" s="149">
        <v>1.48</v>
      </c>
      <c r="H84" s="150">
        <v>799.2</v>
      </c>
      <c r="I84" s="151">
        <v>4261334.4</v>
      </c>
      <c r="J84" s="134"/>
      <c r="K84" s="134"/>
      <c r="L84" s="13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19.43"/>
    <col customWidth="1" min="4" max="4" width="13.14"/>
    <col customWidth="1" min="5" max="5" width="11.57"/>
    <col customWidth="1" min="6" max="13" width="10.71"/>
    <col customWidth="1" min="14" max="14" width="15.14"/>
    <col customWidth="1" min="15" max="26" width="10.71"/>
  </cols>
  <sheetData>
    <row r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>
      <c r="B2" s="33">
        <v>4.0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</row>
    <row r="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</row>
    <row r="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>
      <c r="A7" s="34"/>
      <c r="B7" s="80" t="s">
        <v>452</v>
      </c>
      <c r="C7" s="80" t="s">
        <v>614</v>
      </c>
      <c r="D7" s="80" t="s">
        <v>615</v>
      </c>
      <c r="E7" s="80" t="s">
        <v>616</v>
      </c>
      <c r="F7" s="34"/>
      <c r="G7" s="34"/>
      <c r="H7" s="34"/>
      <c r="I7" s="34"/>
      <c r="J7" s="34"/>
      <c r="K7" s="34"/>
      <c r="L7" s="34"/>
      <c r="M7" s="34"/>
      <c r="N7" s="34"/>
    </row>
    <row r="8">
      <c r="A8" s="34"/>
      <c r="B8" s="134" t="s">
        <v>617</v>
      </c>
      <c r="C8" s="134" t="s">
        <v>618</v>
      </c>
      <c r="D8" s="134" t="s">
        <v>619</v>
      </c>
      <c r="E8" s="153">
        <v>11000.0</v>
      </c>
      <c r="F8" s="34"/>
      <c r="G8" s="34"/>
      <c r="H8" s="34"/>
      <c r="I8" s="34"/>
      <c r="J8" s="34"/>
      <c r="K8" s="34"/>
      <c r="L8" s="34"/>
      <c r="M8" s="34"/>
      <c r="N8" s="34"/>
    </row>
    <row r="9">
      <c r="A9" s="34"/>
      <c r="B9" s="134" t="s">
        <v>447</v>
      </c>
      <c r="C9" s="134" t="s">
        <v>620</v>
      </c>
      <c r="D9" s="134" t="s">
        <v>619</v>
      </c>
      <c r="E9" s="153">
        <v>11900.0</v>
      </c>
      <c r="F9" s="34"/>
      <c r="G9" s="34"/>
      <c r="H9" s="34"/>
      <c r="I9" s="34"/>
      <c r="J9" s="34"/>
      <c r="K9" s="34"/>
      <c r="L9" s="34"/>
      <c r="M9" s="34"/>
      <c r="N9" s="34"/>
    </row>
    <row r="10">
      <c r="A10" s="34"/>
      <c r="B10" s="134" t="s">
        <v>617</v>
      </c>
      <c r="C10" s="134" t="s">
        <v>621</v>
      </c>
      <c r="D10" s="134" t="s">
        <v>619</v>
      </c>
      <c r="E10" s="153">
        <v>16400.0</v>
      </c>
      <c r="F10" s="34"/>
      <c r="G10" s="34"/>
      <c r="H10" s="34"/>
      <c r="I10" s="34"/>
      <c r="J10" s="34"/>
      <c r="K10" s="34"/>
      <c r="L10" s="34"/>
      <c r="M10" s="34"/>
      <c r="N10" s="34"/>
    </row>
    <row r="11">
      <c r="A11" s="34"/>
      <c r="B11" s="134" t="s">
        <v>446</v>
      </c>
      <c r="C11" s="134" t="s">
        <v>618</v>
      </c>
      <c r="D11" s="134" t="s">
        <v>622</v>
      </c>
      <c r="E11" s="153">
        <v>17500.0</v>
      </c>
      <c r="F11" s="34"/>
      <c r="G11" s="34"/>
      <c r="H11" s="34"/>
      <c r="I11" s="34"/>
      <c r="J11" s="34"/>
      <c r="K11" s="34"/>
      <c r="L11" s="34"/>
      <c r="M11" s="34"/>
      <c r="N11" s="34"/>
    </row>
    <row r="12">
      <c r="A12" s="34"/>
      <c r="B12" s="134" t="s">
        <v>446</v>
      </c>
      <c r="C12" s="134" t="s">
        <v>618</v>
      </c>
      <c r="D12" s="134" t="s">
        <v>623</v>
      </c>
      <c r="E12" s="153">
        <v>17600.0</v>
      </c>
      <c r="F12" s="34"/>
      <c r="G12" s="34"/>
      <c r="H12" s="34"/>
      <c r="I12" s="34"/>
      <c r="J12" s="34"/>
      <c r="K12" s="34"/>
      <c r="L12" s="34"/>
      <c r="M12" s="34"/>
      <c r="N12" s="34"/>
    </row>
    <row r="13">
      <c r="A13" s="34"/>
      <c r="B13" s="134" t="s">
        <v>445</v>
      </c>
      <c r="C13" s="134" t="s">
        <v>621</v>
      </c>
      <c r="D13" s="134" t="s">
        <v>623</v>
      </c>
      <c r="E13" s="153">
        <v>18200.0</v>
      </c>
      <c r="F13" s="34"/>
      <c r="G13" s="34"/>
      <c r="H13" s="34"/>
      <c r="I13" s="34"/>
      <c r="J13" s="34"/>
      <c r="K13" s="34"/>
      <c r="L13" s="34"/>
      <c r="M13" s="34"/>
      <c r="N13" s="34"/>
    </row>
    <row r="14">
      <c r="A14" s="34"/>
      <c r="B14" s="134" t="s">
        <v>446</v>
      </c>
      <c r="C14" s="134" t="s">
        <v>620</v>
      </c>
      <c r="D14" s="134" t="s">
        <v>622</v>
      </c>
      <c r="E14" s="153">
        <v>18400.0</v>
      </c>
      <c r="F14" s="34"/>
      <c r="G14" s="34"/>
      <c r="H14" s="34"/>
      <c r="I14" s="34"/>
      <c r="J14" s="34"/>
      <c r="K14" s="34"/>
      <c r="L14" s="34"/>
      <c r="M14" s="34"/>
      <c r="N14" s="34"/>
    </row>
    <row r="15">
      <c r="A15" s="34"/>
      <c r="B15" s="134" t="s">
        <v>617</v>
      </c>
      <c r="C15" s="134" t="s">
        <v>621</v>
      </c>
      <c r="D15" s="134" t="s">
        <v>622</v>
      </c>
      <c r="E15" s="153">
        <v>20000.0</v>
      </c>
      <c r="F15" s="34"/>
      <c r="G15" s="34"/>
      <c r="H15" s="34"/>
      <c r="I15" s="34"/>
      <c r="J15" s="34"/>
      <c r="K15" s="34"/>
      <c r="L15" s="34"/>
      <c r="M15" s="34"/>
      <c r="N15" s="34"/>
    </row>
    <row r="16">
      <c r="A16" s="34"/>
      <c r="B16" s="134" t="s">
        <v>445</v>
      </c>
      <c r="C16" s="134" t="s">
        <v>621</v>
      </c>
      <c r="D16" s="134" t="s">
        <v>619</v>
      </c>
      <c r="E16" s="153">
        <v>20100.0</v>
      </c>
      <c r="F16" s="34"/>
      <c r="G16" s="34"/>
      <c r="H16" s="34"/>
      <c r="I16" s="34"/>
      <c r="J16" s="34"/>
      <c r="K16" s="34"/>
      <c r="L16" s="34"/>
      <c r="M16" s="34"/>
      <c r="N16" s="34"/>
    </row>
    <row r="17">
      <c r="A17" s="34"/>
      <c r="B17" s="134" t="s">
        <v>445</v>
      </c>
      <c r="C17" s="134" t="s">
        <v>618</v>
      </c>
      <c r="D17" s="134" t="s">
        <v>619</v>
      </c>
      <c r="E17" s="153">
        <v>21400.0</v>
      </c>
      <c r="F17" s="34"/>
      <c r="G17" s="34"/>
      <c r="H17" s="34"/>
      <c r="I17" s="34"/>
      <c r="J17" s="34"/>
      <c r="K17" s="34"/>
      <c r="L17" s="34"/>
      <c r="M17" s="34"/>
      <c r="N17" s="34"/>
    </row>
    <row r="18">
      <c r="A18" s="34"/>
      <c r="B18" s="134" t="s">
        <v>624</v>
      </c>
      <c r="C18" s="134" t="s">
        <v>620</v>
      </c>
      <c r="D18" s="134" t="s">
        <v>619</v>
      </c>
      <c r="E18" s="153">
        <v>23000.0</v>
      </c>
      <c r="F18" s="34"/>
      <c r="G18" s="34"/>
      <c r="H18" s="34"/>
      <c r="I18" s="34"/>
      <c r="J18" s="34"/>
      <c r="K18" s="34"/>
      <c r="L18" s="34"/>
      <c r="M18" s="34"/>
      <c r="N18" s="34"/>
    </row>
    <row r="19">
      <c r="A19" s="34"/>
      <c r="B19" s="134" t="s">
        <v>445</v>
      </c>
      <c r="C19" s="134" t="s">
        <v>621</v>
      </c>
      <c r="D19" s="134" t="s">
        <v>622</v>
      </c>
      <c r="E19" s="153">
        <v>23400.0</v>
      </c>
      <c r="F19" s="34"/>
      <c r="G19" s="34"/>
      <c r="H19" s="34"/>
      <c r="I19" s="34"/>
      <c r="J19" s="34"/>
      <c r="K19" s="34"/>
      <c r="L19" s="34"/>
      <c r="M19" s="34"/>
      <c r="N19" s="34"/>
    </row>
    <row r="20">
      <c r="A20" s="34"/>
      <c r="B20" s="134" t="s">
        <v>445</v>
      </c>
      <c r="C20" s="134" t="s">
        <v>620</v>
      </c>
      <c r="D20" s="134" t="s">
        <v>623</v>
      </c>
      <c r="E20" s="153">
        <v>24500.0</v>
      </c>
      <c r="F20" s="34"/>
      <c r="G20" s="34"/>
      <c r="H20" s="34"/>
      <c r="I20" s="34"/>
      <c r="J20" s="34"/>
      <c r="K20" s="34"/>
      <c r="L20" s="34"/>
      <c r="M20" s="34"/>
      <c r="N20" s="34"/>
    </row>
    <row r="21" ht="15.75" customHeight="1">
      <c r="A21" s="34"/>
      <c r="B21" s="134" t="s">
        <v>447</v>
      </c>
      <c r="C21" s="134" t="s">
        <v>620</v>
      </c>
      <c r="D21" s="134" t="s">
        <v>623</v>
      </c>
      <c r="E21" s="153">
        <v>25500.0</v>
      </c>
      <c r="F21" s="34"/>
      <c r="G21" s="34"/>
      <c r="H21" s="34"/>
      <c r="I21" s="34"/>
      <c r="J21" s="34"/>
      <c r="K21" s="34"/>
      <c r="L21" s="34"/>
      <c r="M21" s="34"/>
      <c r="N21" s="34"/>
    </row>
    <row r="22" ht="15.75" customHeight="1">
      <c r="A22" s="34"/>
      <c r="B22" s="134" t="s">
        <v>625</v>
      </c>
      <c r="C22" s="134" t="s">
        <v>618</v>
      </c>
      <c r="D22" s="134" t="s">
        <v>623</v>
      </c>
      <c r="E22" s="153">
        <v>30000.0</v>
      </c>
      <c r="F22" s="5"/>
      <c r="G22" s="34"/>
      <c r="H22" s="34"/>
      <c r="I22" s="34"/>
      <c r="J22" s="34"/>
      <c r="K22" s="34"/>
      <c r="L22" s="34"/>
      <c r="M22" s="5"/>
      <c r="N22" s="5"/>
    </row>
    <row r="23" ht="15.75" customHeight="1">
      <c r="A23" s="134"/>
      <c r="B23" s="134" t="s">
        <v>447</v>
      </c>
      <c r="C23" s="134" t="s">
        <v>618</v>
      </c>
      <c r="D23" s="134" t="s">
        <v>619</v>
      </c>
      <c r="E23" s="153">
        <v>30600.0</v>
      </c>
      <c r="F23" s="5"/>
      <c r="G23" s="34"/>
      <c r="H23" s="34"/>
      <c r="I23" s="34"/>
      <c r="J23" s="34"/>
      <c r="K23" s="34"/>
      <c r="L23" s="34"/>
      <c r="M23" s="5"/>
      <c r="N23" s="5"/>
    </row>
    <row r="24" ht="15.75" customHeight="1">
      <c r="A24" s="134"/>
      <c r="B24" s="134" t="s">
        <v>446</v>
      </c>
      <c r="C24" s="134" t="s">
        <v>621</v>
      </c>
      <c r="D24" s="134" t="s">
        <v>622</v>
      </c>
      <c r="E24" s="153">
        <v>34600.0</v>
      </c>
      <c r="F24" s="5"/>
      <c r="G24" s="34"/>
      <c r="H24" s="34"/>
      <c r="I24" s="34"/>
      <c r="J24" s="34"/>
      <c r="K24" s="34"/>
      <c r="L24" s="34"/>
      <c r="M24" s="34"/>
      <c r="N24" s="34"/>
    </row>
    <row r="25" ht="15.75" customHeight="1">
      <c r="A25" s="134"/>
      <c r="B25" s="134" t="s">
        <v>446</v>
      </c>
      <c r="C25" s="134" t="s">
        <v>621</v>
      </c>
      <c r="D25" s="134" t="s">
        <v>622</v>
      </c>
      <c r="E25" s="153">
        <v>35000.0</v>
      </c>
      <c r="F25" s="34"/>
      <c r="J25" s="34"/>
      <c r="K25" s="34"/>
      <c r="L25" s="34"/>
      <c r="M25" s="34"/>
      <c r="N25" s="34"/>
    </row>
    <row r="26" ht="15.75" customHeight="1">
      <c r="A26" s="134"/>
      <c r="B26" s="134" t="s">
        <v>447</v>
      </c>
      <c r="C26" s="134" t="s">
        <v>618</v>
      </c>
      <c r="D26" s="134" t="s">
        <v>623</v>
      </c>
      <c r="E26" s="153">
        <v>37400.0</v>
      </c>
      <c r="F26" s="34"/>
      <c r="J26" s="34"/>
      <c r="K26" s="34"/>
      <c r="L26" s="34"/>
      <c r="M26" s="34"/>
      <c r="N26" s="3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4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19.43"/>
    <col customWidth="1" min="4" max="4" width="13.14"/>
    <col customWidth="1" min="5" max="5" width="11.57"/>
    <col customWidth="1" min="6" max="13" width="10.71"/>
    <col customWidth="1" min="14" max="14" width="15.14"/>
    <col customWidth="1" min="15" max="26" width="10.71"/>
  </cols>
  <sheetData>
    <row r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>
      <c r="B2" s="33">
        <v>4.0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</row>
    <row r="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</row>
    <row r="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>
      <c r="B7" s="80" t="s">
        <v>452</v>
      </c>
      <c r="C7" s="80" t="s">
        <v>614</v>
      </c>
      <c r="D7" s="80" t="s">
        <v>615</v>
      </c>
      <c r="E7" s="80" t="s">
        <v>616</v>
      </c>
      <c r="F7" s="34"/>
      <c r="G7" s="34"/>
      <c r="H7" s="34"/>
      <c r="I7" s="34"/>
      <c r="J7" s="34"/>
      <c r="K7" s="34"/>
      <c r="L7" s="34"/>
      <c r="M7" s="34"/>
      <c r="N7" s="34"/>
    </row>
    <row r="8">
      <c r="B8" s="134" t="s">
        <v>617</v>
      </c>
      <c r="C8" s="134" t="s">
        <v>618</v>
      </c>
      <c r="D8" s="134" t="s">
        <v>619</v>
      </c>
      <c r="E8" s="153">
        <v>11000.0</v>
      </c>
      <c r="F8" s="34"/>
      <c r="G8" s="34"/>
      <c r="H8" s="34"/>
      <c r="I8" s="34"/>
      <c r="J8" s="34"/>
      <c r="K8" s="34"/>
      <c r="L8" s="34"/>
      <c r="M8" s="34"/>
      <c r="N8" s="34"/>
    </row>
    <row r="9">
      <c r="B9" s="134" t="s">
        <v>447</v>
      </c>
      <c r="C9" s="134" t="s">
        <v>620</v>
      </c>
      <c r="D9" s="134" t="s">
        <v>619</v>
      </c>
      <c r="E9" s="153">
        <v>11900.0</v>
      </c>
      <c r="F9" s="34"/>
      <c r="G9" s="34"/>
      <c r="H9" s="34"/>
      <c r="I9" s="34"/>
      <c r="J9" s="34"/>
      <c r="K9" s="34"/>
      <c r="L9" s="34"/>
      <c r="M9" s="34"/>
      <c r="N9" s="34"/>
    </row>
    <row r="10">
      <c r="B10" s="134" t="s">
        <v>617</v>
      </c>
      <c r="C10" s="134" t="s">
        <v>621</v>
      </c>
      <c r="D10" s="134" t="s">
        <v>619</v>
      </c>
      <c r="E10" s="153">
        <v>16400.0</v>
      </c>
      <c r="F10" s="34"/>
      <c r="G10" s="34"/>
      <c r="H10" s="34"/>
      <c r="I10" s="34"/>
      <c r="J10" s="34"/>
      <c r="K10" s="34"/>
      <c r="L10" s="34"/>
      <c r="M10" s="34"/>
      <c r="N10" s="34"/>
    </row>
    <row r="11">
      <c r="B11" s="134" t="s">
        <v>446</v>
      </c>
      <c r="C11" s="134" t="s">
        <v>618</v>
      </c>
      <c r="D11" s="134" t="s">
        <v>622</v>
      </c>
      <c r="E11" s="153">
        <v>17500.0</v>
      </c>
      <c r="F11" s="34"/>
      <c r="G11" s="34"/>
      <c r="H11" s="34"/>
      <c r="I11" s="34"/>
      <c r="J11" s="34"/>
      <c r="K11" s="34"/>
      <c r="L11" s="34"/>
      <c r="M11" s="34"/>
      <c r="N11" s="34"/>
    </row>
    <row r="12">
      <c r="B12" s="134" t="s">
        <v>446</v>
      </c>
      <c r="C12" s="134" t="s">
        <v>618</v>
      </c>
      <c r="D12" s="134" t="s">
        <v>623</v>
      </c>
      <c r="E12" s="153">
        <v>17600.0</v>
      </c>
      <c r="F12" s="34"/>
      <c r="G12" s="34"/>
      <c r="H12" s="34"/>
      <c r="I12" s="34"/>
      <c r="J12" s="34"/>
      <c r="K12" s="34"/>
      <c r="L12" s="34"/>
      <c r="M12" s="34"/>
      <c r="N12" s="34"/>
    </row>
    <row r="13">
      <c r="B13" s="134" t="s">
        <v>445</v>
      </c>
      <c r="C13" s="134" t="s">
        <v>621</v>
      </c>
      <c r="D13" s="134" t="s">
        <v>623</v>
      </c>
      <c r="E13" s="153">
        <v>18200.0</v>
      </c>
      <c r="F13" s="34"/>
      <c r="G13" s="34"/>
      <c r="H13" s="34"/>
      <c r="I13" s="34"/>
      <c r="J13" s="34"/>
      <c r="K13" s="34"/>
      <c r="L13" s="34"/>
      <c r="M13" s="34"/>
      <c r="N13" s="34"/>
    </row>
    <row r="14">
      <c r="B14" s="134" t="s">
        <v>446</v>
      </c>
      <c r="C14" s="134" t="s">
        <v>620</v>
      </c>
      <c r="D14" s="134" t="s">
        <v>622</v>
      </c>
      <c r="E14" s="153">
        <v>18400.0</v>
      </c>
      <c r="F14" s="34"/>
      <c r="G14" s="34"/>
      <c r="H14" s="34"/>
      <c r="I14" s="34"/>
      <c r="J14" s="34"/>
      <c r="K14" s="34"/>
      <c r="L14" s="34"/>
      <c r="M14" s="34"/>
      <c r="N14" s="34"/>
    </row>
    <row r="15">
      <c r="B15" s="134" t="s">
        <v>617</v>
      </c>
      <c r="C15" s="134" t="s">
        <v>621</v>
      </c>
      <c r="D15" s="134" t="s">
        <v>622</v>
      </c>
      <c r="E15" s="153">
        <v>20000.0</v>
      </c>
      <c r="F15" s="34"/>
      <c r="G15" s="34"/>
      <c r="H15" s="34"/>
      <c r="I15" s="34"/>
      <c r="J15" s="34"/>
      <c r="K15" s="34"/>
      <c r="L15" s="34"/>
      <c r="M15" s="34"/>
      <c r="N15" s="34"/>
    </row>
    <row r="16">
      <c r="B16" s="134" t="s">
        <v>445</v>
      </c>
      <c r="C16" s="134" t="s">
        <v>621</v>
      </c>
      <c r="D16" s="134" t="s">
        <v>619</v>
      </c>
      <c r="E16" s="153">
        <v>20100.0</v>
      </c>
      <c r="F16" s="34"/>
      <c r="G16" s="34"/>
      <c r="H16" s="34"/>
      <c r="I16" s="34"/>
      <c r="J16" s="34"/>
      <c r="K16" s="34"/>
      <c r="L16" s="34"/>
      <c r="M16" s="34"/>
      <c r="N16" s="34"/>
    </row>
    <row r="17">
      <c r="B17" s="134" t="s">
        <v>445</v>
      </c>
      <c r="C17" s="134" t="s">
        <v>618</v>
      </c>
      <c r="D17" s="134" t="s">
        <v>619</v>
      </c>
      <c r="E17" s="153">
        <v>21400.0</v>
      </c>
      <c r="F17" s="34"/>
      <c r="G17" s="34"/>
      <c r="H17" s="34"/>
      <c r="I17" s="34"/>
      <c r="J17" s="34"/>
      <c r="K17" s="34"/>
      <c r="L17" s="34"/>
      <c r="M17" s="34"/>
      <c r="N17" s="34"/>
    </row>
    <row r="18">
      <c r="B18" s="134" t="s">
        <v>624</v>
      </c>
      <c r="C18" s="134" t="s">
        <v>620</v>
      </c>
      <c r="D18" s="134" t="s">
        <v>619</v>
      </c>
      <c r="E18" s="153">
        <v>23000.0</v>
      </c>
      <c r="F18" s="34"/>
      <c r="G18" s="34"/>
      <c r="H18" s="34"/>
      <c r="I18" s="34"/>
      <c r="J18" s="34"/>
      <c r="K18" s="34"/>
      <c r="L18" s="34"/>
      <c r="M18" s="34"/>
      <c r="N18" s="34"/>
    </row>
    <row r="19">
      <c r="B19" s="134" t="s">
        <v>445</v>
      </c>
      <c r="C19" s="134" t="s">
        <v>621</v>
      </c>
      <c r="D19" s="134" t="s">
        <v>622</v>
      </c>
      <c r="E19" s="153">
        <v>23400.0</v>
      </c>
      <c r="F19" s="34"/>
      <c r="G19" s="34"/>
      <c r="H19" s="34"/>
      <c r="I19" s="34"/>
      <c r="J19" s="34"/>
      <c r="K19" s="34"/>
      <c r="L19" s="34"/>
      <c r="M19" s="34"/>
      <c r="N19" s="34"/>
    </row>
    <row r="20">
      <c r="B20" s="134" t="s">
        <v>445</v>
      </c>
      <c r="C20" s="134" t="s">
        <v>620</v>
      </c>
      <c r="D20" s="134" t="s">
        <v>623</v>
      </c>
      <c r="E20" s="153">
        <v>24500.0</v>
      </c>
      <c r="F20" s="34"/>
      <c r="G20" s="34"/>
      <c r="H20" s="34"/>
      <c r="I20" s="34"/>
      <c r="J20" s="34"/>
      <c r="K20" s="34"/>
      <c r="L20" s="34"/>
      <c r="M20" s="34"/>
      <c r="N20" s="34"/>
    </row>
    <row r="21" ht="15.75" customHeight="1">
      <c r="B21" s="134" t="s">
        <v>447</v>
      </c>
      <c r="C21" s="134" t="s">
        <v>620</v>
      </c>
      <c r="D21" s="134" t="s">
        <v>623</v>
      </c>
      <c r="E21" s="153">
        <v>25500.0</v>
      </c>
      <c r="F21" s="34"/>
      <c r="G21" s="34"/>
      <c r="H21" s="34"/>
      <c r="I21" s="34"/>
      <c r="J21" s="34"/>
      <c r="K21" s="34"/>
      <c r="L21" s="34"/>
      <c r="M21" s="34"/>
      <c r="N21" s="34"/>
    </row>
    <row r="22" ht="15.75" customHeight="1">
      <c r="B22" s="134" t="s">
        <v>625</v>
      </c>
      <c r="C22" s="134" t="s">
        <v>618</v>
      </c>
      <c r="D22" s="134" t="s">
        <v>623</v>
      </c>
      <c r="E22" s="153">
        <v>30000.0</v>
      </c>
      <c r="F22" s="34"/>
      <c r="G22" s="34"/>
      <c r="H22" s="34"/>
      <c r="I22" s="34"/>
      <c r="J22" s="34"/>
      <c r="K22" s="34"/>
      <c r="L22" s="34"/>
      <c r="M22" s="34"/>
      <c r="N22" s="34"/>
    </row>
    <row r="23" ht="15.75" customHeight="1">
      <c r="B23" s="134" t="s">
        <v>447</v>
      </c>
      <c r="C23" s="134" t="s">
        <v>618</v>
      </c>
      <c r="D23" s="134" t="s">
        <v>619</v>
      </c>
      <c r="E23" s="153">
        <v>30600.0</v>
      </c>
      <c r="F23" s="5"/>
      <c r="G23" s="5"/>
      <c r="H23" s="5"/>
      <c r="I23" s="34"/>
      <c r="J23" s="34"/>
      <c r="K23" s="34"/>
      <c r="L23" s="34"/>
      <c r="M23" s="34"/>
      <c r="N23" s="34"/>
    </row>
    <row r="24" ht="15.75" customHeight="1">
      <c r="B24" s="134" t="s">
        <v>446</v>
      </c>
      <c r="C24" s="134" t="s">
        <v>621</v>
      </c>
      <c r="D24" s="134" t="s">
        <v>622</v>
      </c>
      <c r="E24" s="153">
        <v>34600.0</v>
      </c>
      <c r="F24" s="5"/>
      <c r="G24" s="5"/>
      <c r="H24" s="5"/>
      <c r="I24" s="34"/>
      <c r="J24" s="34"/>
      <c r="K24" s="34"/>
      <c r="L24" s="34"/>
      <c r="M24" s="34"/>
      <c r="N24" s="34"/>
    </row>
    <row r="25" ht="15.75" customHeight="1">
      <c r="B25" s="134" t="s">
        <v>446</v>
      </c>
      <c r="C25" s="134" t="s">
        <v>621</v>
      </c>
      <c r="D25" s="134" t="s">
        <v>622</v>
      </c>
      <c r="E25" s="153">
        <v>35000.0</v>
      </c>
      <c r="F25" s="5"/>
      <c r="G25" s="5"/>
      <c r="H25" s="5"/>
      <c r="I25" s="34"/>
      <c r="J25" s="34"/>
      <c r="K25" s="34"/>
      <c r="L25" s="34"/>
      <c r="M25" s="34"/>
      <c r="N25" s="34"/>
    </row>
    <row r="26" ht="15.75" customHeight="1">
      <c r="B26" s="134" t="s">
        <v>447</v>
      </c>
      <c r="C26" s="134" t="s">
        <v>618</v>
      </c>
      <c r="D26" s="134" t="s">
        <v>623</v>
      </c>
      <c r="E26" s="153">
        <v>37400.0</v>
      </c>
      <c r="F26" s="5"/>
      <c r="G26" s="5"/>
      <c r="H26" s="5"/>
      <c r="I26" s="34"/>
      <c r="J26" s="34"/>
      <c r="K26" s="34"/>
      <c r="L26" s="34"/>
      <c r="M26" s="34"/>
      <c r="N26" s="3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19.43"/>
    <col customWidth="1" min="4" max="4" width="13.14"/>
    <col customWidth="1" min="5" max="5" width="11.57"/>
    <col customWidth="1" min="6" max="13" width="10.71"/>
    <col customWidth="1" min="14" max="14" width="15.14"/>
    <col customWidth="1" min="15" max="26" width="10.71"/>
  </cols>
  <sheetData>
    <row r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>
      <c r="B2" s="33">
        <v>6.0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  <c r="O2" s="34"/>
      <c r="P2" s="34"/>
      <c r="Q2" s="34"/>
      <c r="R2" s="34"/>
    </row>
    <row r="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  <c r="O3" s="34"/>
      <c r="P3" s="34"/>
      <c r="Q3" s="34"/>
      <c r="R3" s="34"/>
    </row>
    <row r="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>
      <c r="A7" s="34"/>
      <c r="B7" s="80" t="s">
        <v>452</v>
      </c>
      <c r="C7" s="80" t="s">
        <v>614</v>
      </c>
      <c r="D7" s="80" t="s">
        <v>615</v>
      </c>
      <c r="E7" s="80" t="s">
        <v>616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>
      <c r="A8" s="34"/>
      <c r="B8" s="134" t="s">
        <v>617</v>
      </c>
      <c r="C8" s="134" t="s">
        <v>618</v>
      </c>
      <c r="D8" s="134" t="s">
        <v>619</v>
      </c>
      <c r="E8" s="153">
        <v>11000.0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>
      <c r="A9" s="34"/>
      <c r="B9" s="134" t="s">
        <v>447</v>
      </c>
      <c r="C9" s="134" t="s">
        <v>620</v>
      </c>
      <c r="D9" s="134" t="s">
        <v>619</v>
      </c>
      <c r="E9" s="153">
        <v>11900.0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>
      <c r="A10" s="34"/>
      <c r="B10" s="134" t="s">
        <v>617</v>
      </c>
      <c r="C10" s="134" t="s">
        <v>621</v>
      </c>
      <c r="D10" s="134" t="s">
        <v>619</v>
      </c>
      <c r="E10" s="153">
        <v>16400.0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>
      <c r="A11" s="34"/>
      <c r="B11" s="134" t="s">
        <v>446</v>
      </c>
      <c r="C11" s="134" t="s">
        <v>618</v>
      </c>
      <c r="D11" s="134" t="s">
        <v>622</v>
      </c>
      <c r="E11" s="153">
        <v>17500.0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>
      <c r="A12" s="34"/>
      <c r="B12" s="134" t="s">
        <v>446</v>
      </c>
      <c r="C12" s="134" t="s">
        <v>618</v>
      </c>
      <c r="D12" s="134" t="s">
        <v>623</v>
      </c>
      <c r="E12" s="153">
        <v>17600.0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>
      <c r="A13" s="34"/>
      <c r="B13" s="134" t="s">
        <v>445</v>
      </c>
      <c r="C13" s="134" t="s">
        <v>621</v>
      </c>
      <c r="D13" s="134" t="s">
        <v>623</v>
      </c>
      <c r="E13" s="153">
        <v>18200.0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>
      <c r="A14" s="34"/>
      <c r="B14" s="134" t="s">
        <v>446</v>
      </c>
      <c r="C14" s="134" t="s">
        <v>620</v>
      </c>
      <c r="D14" s="134" t="s">
        <v>622</v>
      </c>
      <c r="E14" s="153">
        <v>18400.0</v>
      </c>
      <c r="F14" s="5"/>
      <c r="G14" s="5"/>
      <c r="H14" s="5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>
      <c r="A15" s="34"/>
      <c r="B15" s="134" t="s">
        <v>617</v>
      </c>
      <c r="C15" s="134" t="s">
        <v>621</v>
      </c>
      <c r="D15" s="134" t="s">
        <v>622</v>
      </c>
      <c r="E15" s="153">
        <v>20000.0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>
      <c r="A16" s="34"/>
      <c r="B16" s="134" t="s">
        <v>445</v>
      </c>
      <c r="C16" s="134" t="s">
        <v>621</v>
      </c>
      <c r="D16" s="134" t="s">
        <v>619</v>
      </c>
      <c r="E16" s="153">
        <v>20100.0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>
      <c r="A17" s="34"/>
      <c r="B17" s="134" t="s">
        <v>445</v>
      </c>
      <c r="C17" s="134" t="s">
        <v>618</v>
      </c>
      <c r="D17" s="134" t="s">
        <v>619</v>
      </c>
      <c r="E17" s="153">
        <v>21400.0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>
      <c r="A18" s="34"/>
      <c r="B18" s="134" t="s">
        <v>624</v>
      </c>
      <c r="C18" s="134" t="s">
        <v>620</v>
      </c>
      <c r="D18" s="134" t="s">
        <v>619</v>
      </c>
      <c r="E18" s="153">
        <v>23000.0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>
      <c r="A19" s="34"/>
      <c r="B19" s="134" t="s">
        <v>445</v>
      </c>
      <c r="C19" s="134" t="s">
        <v>621</v>
      </c>
      <c r="D19" s="134" t="s">
        <v>622</v>
      </c>
      <c r="E19" s="153">
        <v>23400.0</v>
      </c>
      <c r="F19" s="34"/>
      <c r="G19" s="34"/>
      <c r="H19" s="34"/>
      <c r="I19" s="5"/>
      <c r="J19" s="5"/>
      <c r="K19" s="34"/>
      <c r="L19" s="34"/>
      <c r="M19" s="34"/>
      <c r="N19" s="34"/>
      <c r="O19" s="34"/>
      <c r="P19" s="34"/>
      <c r="Q19" s="34"/>
      <c r="R19" s="34"/>
    </row>
    <row r="20">
      <c r="A20" s="34"/>
      <c r="B20" s="134" t="s">
        <v>445</v>
      </c>
      <c r="C20" s="134" t="s">
        <v>620</v>
      </c>
      <c r="D20" s="134" t="s">
        <v>623</v>
      </c>
      <c r="E20" s="153">
        <v>24500.0</v>
      </c>
      <c r="F20" s="34"/>
      <c r="G20" s="34"/>
      <c r="H20" s="34"/>
      <c r="I20" s="5"/>
      <c r="J20" s="5"/>
      <c r="K20" s="34"/>
      <c r="L20" s="34"/>
      <c r="M20" s="34"/>
      <c r="N20" s="34"/>
      <c r="O20" s="34"/>
      <c r="P20" s="34"/>
      <c r="Q20" s="34"/>
      <c r="R20" s="34"/>
    </row>
    <row r="21" ht="15.75" customHeight="1">
      <c r="A21" s="34"/>
      <c r="B21" s="134" t="s">
        <v>447</v>
      </c>
      <c r="C21" s="134" t="s">
        <v>620</v>
      </c>
      <c r="D21" s="134" t="s">
        <v>623</v>
      </c>
      <c r="E21" s="153">
        <v>25500.0</v>
      </c>
      <c r="F21" s="34"/>
      <c r="G21" s="34"/>
      <c r="H21" s="34"/>
      <c r="I21" s="5"/>
      <c r="J21" s="5"/>
      <c r="K21" s="34"/>
      <c r="L21" s="34"/>
      <c r="M21" s="34"/>
      <c r="N21" s="34"/>
      <c r="O21" s="34"/>
      <c r="P21" s="34"/>
      <c r="Q21" s="34"/>
      <c r="R21" s="34"/>
    </row>
    <row r="22" ht="15.75" customHeight="1">
      <c r="A22" s="34"/>
      <c r="B22" s="134" t="s">
        <v>625</v>
      </c>
      <c r="C22" s="134" t="s">
        <v>618</v>
      </c>
      <c r="D22" s="134" t="s">
        <v>623</v>
      </c>
      <c r="E22" s="153">
        <v>30000.0</v>
      </c>
      <c r="F22" s="34"/>
      <c r="G22" s="34"/>
      <c r="H22" s="34"/>
      <c r="I22" s="5"/>
      <c r="J22" s="5"/>
      <c r="K22" s="34"/>
      <c r="L22" s="34"/>
      <c r="M22" s="34"/>
      <c r="N22" s="34"/>
      <c r="O22" s="34"/>
      <c r="P22" s="34"/>
      <c r="Q22" s="34"/>
      <c r="R22" s="34"/>
    </row>
    <row r="23" ht="15.75" customHeight="1">
      <c r="A23" s="134"/>
      <c r="B23" s="134" t="s">
        <v>447</v>
      </c>
      <c r="C23" s="134" t="s">
        <v>618</v>
      </c>
      <c r="D23" s="134" t="s">
        <v>619</v>
      </c>
      <c r="E23" s="153">
        <v>30600.0</v>
      </c>
      <c r="F23" s="34"/>
      <c r="G23" s="34"/>
      <c r="H23" s="34"/>
      <c r="I23" s="5"/>
      <c r="J23" s="5"/>
      <c r="K23" s="34"/>
      <c r="L23" s="34"/>
      <c r="M23" s="34"/>
      <c r="N23" s="34"/>
      <c r="O23" s="34"/>
      <c r="P23" s="34"/>
      <c r="Q23" s="34"/>
      <c r="R23" s="34"/>
    </row>
    <row r="24" ht="15.75" customHeight="1">
      <c r="A24" s="134"/>
      <c r="B24" s="134" t="s">
        <v>446</v>
      </c>
      <c r="C24" s="134" t="s">
        <v>621</v>
      </c>
      <c r="D24" s="134" t="s">
        <v>622</v>
      </c>
      <c r="E24" s="153">
        <v>34600.0</v>
      </c>
      <c r="F24" s="34"/>
      <c r="G24" s="34"/>
      <c r="H24" s="34"/>
      <c r="I24" s="5"/>
      <c r="J24" s="5"/>
      <c r="K24" s="34"/>
      <c r="L24" s="34"/>
      <c r="M24" s="34"/>
      <c r="N24" s="34"/>
      <c r="O24" s="34"/>
      <c r="P24" s="34"/>
      <c r="Q24" s="34"/>
      <c r="R24" s="34"/>
    </row>
    <row r="25" ht="15.75" customHeight="1">
      <c r="A25" s="134"/>
      <c r="B25" s="134" t="s">
        <v>446</v>
      </c>
      <c r="C25" s="134" t="s">
        <v>621</v>
      </c>
      <c r="D25" s="134" t="s">
        <v>622</v>
      </c>
      <c r="E25" s="153">
        <v>35000.0</v>
      </c>
      <c r="F25" s="34"/>
      <c r="G25" s="34"/>
      <c r="H25" s="34"/>
      <c r="I25" s="5"/>
      <c r="J25" s="5"/>
      <c r="K25" s="34"/>
      <c r="L25" s="34"/>
      <c r="M25" s="34"/>
      <c r="N25" s="34"/>
      <c r="O25" s="34"/>
      <c r="P25" s="34"/>
      <c r="Q25" s="34"/>
      <c r="R25" s="34"/>
    </row>
    <row r="26" ht="15.75" customHeight="1">
      <c r="A26" s="134"/>
      <c r="B26" s="134" t="s">
        <v>447</v>
      </c>
      <c r="C26" s="134" t="s">
        <v>618</v>
      </c>
      <c r="D26" s="134" t="s">
        <v>623</v>
      </c>
      <c r="E26" s="153">
        <v>37400.0</v>
      </c>
      <c r="F26" s="34"/>
      <c r="G26" s="34"/>
      <c r="H26" s="34"/>
      <c r="I26" s="5"/>
      <c r="J26" s="5"/>
      <c r="K26" s="34"/>
      <c r="L26" s="34"/>
      <c r="M26" s="34"/>
      <c r="N26" s="34"/>
      <c r="O26" s="34"/>
      <c r="P26" s="34"/>
      <c r="Q26" s="34"/>
      <c r="R26" s="3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4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3.29"/>
    <col customWidth="1" min="3" max="3" width="3.0"/>
    <col customWidth="1" min="4" max="4" width="3.57"/>
    <col customWidth="1" min="5" max="5" width="10.71"/>
    <col customWidth="1" min="6" max="6" width="47.57"/>
    <col customWidth="1" min="7" max="7" width="10.43"/>
    <col customWidth="1" min="8" max="10" width="10.71"/>
    <col customWidth="1" min="11" max="11" width="15.14"/>
    <col customWidth="1" min="12" max="26" width="10.71"/>
  </cols>
  <sheetData>
    <row r="2">
      <c r="K2" s="35" t="s">
        <v>29</v>
      </c>
    </row>
    <row r="3">
      <c r="K3" s="36"/>
    </row>
    <row r="6">
      <c r="A6" s="5"/>
      <c r="B6" s="5"/>
      <c r="C6" s="5"/>
      <c r="D6" s="154"/>
      <c r="E6" s="154"/>
      <c r="F6" s="154"/>
      <c r="G6" s="5"/>
      <c r="H6" s="5"/>
      <c r="I6" s="5"/>
      <c r="J6" s="5"/>
      <c r="K6" s="5"/>
    </row>
    <row r="7">
      <c r="A7" s="5" t="s">
        <v>626</v>
      </c>
      <c r="B7" s="5" t="s">
        <v>627</v>
      </c>
      <c r="C7" s="155" t="s">
        <v>628</v>
      </c>
      <c r="D7" s="156"/>
      <c r="E7" s="5"/>
      <c r="F7" s="157" t="s">
        <v>629</v>
      </c>
      <c r="G7" s="158" t="s">
        <v>630</v>
      </c>
      <c r="H7" s="5"/>
      <c r="I7" s="5"/>
      <c r="J7" s="5"/>
      <c r="K7" s="5"/>
    </row>
    <row r="8">
      <c r="A8" s="5"/>
      <c r="B8" s="5"/>
      <c r="C8" s="159">
        <v>12.0</v>
      </c>
      <c r="D8" s="160" t="s">
        <v>631</v>
      </c>
      <c r="E8" s="5"/>
      <c r="F8" s="161" t="s">
        <v>632</v>
      </c>
      <c r="G8" s="162"/>
      <c r="H8" s="5"/>
      <c r="I8" s="5"/>
      <c r="J8" s="5"/>
      <c r="K8" s="5"/>
    </row>
    <row r="9">
      <c r="A9" s="5"/>
      <c r="B9" s="5"/>
      <c r="C9" s="5"/>
      <c r="D9" s="5"/>
      <c r="E9" s="5"/>
      <c r="F9" s="64"/>
      <c r="G9" s="5"/>
      <c r="H9" s="5"/>
      <c r="I9" s="5"/>
      <c r="J9" s="5"/>
      <c r="K9" s="5"/>
    </row>
    <row r="10">
      <c r="A10" s="5"/>
      <c r="B10" s="5"/>
      <c r="C10" s="5"/>
      <c r="D10" s="5"/>
      <c r="E10" s="5"/>
      <c r="F10" s="64"/>
      <c r="G10" s="5"/>
      <c r="H10" s="5"/>
      <c r="I10" s="5"/>
      <c r="J10" s="5"/>
      <c r="K10" s="5"/>
    </row>
    <row r="11">
      <c r="A11" s="5"/>
      <c r="B11" s="5"/>
      <c r="C11" s="5"/>
      <c r="D11" s="5"/>
      <c r="E11" s="154"/>
      <c r="F11" s="154"/>
      <c r="G11" s="5"/>
      <c r="H11" s="5"/>
      <c r="I11" s="5"/>
      <c r="J11" s="5"/>
      <c r="K11" s="5"/>
    </row>
    <row r="12">
      <c r="A12" s="5" t="s">
        <v>633</v>
      </c>
      <c r="B12" s="5" t="s">
        <v>634</v>
      </c>
      <c r="C12" s="155" t="s">
        <v>628</v>
      </c>
      <c r="D12" s="156"/>
      <c r="E12" s="5"/>
      <c r="F12" s="157" t="s">
        <v>629</v>
      </c>
      <c r="G12" s="158" t="s">
        <v>630</v>
      </c>
      <c r="H12" s="5"/>
      <c r="I12" s="5"/>
      <c r="J12" s="5"/>
      <c r="K12" s="5"/>
    </row>
    <row r="13">
      <c r="A13" s="5"/>
      <c r="B13" s="5"/>
      <c r="C13" s="163" t="s">
        <v>635</v>
      </c>
      <c r="D13" s="164"/>
      <c r="E13" s="5"/>
      <c r="F13" s="161" t="s">
        <v>636</v>
      </c>
      <c r="G13" s="162"/>
      <c r="H13" s="5"/>
      <c r="I13" s="5"/>
      <c r="J13" s="5"/>
      <c r="K13" s="5"/>
    </row>
    <row r="14">
      <c r="A14" s="5"/>
      <c r="B14" s="5"/>
      <c r="C14" s="5"/>
      <c r="D14" s="64"/>
      <c r="E14" s="5"/>
      <c r="F14" s="64"/>
      <c r="G14" s="5"/>
      <c r="H14" s="5"/>
      <c r="I14" s="5"/>
      <c r="J14" s="5"/>
      <c r="K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>
      <c r="A16" s="5"/>
      <c r="B16" s="5"/>
      <c r="C16" s="5"/>
      <c r="D16" s="5"/>
      <c r="E16" s="154"/>
      <c r="F16" s="154"/>
      <c r="G16" s="5"/>
      <c r="H16" s="5"/>
      <c r="I16" s="5"/>
      <c r="J16" s="5"/>
      <c r="K16" s="5"/>
    </row>
    <row r="17">
      <c r="A17" s="5" t="s">
        <v>637</v>
      </c>
      <c r="B17" s="5" t="s">
        <v>638</v>
      </c>
      <c r="C17" s="155" t="s">
        <v>628</v>
      </c>
      <c r="D17" s="156"/>
      <c r="E17" s="5"/>
      <c r="F17" s="157" t="s">
        <v>629</v>
      </c>
      <c r="G17" s="158" t="s">
        <v>630</v>
      </c>
      <c r="H17" s="5"/>
      <c r="I17" s="5"/>
      <c r="J17" s="5"/>
      <c r="K17" s="5"/>
    </row>
    <row r="18">
      <c r="A18" s="5"/>
      <c r="B18" s="5"/>
      <c r="C18" s="163">
        <v>2.4098509238E10</v>
      </c>
      <c r="D18" s="164"/>
      <c r="E18" s="5"/>
      <c r="F18" s="161" t="s">
        <v>639</v>
      </c>
      <c r="G18" s="162"/>
      <c r="H18" s="5"/>
      <c r="I18" s="5"/>
      <c r="J18" s="5"/>
      <c r="K18" s="5"/>
    </row>
    <row r="19">
      <c r="A19" s="5"/>
      <c r="B19" s="5"/>
      <c r="C19" s="5"/>
      <c r="D19" s="5"/>
      <c r="E19" s="5"/>
      <c r="F19" s="64"/>
      <c r="G19" s="5"/>
      <c r="H19" s="5"/>
      <c r="I19" s="5"/>
      <c r="J19" s="5"/>
      <c r="K19" s="5"/>
    </row>
    <row r="20">
      <c r="A20" s="5"/>
      <c r="B20" s="5"/>
      <c r="C20" s="5"/>
      <c r="D20" s="5"/>
      <c r="E20" s="5"/>
      <c r="F20" s="64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154"/>
      <c r="F21" s="154"/>
      <c r="G21" s="5"/>
      <c r="H21" s="5"/>
      <c r="I21" s="5"/>
      <c r="J21" s="5"/>
      <c r="K21" s="5"/>
    </row>
    <row r="22" ht="15.75" customHeight="1">
      <c r="A22" s="5" t="s">
        <v>640</v>
      </c>
      <c r="B22" s="5" t="s">
        <v>641</v>
      </c>
      <c r="C22" s="155" t="s">
        <v>628</v>
      </c>
      <c r="D22" s="156"/>
      <c r="E22" s="5"/>
      <c r="F22" s="157" t="s">
        <v>629</v>
      </c>
      <c r="G22" s="158" t="s">
        <v>630</v>
      </c>
      <c r="H22" s="5"/>
      <c r="I22" s="5"/>
      <c r="J22" s="5"/>
      <c r="K22" s="5"/>
    </row>
    <row r="23" ht="15.75" customHeight="1">
      <c r="A23" s="5"/>
      <c r="B23" s="5"/>
      <c r="C23" s="163">
        <v>2.34408523E8</v>
      </c>
      <c r="D23" s="164"/>
      <c r="E23" s="5"/>
      <c r="F23" s="161" t="s">
        <v>642</v>
      </c>
      <c r="G23" s="162"/>
      <c r="H23" s="5"/>
      <c r="I23" s="5"/>
      <c r="J23" s="5"/>
      <c r="K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7:D7"/>
    <mergeCell ref="C12:D12"/>
    <mergeCell ref="C13:D13"/>
    <mergeCell ref="C17:D17"/>
    <mergeCell ref="C18:D18"/>
    <mergeCell ref="C22:D22"/>
    <mergeCell ref="C23:D23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33.43"/>
    <col customWidth="1" min="3" max="3" width="14.57"/>
    <col customWidth="1" min="4" max="4" width="9.14"/>
    <col customWidth="1" min="5" max="5" width="7.14"/>
    <col customWidth="1" min="6" max="6" width="6.43"/>
    <col customWidth="1" min="7" max="7" width="8.57"/>
    <col customWidth="1" min="8" max="8" width="13.0"/>
    <col customWidth="1" min="9" max="12" width="10.71"/>
    <col customWidth="1" min="13" max="13" width="15.14"/>
    <col customWidth="1" min="14" max="26" width="10.71"/>
  </cols>
  <sheetData>
    <row r="2">
      <c r="M2" s="35" t="s">
        <v>29</v>
      </c>
    </row>
    <row r="3">
      <c r="M3" s="36"/>
    </row>
    <row r="6">
      <c r="A6" s="5"/>
      <c r="B6" s="34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5"/>
      <c r="B7" s="34" t="s">
        <v>60</v>
      </c>
      <c r="C7" s="34" t="s">
        <v>61</v>
      </c>
      <c r="D7" s="34" t="s">
        <v>62</v>
      </c>
      <c r="E7" s="34" t="s">
        <v>63</v>
      </c>
      <c r="F7" s="34" t="s">
        <v>64</v>
      </c>
      <c r="G7" s="34" t="s">
        <v>65</v>
      </c>
      <c r="H7" s="34" t="s">
        <v>66</v>
      </c>
      <c r="I7" s="5"/>
      <c r="J7" s="5"/>
      <c r="K7" s="5"/>
      <c r="L7" s="5"/>
      <c r="M7" s="5"/>
    </row>
    <row r="8">
      <c r="A8" s="5"/>
      <c r="B8" s="34" t="s">
        <v>85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/>
      <c r="B9" s="34" t="s">
        <v>67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/>
      <c r="B10" s="34" t="s">
        <v>86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34" t="s">
        <v>83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34" t="s">
        <v>89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34" t="s">
        <v>96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/>
      <c r="B14" s="34" t="s">
        <v>80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/>
      <c r="B15" s="34" t="s">
        <v>87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34" t="s">
        <v>93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34" t="s">
        <v>643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34" t="s">
        <v>644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34" t="s">
        <v>88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34" t="s">
        <v>94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34" t="s">
        <v>77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34" t="s">
        <v>90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34" t="s">
        <v>71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34" t="s">
        <v>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34" t="s">
        <v>81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34" t="s">
        <v>95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>
      <c r="A27" s="5"/>
      <c r="B27" s="34" t="s">
        <v>75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19.43"/>
    <col customWidth="1" min="4" max="4" width="13.14"/>
    <col customWidth="1" min="5" max="5" width="10.14"/>
    <col customWidth="1" min="6" max="6" width="10.71"/>
    <col customWidth="1" min="7" max="7" width="32.57"/>
    <col customWidth="1" min="8" max="10" width="10.71"/>
    <col customWidth="1" min="11" max="11" width="15.14"/>
    <col customWidth="1" min="12" max="26" width="10.71"/>
  </cols>
  <sheetData>
    <row r="2">
      <c r="K2" s="35" t="s">
        <v>29</v>
      </c>
    </row>
    <row r="3">
      <c r="K3" s="3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80" t="s">
        <v>452</v>
      </c>
      <c r="C6" s="80" t="s">
        <v>614</v>
      </c>
      <c r="D6" s="80" t="s">
        <v>615</v>
      </c>
      <c r="E6" s="80" t="s">
        <v>616</v>
      </c>
      <c r="F6" s="5"/>
      <c r="G6" s="165" t="s">
        <v>645</v>
      </c>
      <c r="H6" s="166"/>
      <c r="I6" s="5"/>
      <c r="J6" s="5"/>
      <c r="K6" s="5"/>
    </row>
    <row r="7">
      <c r="A7" s="5"/>
      <c r="B7" s="134" t="s">
        <v>617</v>
      </c>
      <c r="C7" s="134" t="s">
        <v>618</v>
      </c>
      <c r="D7" s="134" t="s">
        <v>619</v>
      </c>
      <c r="E7" s="167">
        <v>11000.0</v>
      </c>
      <c r="F7" s="5"/>
      <c r="G7" s="134"/>
      <c r="H7" s="5"/>
      <c r="I7" s="5"/>
      <c r="J7" s="5"/>
      <c r="K7" s="5"/>
    </row>
    <row r="8">
      <c r="A8" s="5"/>
      <c r="B8" s="134" t="s">
        <v>447</v>
      </c>
      <c r="C8" s="134" t="s">
        <v>620</v>
      </c>
      <c r="D8" s="134" t="s">
        <v>619</v>
      </c>
      <c r="E8" s="167">
        <v>11900.0</v>
      </c>
      <c r="F8" s="5"/>
      <c r="G8" s="165" t="s">
        <v>646</v>
      </c>
      <c r="H8" s="168"/>
      <c r="I8" s="5"/>
      <c r="J8" s="5"/>
      <c r="K8" s="5"/>
    </row>
    <row r="9">
      <c r="A9" s="5"/>
      <c r="B9" s="134" t="s">
        <v>617</v>
      </c>
      <c r="C9" s="134" t="s">
        <v>621</v>
      </c>
      <c r="D9" s="134" t="s">
        <v>619</v>
      </c>
      <c r="E9" s="167">
        <v>16400.0</v>
      </c>
      <c r="F9" s="5"/>
      <c r="G9" s="80"/>
      <c r="H9" s="80"/>
      <c r="I9" s="80"/>
      <c r="J9" s="5"/>
      <c r="K9" s="5"/>
    </row>
    <row r="10">
      <c r="A10" s="5"/>
      <c r="B10" s="134" t="s">
        <v>446</v>
      </c>
      <c r="C10" s="134" t="s">
        <v>618</v>
      </c>
      <c r="D10" s="134" t="s">
        <v>622</v>
      </c>
      <c r="E10" s="167">
        <v>17500.0</v>
      </c>
      <c r="F10" s="5"/>
      <c r="G10" s="134"/>
      <c r="H10" s="134"/>
      <c r="I10" s="134"/>
      <c r="J10" s="5"/>
      <c r="K10" s="5"/>
    </row>
    <row r="11">
      <c r="A11" s="5"/>
      <c r="B11" s="134" t="s">
        <v>446</v>
      </c>
      <c r="C11" s="134" t="s">
        <v>618</v>
      </c>
      <c r="D11" s="134" t="s">
        <v>623</v>
      </c>
      <c r="E11" s="167">
        <v>17600.0</v>
      </c>
      <c r="F11" s="5"/>
      <c r="G11" s="134"/>
      <c r="H11" s="134"/>
      <c r="I11" s="134"/>
      <c r="J11" s="5"/>
      <c r="K11" s="5"/>
    </row>
    <row r="12">
      <c r="A12" s="5"/>
      <c r="B12" s="134" t="s">
        <v>445</v>
      </c>
      <c r="C12" s="134" t="s">
        <v>621</v>
      </c>
      <c r="D12" s="134" t="s">
        <v>623</v>
      </c>
      <c r="E12" s="167">
        <v>18200.0</v>
      </c>
      <c r="F12" s="5"/>
      <c r="G12" s="134"/>
      <c r="H12" s="134"/>
      <c r="I12" s="134"/>
      <c r="J12" s="5"/>
      <c r="K12" s="5"/>
    </row>
    <row r="13">
      <c r="A13" s="5"/>
      <c r="B13" s="134" t="s">
        <v>446</v>
      </c>
      <c r="C13" s="134" t="s">
        <v>620</v>
      </c>
      <c r="D13" s="134" t="s">
        <v>622</v>
      </c>
      <c r="E13" s="167">
        <v>18400.0</v>
      </c>
      <c r="F13" s="5"/>
      <c r="G13" s="134"/>
      <c r="H13" s="134"/>
      <c r="I13" s="134"/>
      <c r="J13" s="5"/>
      <c r="K13" s="5"/>
    </row>
    <row r="14">
      <c r="A14" s="5"/>
      <c r="B14" s="134" t="s">
        <v>617</v>
      </c>
      <c r="C14" s="134" t="s">
        <v>621</v>
      </c>
      <c r="D14" s="134" t="s">
        <v>622</v>
      </c>
      <c r="E14" s="167">
        <v>20000.0</v>
      </c>
      <c r="F14" s="5"/>
      <c r="G14" s="134"/>
      <c r="H14" s="134"/>
      <c r="I14" s="134"/>
      <c r="J14" s="5"/>
      <c r="K14" s="5"/>
    </row>
    <row r="15">
      <c r="A15" s="5"/>
      <c r="B15" s="134" t="s">
        <v>445</v>
      </c>
      <c r="C15" s="134" t="s">
        <v>621</v>
      </c>
      <c r="D15" s="134" t="s">
        <v>619</v>
      </c>
      <c r="E15" s="167">
        <v>20100.0</v>
      </c>
      <c r="F15" s="5"/>
      <c r="G15" s="134"/>
      <c r="H15" s="134"/>
      <c r="I15" s="134"/>
      <c r="J15" s="5"/>
      <c r="K15" s="5"/>
    </row>
    <row r="16">
      <c r="A16" s="5"/>
      <c r="B16" s="134" t="s">
        <v>445</v>
      </c>
      <c r="C16" s="134" t="s">
        <v>618</v>
      </c>
      <c r="D16" s="134" t="s">
        <v>619</v>
      </c>
      <c r="E16" s="167">
        <v>21400.0</v>
      </c>
      <c r="F16" s="5"/>
      <c r="G16" s="134"/>
      <c r="H16" s="134"/>
      <c r="I16" s="134"/>
      <c r="J16" s="5"/>
      <c r="K16" s="5"/>
    </row>
    <row r="17">
      <c r="A17" s="5"/>
      <c r="B17" s="134" t="s">
        <v>624</v>
      </c>
      <c r="C17" s="134" t="s">
        <v>620</v>
      </c>
      <c r="D17" s="134" t="s">
        <v>619</v>
      </c>
      <c r="E17" s="167">
        <v>23000.0</v>
      </c>
      <c r="F17" s="5"/>
      <c r="G17" s="134"/>
      <c r="H17" s="134"/>
      <c r="I17" s="134"/>
      <c r="J17" s="5"/>
      <c r="K17" s="5"/>
    </row>
    <row r="18">
      <c r="A18" s="5"/>
      <c r="B18" s="134" t="s">
        <v>445</v>
      </c>
      <c r="C18" s="134" t="s">
        <v>621</v>
      </c>
      <c r="D18" s="134" t="s">
        <v>622</v>
      </c>
      <c r="E18" s="167">
        <v>23400.0</v>
      </c>
      <c r="F18" s="5"/>
      <c r="G18" s="134"/>
      <c r="H18" s="134"/>
      <c r="I18" s="134"/>
      <c r="J18" s="5"/>
      <c r="K18" s="5"/>
    </row>
    <row r="19">
      <c r="A19" s="5"/>
      <c r="B19" s="134" t="s">
        <v>445</v>
      </c>
      <c r="C19" s="134" t="s">
        <v>620</v>
      </c>
      <c r="D19" s="134" t="s">
        <v>623</v>
      </c>
      <c r="E19" s="167">
        <v>24500.0</v>
      </c>
      <c r="F19" s="5"/>
      <c r="G19" s="134"/>
      <c r="H19" s="134"/>
      <c r="I19" s="134"/>
      <c r="J19" s="5"/>
      <c r="K19" s="5"/>
    </row>
    <row r="20">
      <c r="A20" s="5"/>
      <c r="B20" s="134" t="s">
        <v>447</v>
      </c>
      <c r="C20" s="134" t="s">
        <v>620</v>
      </c>
      <c r="D20" s="134" t="s">
        <v>623</v>
      </c>
      <c r="E20" s="167">
        <v>25500.0</v>
      </c>
      <c r="F20" s="5"/>
      <c r="G20" s="134"/>
      <c r="H20" s="134"/>
      <c r="I20" s="134"/>
      <c r="J20" s="5"/>
      <c r="K20" s="5"/>
    </row>
    <row r="21" ht="15.75" customHeight="1">
      <c r="A21" s="5"/>
      <c r="B21" s="134" t="s">
        <v>625</v>
      </c>
      <c r="C21" s="134" t="s">
        <v>618</v>
      </c>
      <c r="D21" s="134" t="s">
        <v>623</v>
      </c>
      <c r="E21" s="167">
        <v>30000.0</v>
      </c>
      <c r="F21" s="5"/>
      <c r="G21" s="134"/>
      <c r="H21" s="134"/>
      <c r="I21" s="134"/>
      <c r="J21" s="5"/>
      <c r="K21" s="5"/>
    </row>
    <row r="22" ht="15.75" customHeight="1">
      <c r="A22" s="5"/>
      <c r="B22" s="134" t="s">
        <v>447</v>
      </c>
      <c r="C22" s="134" t="s">
        <v>618</v>
      </c>
      <c r="D22" s="134" t="s">
        <v>619</v>
      </c>
      <c r="E22" s="167">
        <v>30600.0</v>
      </c>
      <c r="F22" s="5"/>
      <c r="G22" s="134"/>
      <c r="H22" s="134"/>
      <c r="I22" s="134"/>
      <c r="J22" s="5"/>
      <c r="K22" s="5"/>
    </row>
    <row r="23" ht="15.75" customHeight="1">
      <c r="A23" s="5"/>
      <c r="B23" s="134" t="s">
        <v>446</v>
      </c>
      <c r="C23" s="134" t="s">
        <v>621</v>
      </c>
      <c r="D23" s="134" t="s">
        <v>622</v>
      </c>
      <c r="E23" s="167">
        <v>34600.0</v>
      </c>
      <c r="F23" s="5"/>
      <c r="G23" s="134"/>
      <c r="H23" s="134"/>
      <c r="I23" s="134"/>
      <c r="J23" s="5"/>
      <c r="K23" s="5"/>
    </row>
    <row r="24" ht="15.75" customHeight="1">
      <c r="A24" s="5"/>
      <c r="B24" s="134" t="s">
        <v>446</v>
      </c>
      <c r="C24" s="134" t="s">
        <v>621</v>
      </c>
      <c r="D24" s="134" t="s">
        <v>622</v>
      </c>
      <c r="E24" s="167">
        <v>35000.0</v>
      </c>
      <c r="F24" s="5"/>
      <c r="G24" s="134"/>
      <c r="H24" s="134"/>
      <c r="I24" s="134"/>
      <c r="J24" s="5"/>
      <c r="K24" s="5"/>
    </row>
    <row r="25" ht="15.75" customHeight="1">
      <c r="A25" s="5"/>
      <c r="B25" s="134" t="s">
        <v>447</v>
      </c>
      <c r="C25" s="134" t="s">
        <v>618</v>
      </c>
      <c r="D25" s="134" t="s">
        <v>623</v>
      </c>
      <c r="E25" s="167">
        <v>37400.0</v>
      </c>
      <c r="F25" s="5"/>
      <c r="G25" s="134"/>
      <c r="H25" s="134"/>
      <c r="I25" s="134"/>
      <c r="J25" s="5"/>
      <c r="K25" s="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4.86"/>
    <col customWidth="1" min="3" max="3" width="10.14"/>
    <col customWidth="1" min="4" max="4" width="7.86"/>
    <col customWidth="1" min="5" max="5" width="9.29"/>
    <col customWidth="1" min="6" max="6" width="5.0"/>
    <col customWidth="1" min="7" max="13" width="10.71"/>
    <col customWidth="1" min="14" max="14" width="15.14"/>
    <col customWidth="1" min="15" max="26" width="10.71"/>
  </cols>
  <sheetData>
    <row r="1"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>
      <c r="B2" s="33">
        <v>2.0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</row>
    <row r="3">
      <c r="B3" s="33">
        <v>2.0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</row>
    <row r="4">
      <c r="B4" s="33">
        <v>2.0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>
      <c r="A7" s="34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>
      <c r="A12" s="37" t="s">
        <v>30</v>
      </c>
      <c r="B12" s="37" t="s">
        <v>31</v>
      </c>
      <c r="C12" s="37" t="s">
        <v>32</v>
      </c>
      <c r="D12" s="37" t="s">
        <v>33</v>
      </c>
      <c r="E12" s="37" t="s">
        <v>34</v>
      </c>
      <c r="F12" s="37" t="s">
        <v>35</v>
      </c>
      <c r="G12" s="34"/>
      <c r="H12" s="34"/>
      <c r="I12" s="34"/>
      <c r="J12" s="34"/>
      <c r="K12" s="34"/>
      <c r="L12" s="34"/>
      <c r="M12" s="34"/>
      <c r="N12" s="34"/>
    </row>
    <row r="13">
      <c r="A13" s="34" t="s">
        <v>36</v>
      </c>
      <c r="B13" s="34">
        <v>10.0</v>
      </c>
      <c r="C13" s="34">
        <v>150.0</v>
      </c>
      <c r="D13" s="38"/>
      <c r="E13" s="39"/>
      <c r="F13" s="39"/>
      <c r="G13" s="34"/>
      <c r="H13" s="34"/>
      <c r="I13" s="34"/>
      <c r="J13" s="34"/>
      <c r="K13" s="34"/>
      <c r="L13" s="34"/>
      <c r="M13" s="34"/>
      <c r="N13" s="34"/>
    </row>
    <row r="14">
      <c r="A14" s="34" t="s">
        <v>37</v>
      </c>
      <c r="B14" s="34">
        <v>20.0</v>
      </c>
      <c r="C14" s="34">
        <v>120.0</v>
      </c>
      <c r="D14" s="38"/>
      <c r="E14" s="39"/>
      <c r="F14" s="39"/>
      <c r="G14" s="34"/>
      <c r="H14" s="34"/>
      <c r="I14" s="34"/>
      <c r="J14" s="34"/>
      <c r="K14" s="34"/>
      <c r="L14" s="34"/>
      <c r="M14" s="34"/>
      <c r="N14" s="34"/>
    </row>
    <row r="15">
      <c r="A15" s="34" t="s">
        <v>38</v>
      </c>
      <c r="B15" s="34">
        <v>145.0</v>
      </c>
      <c r="C15" s="34">
        <v>230.0</v>
      </c>
      <c r="D15" s="38"/>
      <c r="E15" s="39"/>
      <c r="F15" s="39"/>
      <c r="G15" s="34"/>
      <c r="H15" s="34"/>
      <c r="I15" s="34"/>
      <c r="J15" s="34"/>
      <c r="K15" s="34"/>
      <c r="L15" s="34"/>
      <c r="M15" s="34"/>
      <c r="N15" s="34"/>
    </row>
    <row r="16">
      <c r="A16" s="34" t="s">
        <v>39</v>
      </c>
      <c r="B16" s="34">
        <v>15.0</v>
      </c>
      <c r="C16" s="34">
        <v>500.0</v>
      </c>
      <c r="D16" s="38"/>
      <c r="E16" s="39"/>
      <c r="F16" s="39"/>
      <c r="G16" s="34"/>
      <c r="H16" s="34"/>
      <c r="I16" s="34"/>
      <c r="J16" s="34"/>
      <c r="K16" s="34"/>
      <c r="L16" s="34"/>
      <c r="M16" s="34"/>
      <c r="N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>
      <c r="A18" s="34"/>
      <c r="B18" s="34"/>
      <c r="C18" s="40"/>
      <c r="D18" s="40"/>
      <c r="E18" s="40" t="s">
        <v>40</v>
      </c>
      <c r="F18" s="41"/>
      <c r="G18" s="34"/>
      <c r="H18" s="34"/>
      <c r="I18" s="34"/>
      <c r="J18" s="34"/>
      <c r="K18" s="34"/>
      <c r="L18" s="34"/>
      <c r="M18" s="34"/>
      <c r="N18" s="34"/>
    </row>
    <row r="19">
      <c r="A19" s="34"/>
      <c r="B19" s="34"/>
      <c r="C19" s="40"/>
      <c r="D19" s="40"/>
      <c r="E19" s="40" t="s">
        <v>41</v>
      </c>
      <c r="F19" s="41"/>
      <c r="G19" s="34"/>
      <c r="H19" s="34"/>
      <c r="I19" s="34"/>
      <c r="J19" s="34"/>
      <c r="K19" s="34"/>
      <c r="L19" s="34"/>
      <c r="M19" s="34"/>
      <c r="N19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6">
    <cfRule type="expression" dxfId="0" priority="1" stopIfTrue="1">
      <formula>ISNUMBER($A$1:$A$3)</formula>
    </cfRule>
  </conditionalFormatting>
  <conditionalFormatting sqref="A2:A4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3" width="7.14"/>
    <col customWidth="1" min="4" max="4" width="5.57"/>
    <col customWidth="1" min="5" max="5" width="5.29"/>
    <col customWidth="1" min="6" max="6" width="6.43"/>
    <col customWidth="1" min="7" max="7" width="6.29"/>
    <col customWidth="1" min="8" max="8" width="11.0"/>
    <col customWidth="1" min="9" max="13" width="10.71"/>
    <col customWidth="1" min="14" max="14" width="15.14"/>
    <col customWidth="1" min="15" max="26" width="10.71"/>
  </cols>
  <sheetData>
    <row r="1"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>
      <c r="B2" s="33">
        <v>3.0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</row>
    <row r="3">
      <c r="B3" s="33">
        <v>3.0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</row>
    <row r="4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>
      <c r="A8" s="34"/>
      <c r="B8" s="42" t="s">
        <v>42</v>
      </c>
      <c r="C8" s="43" t="s">
        <v>43</v>
      </c>
      <c r="D8" s="44" t="s">
        <v>44</v>
      </c>
      <c r="E8" s="44" t="s">
        <v>45</v>
      </c>
      <c r="F8" s="45" t="s">
        <v>46</v>
      </c>
      <c r="G8" s="46" t="s">
        <v>47</v>
      </c>
      <c r="H8" s="42" t="s">
        <v>48</v>
      </c>
      <c r="I8" s="47"/>
      <c r="J8" s="34"/>
      <c r="K8" s="34"/>
      <c r="L8" s="34"/>
      <c r="M8" s="34"/>
      <c r="N8" s="34"/>
    </row>
    <row r="9">
      <c r="A9" s="34"/>
      <c r="B9" s="48" t="s">
        <v>49</v>
      </c>
      <c r="C9" s="49">
        <v>3.5</v>
      </c>
      <c r="D9" s="50">
        <v>4.0</v>
      </c>
      <c r="E9" s="50">
        <v>5.0</v>
      </c>
      <c r="F9" s="50">
        <v>6.5</v>
      </c>
      <c r="G9" s="51">
        <v>6.4</v>
      </c>
      <c r="H9" s="52"/>
      <c r="I9" s="53"/>
      <c r="J9" s="34"/>
      <c r="K9" s="34"/>
      <c r="L9" s="34"/>
      <c r="M9" s="34"/>
      <c r="N9" s="34"/>
    </row>
    <row r="10">
      <c r="A10" s="34"/>
      <c r="B10" s="54" t="s">
        <v>50</v>
      </c>
      <c r="C10" s="55">
        <v>5.5</v>
      </c>
      <c r="D10" s="56"/>
      <c r="E10" s="56"/>
      <c r="F10" s="56"/>
      <c r="G10" s="57">
        <v>5.6</v>
      </c>
      <c r="H10" s="58"/>
      <c r="I10" s="53"/>
      <c r="J10" s="34"/>
      <c r="K10" s="34"/>
      <c r="L10" s="34"/>
      <c r="M10" s="34"/>
      <c r="N10" s="34"/>
    </row>
    <row r="11">
      <c r="A11" s="34"/>
      <c r="B11" s="54" t="s">
        <v>51</v>
      </c>
      <c r="C11" s="55">
        <v>5.7</v>
      </c>
      <c r="D11" s="56">
        <v>5.8</v>
      </c>
      <c r="E11" s="56">
        <v>5.4</v>
      </c>
      <c r="F11" s="56"/>
      <c r="G11" s="57"/>
      <c r="H11" s="58"/>
      <c r="I11" s="53"/>
      <c r="J11" s="34"/>
      <c r="K11" s="34"/>
      <c r="L11" s="34"/>
      <c r="M11" s="34"/>
      <c r="N11" s="34"/>
    </row>
    <row r="12">
      <c r="A12" s="34"/>
      <c r="B12" s="54" t="s">
        <v>52</v>
      </c>
      <c r="C12" s="55">
        <v>6.0</v>
      </c>
      <c r="D12" s="56">
        <v>5.6</v>
      </c>
      <c r="E12" s="56"/>
      <c r="F12" s="56">
        <v>5.5</v>
      </c>
      <c r="G12" s="57">
        <v>7.0</v>
      </c>
      <c r="H12" s="58"/>
      <c r="I12" s="53"/>
      <c r="J12" s="34"/>
      <c r="K12" s="34"/>
      <c r="L12" s="34"/>
      <c r="M12" s="34"/>
      <c r="N12" s="34"/>
    </row>
    <row r="13">
      <c r="A13" s="34"/>
      <c r="B13" s="54" t="s">
        <v>53</v>
      </c>
      <c r="C13" s="55">
        <v>3.9</v>
      </c>
      <c r="D13" s="56"/>
      <c r="E13" s="56"/>
      <c r="F13" s="56">
        <v>6.4</v>
      </c>
      <c r="G13" s="57"/>
      <c r="H13" s="58"/>
      <c r="I13" s="53"/>
      <c r="J13" s="34"/>
      <c r="K13" s="34"/>
      <c r="L13" s="34"/>
      <c r="M13" s="34"/>
      <c r="N13" s="34"/>
    </row>
    <row r="14">
      <c r="A14" s="34"/>
      <c r="B14" s="54" t="s">
        <v>54</v>
      </c>
      <c r="C14" s="55">
        <v>4.6</v>
      </c>
      <c r="D14" s="56">
        <v>7.0</v>
      </c>
      <c r="E14" s="56">
        <v>5.8</v>
      </c>
      <c r="F14" s="56"/>
      <c r="G14" s="57"/>
      <c r="H14" s="58"/>
      <c r="I14" s="53"/>
      <c r="J14" s="34"/>
      <c r="K14" s="34"/>
      <c r="L14" s="34"/>
      <c r="M14" s="34"/>
      <c r="N14" s="34"/>
    </row>
    <row r="15">
      <c r="A15" s="34"/>
      <c r="B15" s="59" t="s">
        <v>55</v>
      </c>
      <c r="C15" s="60">
        <v>7.0</v>
      </c>
      <c r="D15" s="61"/>
      <c r="E15" s="61"/>
      <c r="F15" s="61">
        <v>5.6</v>
      </c>
      <c r="G15" s="62">
        <v>5.7</v>
      </c>
      <c r="H15" s="63"/>
      <c r="I15" s="53"/>
      <c r="J15" s="34"/>
      <c r="K15" s="34"/>
      <c r="L15" s="34"/>
      <c r="M15" s="34"/>
      <c r="N15" s="34"/>
    </row>
    <row r="16">
      <c r="A16" s="34"/>
      <c r="B16" s="34"/>
      <c r="C16" s="64"/>
      <c r="D16" s="64"/>
      <c r="E16" s="64"/>
      <c r="F16" s="64"/>
      <c r="G16" s="64"/>
      <c r="H16" s="64"/>
      <c r="I16" s="34"/>
      <c r="J16" s="34"/>
      <c r="K16" s="34"/>
      <c r="L16" s="34"/>
      <c r="M16" s="34"/>
      <c r="N16" s="34"/>
    </row>
    <row r="17">
      <c r="A17" s="34"/>
      <c r="B17" s="65"/>
      <c r="C17" s="66"/>
      <c r="D17" s="66"/>
      <c r="E17" s="66"/>
      <c r="F17" s="66"/>
      <c r="G17" s="66"/>
      <c r="H17" s="66"/>
      <c r="I17" s="34"/>
      <c r="J17" s="34"/>
      <c r="K17" s="34"/>
      <c r="L17" s="34"/>
      <c r="M17" s="34"/>
      <c r="N17" s="34"/>
    </row>
    <row r="18">
      <c r="A18" s="34"/>
      <c r="B18" s="67" t="s">
        <v>56</v>
      </c>
      <c r="C18" s="68"/>
      <c r="D18" s="68"/>
      <c r="E18" s="68"/>
      <c r="F18" s="68"/>
      <c r="G18" s="68"/>
      <c r="H18" s="69"/>
      <c r="I18" s="34"/>
      <c r="J18" s="34"/>
      <c r="K18" s="34"/>
      <c r="L18" s="34"/>
      <c r="M18" s="34"/>
      <c r="N18" s="34"/>
    </row>
    <row r="19">
      <c r="A19" s="34"/>
      <c r="B19" s="70" t="s">
        <v>57</v>
      </c>
      <c r="C19" s="71"/>
      <c r="D19" s="71"/>
      <c r="E19" s="71"/>
      <c r="F19" s="71"/>
      <c r="G19" s="71"/>
      <c r="H19" s="58"/>
      <c r="I19" s="34"/>
      <c r="J19" s="34"/>
      <c r="K19" s="34"/>
      <c r="L19" s="34"/>
      <c r="M19" s="34"/>
      <c r="N19" s="34"/>
    </row>
    <row r="20">
      <c r="A20" s="34"/>
      <c r="B20" s="72" t="s">
        <v>58</v>
      </c>
      <c r="C20" s="73"/>
      <c r="D20" s="73"/>
      <c r="E20" s="73"/>
      <c r="F20" s="73"/>
      <c r="G20" s="73"/>
      <c r="H20" s="63"/>
      <c r="I20" s="34"/>
      <c r="J20" s="34"/>
      <c r="K20" s="34"/>
      <c r="L20" s="34"/>
      <c r="M20" s="34"/>
      <c r="N20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7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40.71"/>
    <col customWidth="1" min="3" max="26" width="10.71"/>
  </cols>
  <sheetData>
    <row r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>
      <c r="B2" s="33">
        <v>4.0</v>
      </c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  <c r="O2" s="34"/>
    </row>
    <row r="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  <c r="O3" s="34"/>
    </row>
    <row r="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>
      <c r="A7" s="34"/>
      <c r="B7" s="74" t="s">
        <v>59</v>
      </c>
      <c r="C7" s="75"/>
      <c r="D7" s="75"/>
      <c r="E7" s="75"/>
      <c r="F7" s="75"/>
      <c r="G7" s="75"/>
      <c r="H7" s="76"/>
      <c r="I7" s="34"/>
      <c r="J7" s="34"/>
      <c r="K7" s="34"/>
      <c r="L7" s="34"/>
      <c r="M7" s="34"/>
      <c r="N7" s="34"/>
      <c r="O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>
      <c r="A9" s="34"/>
      <c r="B9" s="77" t="s">
        <v>60</v>
      </c>
      <c r="C9" s="77" t="s">
        <v>61</v>
      </c>
      <c r="D9" s="77" t="s">
        <v>62</v>
      </c>
      <c r="E9" s="77" t="s">
        <v>63</v>
      </c>
      <c r="F9" s="77" t="s">
        <v>64</v>
      </c>
      <c r="G9" s="77" t="s">
        <v>65</v>
      </c>
      <c r="H9" s="77" t="s">
        <v>66</v>
      </c>
      <c r="I9" s="34"/>
      <c r="J9" s="34"/>
      <c r="K9" s="34"/>
      <c r="L9" s="34"/>
      <c r="M9" s="34"/>
      <c r="N9" s="34"/>
      <c r="O9" s="34"/>
    </row>
    <row r="10">
      <c r="A10" s="34"/>
      <c r="B10" s="78" t="s">
        <v>67</v>
      </c>
      <c r="C10" s="78">
        <v>25.0</v>
      </c>
      <c r="D10" s="78" t="s">
        <v>68</v>
      </c>
      <c r="E10" s="78" t="s">
        <v>69</v>
      </c>
      <c r="F10" s="78" t="s">
        <v>70</v>
      </c>
      <c r="G10" s="78">
        <v>1.0</v>
      </c>
      <c r="H10" s="79">
        <v>250000.0</v>
      </c>
      <c r="I10" s="34"/>
      <c r="J10" s="34"/>
      <c r="K10" s="34"/>
      <c r="L10" s="34"/>
      <c r="M10" s="34"/>
      <c r="N10" s="34"/>
      <c r="O10" s="34"/>
    </row>
    <row r="11">
      <c r="A11" s="34"/>
      <c r="B11" s="78" t="s">
        <v>71</v>
      </c>
      <c r="C11" s="78">
        <v>30.0</v>
      </c>
      <c r="D11" s="78" t="s">
        <v>72</v>
      </c>
      <c r="E11" s="78" t="s">
        <v>73</v>
      </c>
      <c r="F11" s="78" t="s">
        <v>74</v>
      </c>
      <c r="G11" s="78">
        <v>2.0</v>
      </c>
      <c r="H11" s="79">
        <v>180000.0</v>
      </c>
      <c r="I11" s="34"/>
      <c r="J11" s="34"/>
      <c r="K11" s="34"/>
      <c r="L11" s="34"/>
      <c r="M11" s="34"/>
      <c r="N11" s="34"/>
      <c r="O11" s="34"/>
    </row>
    <row r="12">
      <c r="A12" s="34"/>
      <c r="B12" s="78" t="s">
        <v>75</v>
      </c>
      <c r="C12" s="78">
        <v>42.0</v>
      </c>
      <c r="D12" s="78" t="s">
        <v>76</v>
      </c>
      <c r="E12" s="78" t="s">
        <v>73</v>
      </c>
      <c r="F12" s="78" t="s">
        <v>74</v>
      </c>
      <c r="G12" s="78">
        <v>3.0</v>
      </c>
      <c r="H12" s="79">
        <v>180000.0</v>
      </c>
      <c r="I12" s="34"/>
      <c r="J12" s="34"/>
      <c r="K12" s="34"/>
      <c r="L12" s="34"/>
      <c r="M12" s="34"/>
      <c r="N12" s="34"/>
      <c r="O12" s="34"/>
    </row>
    <row r="13">
      <c r="A13" s="34"/>
      <c r="B13" s="78" t="s">
        <v>77</v>
      </c>
      <c r="C13" s="78">
        <v>35.0</v>
      </c>
      <c r="D13" s="78" t="s">
        <v>78</v>
      </c>
      <c r="E13" s="78" t="s">
        <v>79</v>
      </c>
      <c r="F13" s="78" t="s">
        <v>70</v>
      </c>
      <c r="G13" s="78">
        <v>1.0</v>
      </c>
      <c r="H13" s="79">
        <v>350000.0</v>
      </c>
      <c r="I13" s="34"/>
      <c r="J13" s="34"/>
      <c r="K13" s="34"/>
      <c r="L13" s="34"/>
      <c r="M13" s="34"/>
      <c r="N13" s="34"/>
      <c r="O13" s="34"/>
    </row>
    <row r="14">
      <c r="A14" s="34"/>
      <c r="B14" s="78" t="s">
        <v>80</v>
      </c>
      <c r="C14" s="78">
        <v>23.0</v>
      </c>
      <c r="D14" s="78" t="s">
        <v>72</v>
      </c>
      <c r="E14" s="78" t="s">
        <v>69</v>
      </c>
      <c r="F14" s="78" t="s">
        <v>70</v>
      </c>
      <c r="G14" s="78">
        <v>1.0</v>
      </c>
      <c r="H14" s="79">
        <v>250000.0</v>
      </c>
      <c r="I14" s="34"/>
      <c r="J14" s="34"/>
      <c r="K14" s="34"/>
      <c r="L14" s="34"/>
      <c r="M14" s="34"/>
      <c r="N14" s="34"/>
      <c r="O14" s="34"/>
    </row>
    <row r="15">
      <c r="A15" s="34"/>
      <c r="B15" s="78" t="s">
        <v>81</v>
      </c>
      <c r="C15" s="78">
        <v>20.0</v>
      </c>
      <c r="D15" s="78" t="s">
        <v>82</v>
      </c>
      <c r="E15" s="78" t="s">
        <v>73</v>
      </c>
      <c r="F15" s="78" t="s">
        <v>74</v>
      </c>
      <c r="G15" s="78">
        <v>1.0</v>
      </c>
      <c r="H15" s="79">
        <v>180000.0</v>
      </c>
      <c r="I15" s="34"/>
      <c r="J15" s="34"/>
      <c r="K15" s="34"/>
      <c r="L15" s="34"/>
      <c r="M15" s="34"/>
      <c r="N15" s="34"/>
      <c r="O15" s="34"/>
    </row>
    <row r="16">
      <c r="A16" s="34"/>
      <c r="B16" s="78" t="s">
        <v>83</v>
      </c>
      <c r="C16" s="78">
        <v>36.0</v>
      </c>
      <c r="D16" s="78" t="s">
        <v>68</v>
      </c>
      <c r="E16" s="78" t="s">
        <v>69</v>
      </c>
      <c r="F16" s="78" t="s">
        <v>70</v>
      </c>
      <c r="G16" s="78">
        <v>1.0</v>
      </c>
      <c r="H16" s="79">
        <v>250000.0</v>
      </c>
      <c r="I16" s="34"/>
      <c r="J16" s="34"/>
      <c r="K16" s="34"/>
      <c r="L16" s="34"/>
      <c r="M16" s="34"/>
      <c r="N16" s="34"/>
      <c r="O16" s="34"/>
    </row>
    <row r="17">
      <c r="A17" s="34"/>
      <c r="B17" s="78" t="s">
        <v>84</v>
      </c>
      <c r="C17" s="78">
        <v>40.0</v>
      </c>
      <c r="D17" s="78" t="s">
        <v>72</v>
      </c>
      <c r="E17" s="78" t="s">
        <v>73</v>
      </c>
      <c r="F17" s="78" t="s">
        <v>70</v>
      </c>
      <c r="G17" s="78">
        <v>1.0</v>
      </c>
      <c r="H17" s="79">
        <v>180000.0</v>
      </c>
      <c r="I17" s="34"/>
      <c r="J17" s="34"/>
      <c r="K17" s="34"/>
      <c r="L17" s="34"/>
      <c r="M17" s="34"/>
      <c r="N17" s="34"/>
      <c r="O17" s="34"/>
    </row>
    <row r="18">
      <c r="A18" s="34"/>
      <c r="B18" s="78" t="s">
        <v>85</v>
      </c>
      <c r="C18" s="78">
        <v>45.0</v>
      </c>
      <c r="D18" s="78" t="s">
        <v>78</v>
      </c>
      <c r="E18" s="78" t="s">
        <v>79</v>
      </c>
      <c r="F18" s="78" t="s">
        <v>74</v>
      </c>
      <c r="G18" s="78">
        <v>3.0</v>
      </c>
      <c r="H18" s="79">
        <v>350000.0</v>
      </c>
      <c r="I18" s="34"/>
      <c r="J18" s="34"/>
      <c r="K18" s="34"/>
      <c r="L18" s="34"/>
      <c r="M18" s="34"/>
      <c r="N18" s="34"/>
      <c r="O18" s="34"/>
    </row>
    <row r="19">
      <c r="A19" s="34"/>
      <c r="B19" s="78" t="s">
        <v>86</v>
      </c>
      <c r="C19" s="78">
        <v>28.0</v>
      </c>
      <c r="D19" s="78" t="s">
        <v>76</v>
      </c>
      <c r="E19" s="78" t="s">
        <v>69</v>
      </c>
      <c r="F19" s="78" t="s">
        <v>74</v>
      </c>
      <c r="G19" s="78">
        <v>3.0</v>
      </c>
      <c r="H19" s="79">
        <v>250000.0</v>
      </c>
      <c r="I19" s="34"/>
      <c r="J19" s="34"/>
      <c r="K19" s="34"/>
      <c r="L19" s="34"/>
      <c r="M19" s="34"/>
      <c r="N19" s="34"/>
      <c r="O19" s="34"/>
    </row>
    <row r="20">
      <c r="A20" s="34"/>
      <c r="B20" s="78" t="s">
        <v>87</v>
      </c>
      <c r="C20" s="78">
        <v>37.0</v>
      </c>
      <c r="D20" s="78" t="s">
        <v>82</v>
      </c>
      <c r="E20" s="78" t="s">
        <v>73</v>
      </c>
      <c r="F20" s="78" t="s">
        <v>70</v>
      </c>
      <c r="G20" s="78">
        <v>1.0</v>
      </c>
      <c r="H20" s="79">
        <v>180000.0</v>
      </c>
      <c r="I20" s="34"/>
      <c r="J20" s="34"/>
      <c r="K20" s="34"/>
      <c r="L20" s="34"/>
      <c r="M20" s="34"/>
      <c r="N20" s="34"/>
      <c r="O20" s="34"/>
    </row>
    <row r="21" ht="15.75" customHeight="1">
      <c r="A21" s="34"/>
      <c r="B21" s="78" t="s">
        <v>88</v>
      </c>
      <c r="C21" s="78">
        <v>50.0</v>
      </c>
      <c r="D21" s="78" t="s">
        <v>76</v>
      </c>
      <c r="E21" s="78" t="s">
        <v>73</v>
      </c>
      <c r="F21" s="78" t="s">
        <v>70</v>
      </c>
      <c r="G21" s="78">
        <v>1.0</v>
      </c>
      <c r="H21" s="79">
        <v>180000.0</v>
      </c>
      <c r="I21" s="34"/>
      <c r="J21" s="34"/>
      <c r="K21" s="34"/>
      <c r="L21" s="34"/>
      <c r="M21" s="34"/>
      <c r="N21" s="34"/>
      <c r="O21" s="34"/>
    </row>
    <row r="22" ht="15.75" customHeight="1">
      <c r="A22" s="34"/>
      <c r="B22" s="78" t="s">
        <v>89</v>
      </c>
      <c r="C22" s="78">
        <v>46.0</v>
      </c>
      <c r="D22" s="78" t="s">
        <v>68</v>
      </c>
      <c r="E22" s="78" t="s">
        <v>73</v>
      </c>
      <c r="F22" s="78" t="s">
        <v>74</v>
      </c>
      <c r="G22" s="78">
        <v>2.0</v>
      </c>
      <c r="H22" s="79">
        <v>180000.0</v>
      </c>
      <c r="I22" s="34"/>
      <c r="J22" s="34"/>
      <c r="K22" s="34"/>
      <c r="L22" s="34"/>
      <c r="M22" s="34"/>
      <c r="N22" s="34"/>
      <c r="O22" s="34"/>
    </row>
    <row r="23" ht="15.75" customHeight="1">
      <c r="A23" s="34"/>
      <c r="B23" s="78" t="s">
        <v>90</v>
      </c>
      <c r="C23" s="78">
        <v>22.0</v>
      </c>
      <c r="D23" s="78" t="s">
        <v>78</v>
      </c>
      <c r="E23" s="78" t="s">
        <v>69</v>
      </c>
      <c r="F23" s="78" t="s">
        <v>70</v>
      </c>
      <c r="G23" s="78">
        <v>1.0</v>
      </c>
      <c r="H23" s="79">
        <v>250000.0</v>
      </c>
      <c r="I23" s="34"/>
      <c r="J23" s="34"/>
      <c r="K23" s="34"/>
      <c r="L23" s="34"/>
      <c r="M23" s="34"/>
      <c r="N23" s="34"/>
      <c r="O23" s="34"/>
    </row>
    <row r="24" ht="15.75" customHeight="1">
      <c r="A24" s="34"/>
      <c r="B24" s="78" t="s">
        <v>91</v>
      </c>
      <c r="C24" s="78">
        <v>36.0</v>
      </c>
      <c r="D24" s="78" t="s">
        <v>72</v>
      </c>
      <c r="E24" s="78" t="s">
        <v>73</v>
      </c>
      <c r="F24" s="78" t="s">
        <v>74</v>
      </c>
      <c r="G24" s="78">
        <v>3.0</v>
      </c>
      <c r="H24" s="79">
        <v>180000.0</v>
      </c>
      <c r="I24" s="34"/>
      <c r="J24" s="34"/>
      <c r="K24" s="34"/>
      <c r="L24" s="34"/>
      <c r="M24" s="34"/>
      <c r="N24" s="34"/>
      <c r="O24" s="34"/>
    </row>
    <row r="25" ht="15.75" customHeight="1">
      <c r="A25" s="34"/>
      <c r="B25" s="78" t="s">
        <v>92</v>
      </c>
      <c r="C25" s="78">
        <v>45.0</v>
      </c>
      <c r="D25" s="78" t="s">
        <v>68</v>
      </c>
      <c r="E25" s="78" t="s">
        <v>73</v>
      </c>
      <c r="F25" s="78" t="s">
        <v>74</v>
      </c>
      <c r="G25" s="78">
        <v>2.0</v>
      </c>
      <c r="H25" s="79">
        <v>180000.0</v>
      </c>
      <c r="I25" s="34"/>
      <c r="J25" s="34"/>
      <c r="K25" s="34"/>
      <c r="L25" s="34"/>
      <c r="M25" s="34"/>
      <c r="N25" s="34"/>
      <c r="O25" s="34"/>
    </row>
    <row r="26" ht="15.75" customHeight="1">
      <c r="A26" s="34"/>
      <c r="B26" s="78" t="s">
        <v>93</v>
      </c>
      <c r="C26" s="78">
        <v>33.0</v>
      </c>
      <c r="D26" s="78" t="s">
        <v>78</v>
      </c>
      <c r="E26" s="78" t="s">
        <v>79</v>
      </c>
      <c r="F26" s="78" t="s">
        <v>70</v>
      </c>
      <c r="G26" s="78">
        <v>1.0</v>
      </c>
      <c r="H26" s="79">
        <v>350000.0</v>
      </c>
      <c r="I26" s="34"/>
      <c r="J26" s="34"/>
      <c r="K26" s="34"/>
      <c r="L26" s="34"/>
      <c r="M26" s="34"/>
      <c r="N26" s="34"/>
      <c r="O26" s="34"/>
    </row>
    <row r="27" ht="15.75" customHeight="1">
      <c r="A27" s="34"/>
      <c r="B27" s="78" t="s">
        <v>94</v>
      </c>
      <c r="C27" s="78">
        <v>21.0</v>
      </c>
      <c r="D27" s="78" t="s">
        <v>82</v>
      </c>
      <c r="E27" s="78" t="s">
        <v>69</v>
      </c>
      <c r="F27" s="78" t="s">
        <v>70</v>
      </c>
      <c r="G27" s="78">
        <v>1.0</v>
      </c>
      <c r="H27" s="79">
        <v>250000.0</v>
      </c>
      <c r="I27" s="34"/>
      <c r="J27" s="34"/>
      <c r="K27" s="34"/>
      <c r="L27" s="34"/>
      <c r="M27" s="34"/>
      <c r="N27" s="34"/>
      <c r="O27" s="34"/>
    </row>
    <row r="28" ht="15.75" customHeight="1">
      <c r="A28" s="34"/>
      <c r="B28" s="78" t="s">
        <v>95</v>
      </c>
      <c r="C28" s="78">
        <v>52.0</v>
      </c>
      <c r="D28" s="78" t="s">
        <v>68</v>
      </c>
      <c r="E28" s="78" t="s">
        <v>73</v>
      </c>
      <c r="F28" s="78" t="s">
        <v>74</v>
      </c>
      <c r="G28" s="78">
        <v>3.0</v>
      </c>
      <c r="H28" s="79">
        <v>180000.0</v>
      </c>
      <c r="I28" s="34"/>
      <c r="J28" s="34"/>
      <c r="K28" s="34"/>
      <c r="L28" s="34"/>
      <c r="M28" s="34"/>
      <c r="N28" s="34"/>
      <c r="O28" s="34"/>
    </row>
    <row r="29" ht="15.75" customHeight="1">
      <c r="A29" s="34"/>
      <c r="B29" s="78" t="s">
        <v>96</v>
      </c>
      <c r="C29" s="78">
        <v>38.0</v>
      </c>
      <c r="D29" s="78" t="s">
        <v>76</v>
      </c>
      <c r="E29" s="78" t="s">
        <v>79</v>
      </c>
      <c r="F29" s="78" t="s">
        <v>70</v>
      </c>
      <c r="G29" s="78">
        <v>1.0</v>
      </c>
      <c r="H29" s="79">
        <v>350000.0</v>
      </c>
      <c r="I29" s="34"/>
      <c r="J29" s="34"/>
      <c r="K29" s="34"/>
      <c r="L29" s="34"/>
      <c r="M29" s="34"/>
      <c r="N29" s="34"/>
      <c r="O29" s="3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53.0"/>
    <col customWidth="1" min="3" max="3" width="36.0"/>
    <col customWidth="1" min="4" max="4" width="8.0"/>
    <col customWidth="1" min="5" max="6" width="12.29"/>
    <col customWidth="1" min="7" max="7" width="10.14"/>
    <col customWidth="1" min="8" max="8" width="9.29"/>
    <col customWidth="1" min="9" max="9" width="14.43"/>
    <col customWidth="1" min="10" max="10" width="10.71"/>
    <col customWidth="1" min="11" max="11" width="15.14"/>
    <col customWidth="1" min="12" max="26" width="10.71"/>
  </cols>
  <sheetData>
    <row r="1">
      <c r="B1" s="34"/>
      <c r="C1" s="34"/>
      <c r="D1" s="34"/>
      <c r="E1" s="34"/>
      <c r="F1" s="34"/>
      <c r="G1" s="34"/>
      <c r="H1" s="34"/>
      <c r="I1" s="34"/>
      <c r="J1" s="34"/>
      <c r="K1" s="34"/>
    </row>
    <row r="2">
      <c r="B2" s="33">
        <v>3.0</v>
      </c>
      <c r="C2" s="34"/>
      <c r="D2" s="34"/>
      <c r="E2" s="34"/>
      <c r="F2" s="34"/>
      <c r="G2" s="34"/>
      <c r="H2" s="34"/>
      <c r="I2" s="34"/>
      <c r="J2" s="34"/>
      <c r="K2" s="35" t="s">
        <v>29</v>
      </c>
    </row>
    <row r="3">
      <c r="B3" s="34"/>
      <c r="C3" s="34"/>
      <c r="D3" s="34"/>
      <c r="E3" s="34"/>
      <c r="F3" s="34"/>
      <c r="G3" s="34"/>
      <c r="H3" s="34"/>
      <c r="I3" s="34"/>
      <c r="J3" s="34"/>
      <c r="K3" s="36"/>
    </row>
    <row r="4">
      <c r="B4" s="34"/>
      <c r="C4" s="34"/>
      <c r="D4" s="34"/>
      <c r="E4" s="34"/>
      <c r="F4" s="34"/>
      <c r="G4" s="34"/>
      <c r="H4" s="34"/>
      <c r="I4" s="34"/>
      <c r="J4" s="34"/>
      <c r="K4" s="34"/>
    </row>
    <row r="5">
      <c r="B5" s="80"/>
      <c r="C5" s="80"/>
      <c r="D5" s="34"/>
      <c r="E5" s="34"/>
      <c r="F5" s="34"/>
      <c r="G5" s="34"/>
      <c r="H5" s="34"/>
      <c r="I5" s="34"/>
      <c r="J5" s="34"/>
      <c r="K5" s="34"/>
    </row>
    <row r="6">
      <c r="A6" s="34"/>
      <c r="B6" s="80"/>
      <c r="C6" s="80"/>
      <c r="D6" s="34"/>
      <c r="E6" s="34"/>
      <c r="F6" s="34"/>
      <c r="G6" s="34"/>
      <c r="H6" s="34"/>
      <c r="I6" s="34"/>
      <c r="J6" s="34"/>
      <c r="K6" s="34"/>
    </row>
    <row r="7">
      <c r="A7" s="81" t="s">
        <v>97</v>
      </c>
      <c r="B7" s="81" t="s">
        <v>98</v>
      </c>
      <c r="C7" s="81" t="s">
        <v>99</v>
      </c>
      <c r="D7" s="81" t="s">
        <v>100</v>
      </c>
      <c r="E7" s="81" t="s">
        <v>101</v>
      </c>
      <c r="F7" s="81" t="s">
        <v>102</v>
      </c>
      <c r="G7" s="81" t="s">
        <v>103</v>
      </c>
      <c r="H7" s="81" t="s">
        <v>104</v>
      </c>
      <c r="I7" s="81" t="s">
        <v>105</v>
      </c>
      <c r="J7" s="82"/>
      <c r="K7" s="82"/>
    </row>
    <row r="8">
      <c r="A8" s="34" t="s">
        <v>106</v>
      </c>
      <c r="B8" s="34" t="s">
        <v>107</v>
      </c>
      <c r="C8" s="34" t="s">
        <v>108</v>
      </c>
      <c r="D8" s="34" t="s">
        <v>109</v>
      </c>
      <c r="E8" s="83">
        <v>42500.0</v>
      </c>
      <c r="F8" s="83">
        <v>2125.0</v>
      </c>
      <c r="G8" s="83">
        <v>0.0</v>
      </c>
      <c r="H8" s="83">
        <f t="shared" ref="H8:H115" si="1">(E8-F8+G8)*19%</f>
        <v>7671.25</v>
      </c>
      <c r="I8" s="83">
        <f t="shared" ref="I8:I115" si="2">E8+G8-F8+H8</f>
        <v>48046.25</v>
      </c>
      <c r="J8" s="34"/>
      <c r="K8" s="34"/>
    </row>
    <row r="9">
      <c r="A9" s="34" t="s">
        <v>110</v>
      </c>
      <c r="B9" s="34" t="s">
        <v>111</v>
      </c>
      <c r="C9" s="34" t="s">
        <v>108</v>
      </c>
      <c r="D9" s="34" t="s">
        <v>109</v>
      </c>
      <c r="E9" s="83">
        <v>28700.0</v>
      </c>
      <c r="F9" s="83">
        <v>1435.0</v>
      </c>
      <c r="G9" s="83">
        <v>0.0</v>
      </c>
      <c r="H9" s="83">
        <f t="shared" si="1"/>
        <v>5180.35</v>
      </c>
      <c r="I9" s="83">
        <f t="shared" si="2"/>
        <v>32445.35</v>
      </c>
      <c r="J9" s="34"/>
      <c r="K9" s="34"/>
    </row>
    <row r="10">
      <c r="A10" s="34" t="s">
        <v>112</v>
      </c>
      <c r="B10" s="34" t="s">
        <v>113</v>
      </c>
      <c r="C10" s="34" t="s">
        <v>108</v>
      </c>
      <c r="D10" s="34" t="s">
        <v>109</v>
      </c>
      <c r="E10" s="83">
        <v>25900.0</v>
      </c>
      <c r="F10" s="83">
        <v>1295.0</v>
      </c>
      <c r="G10" s="83">
        <v>0.0</v>
      </c>
      <c r="H10" s="83">
        <f t="shared" si="1"/>
        <v>4674.95</v>
      </c>
      <c r="I10" s="83">
        <f t="shared" si="2"/>
        <v>29279.95</v>
      </c>
      <c r="J10" s="34"/>
      <c r="K10" s="34"/>
    </row>
    <row r="11">
      <c r="A11" s="34" t="s">
        <v>114</v>
      </c>
      <c r="B11" s="34" t="s">
        <v>115</v>
      </c>
      <c r="C11" s="34" t="s">
        <v>108</v>
      </c>
      <c r="D11" s="34" t="s">
        <v>109</v>
      </c>
      <c r="E11" s="83">
        <v>32700.0</v>
      </c>
      <c r="F11" s="83">
        <v>1635.0</v>
      </c>
      <c r="G11" s="83">
        <v>0.0</v>
      </c>
      <c r="H11" s="83">
        <f t="shared" si="1"/>
        <v>5902.35</v>
      </c>
      <c r="I11" s="83">
        <f t="shared" si="2"/>
        <v>36967.35</v>
      </c>
      <c r="J11" s="34"/>
      <c r="K11" s="34"/>
    </row>
    <row r="12">
      <c r="A12" s="34" t="s">
        <v>116</v>
      </c>
      <c r="B12" s="34" t="s">
        <v>117</v>
      </c>
      <c r="C12" s="34" t="s">
        <v>108</v>
      </c>
      <c r="D12" s="34" t="s">
        <v>109</v>
      </c>
      <c r="E12" s="83">
        <v>36800.0</v>
      </c>
      <c r="F12" s="83">
        <v>1840.0</v>
      </c>
      <c r="G12" s="83">
        <v>0.0</v>
      </c>
      <c r="H12" s="83">
        <f t="shared" si="1"/>
        <v>6642.4</v>
      </c>
      <c r="I12" s="83">
        <f t="shared" si="2"/>
        <v>41602.4</v>
      </c>
      <c r="J12" s="34"/>
      <c r="K12" s="34"/>
    </row>
    <row r="13">
      <c r="A13" s="34" t="s">
        <v>118</v>
      </c>
      <c r="B13" s="34" t="s">
        <v>119</v>
      </c>
      <c r="C13" s="34" t="s">
        <v>108</v>
      </c>
      <c r="D13" s="34" t="s">
        <v>109</v>
      </c>
      <c r="E13" s="83">
        <v>42500.0</v>
      </c>
      <c r="F13" s="83">
        <v>2125.0</v>
      </c>
      <c r="G13" s="83">
        <v>0.0</v>
      </c>
      <c r="H13" s="83">
        <f t="shared" si="1"/>
        <v>7671.25</v>
      </c>
      <c r="I13" s="83">
        <f t="shared" si="2"/>
        <v>48046.25</v>
      </c>
      <c r="J13" s="34"/>
      <c r="K13" s="34"/>
    </row>
    <row r="14">
      <c r="A14" s="34" t="s">
        <v>120</v>
      </c>
      <c r="B14" s="34" t="s">
        <v>121</v>
      </c>
      <c r="C14" s="34" t="s">
        <v>108</v>
      </c>
      <c r="D14" s="34" t="s">
        <v>109</v>
      </c>
      <c r="E14" s="83">
        <v>28700.0</v>
      </c>
      <c r="F14" s="83">
        <v>1435.0</v>
      </c>
      <c r="G14" s="83">
        <v>0.0</v>
      </c>
      <c r="H14" s="83">
        <f t="shared" si="1"/>
        <v>5180.35</v>
      </c>
      <c r="I14" s="83">
        <f t="shared" si="2"/>
        <v>32445.35</v>
      </c>
      <c r="J14" s="34"/>
      <c r="K14" s="34"/>
    </row>
    <row r="15">
      <c r="A15" s="34" t="s">
        <v>122</v>
      </c>
      <c r="B15" s="34" t="s">
        <v>123</v>
      </c>
      <c r="C15" s="34" t="s">
        <v>108</v>
      </c>
      <c r="D15" s="34" t="s">
        <v>109</v>
      </c>
      <c r="E15" s="83">
        <v>25900.0</v>
      </c>
      <c r="F15" s="83">
        <v>1295.0</v>
      </c>
      <c r="G15" s="83">
        <v>0.0</v>
      </c>
      <c r="H15" s="83">
        <f t="shared" si="1"/>
        <v>4674.95</v>
      </c>
      <c r="I15" s="83">
        <f t="shared" si="2"/>
        <v>29279.95</v>
      </c>
      <c r="J15" s="34"/>
      <c r="K15" s="34"/>
    </row>
    <row r="16">
      <c r="A16" s="34" t="s">
        <v>124</v>
      </c>
      <c r="B16" s="34" t="s">
        <v>125</v>
      </c>
      <c r="C16" s="34" t="s">
        <v>108</v>
      </c>
      <c r="D16" s="34" t="s">
        <v>109</v>
      </c>
      <c r="E16" s="83">
        <v>32700.0</v>
      </c>
      <c r="F16" s="83">
        <v>1635.0</v>
      </c>
      <c r="G16" s="83">
        <v>0.0</v>
      </c>
      <c r="H16" s="83">
        <f t="shared" si="1"/>
        <v>5902.35</v>
      </c>
      <c r="I16" s="83">
        <f t="shared" si="2"/>
        <v>36967.35</v>
      </c>
      <c r="J16" s="34"/>
      <c r="K16" s="34"/>
    </row>
    <row r="17">
      <c r="A17" s="34" t="s">
        <v>126</v>
      </c>
      <c r="B17" s="34" t="s">
        <v>127</v>
      </c>
      <c r="C17" s="34" t="s">
        <v>108</v>
      </c>
      <c r="D17" s="34" t="s">
        <v>109</v>
      </c>
      <c r="E17" s="83">
        <v>32700.0</v>
      </c>
      <c r="F17" s="83">
        <v>1635.0</v>
      </c>
      <c r="G17" s="83">
        <v>0.0</v>
      </c>
      <c r="H17" s="83">
        <f t="shared" si="1"/>
        <v>5902.35</v>
      </c>
      <c r="I17" s="83">
        <f t="shared" si="2"/>
        <v>36967.35</v>
      </c>
      <c r="J17" s="34"/>
      <c r="K17" s="34"/>
    </row>
    <row r="18">
      <c r="A18" s="34" t="s">
        <v>128</v>
      </c>
      <c r="B18" s="34" t="s">
        <v>129</v>
      </c>
      <c r="C18" s="34" t="s">
        <v>108</v>
      </c>
      <c r="D18" s="34" t="s">
        <v>109</v>
      </c>
      <c r="E18" s="83">
        <v>25900.0</v>
      </c>
      <c r="F18" s="83">
        <v>1295.0</v>
      </c>
      <c r="G18" s="83">
        <v>0.0</v>
      </c>
      <c r="H18" s="83">
        <f t="shared" si="1"/>
        <v>4674.95</v>
      </c>
      <c r="I18" s="83">
        <f t="shared" si="2"/>
        <v>29279.95</v>
      </c>
      <c r="J18" s="34"/>
      <c r="K18" s="34"/>
    </row>
    <row r="19">
      <c r="A19" s="34" t="s">
        <v>130</v>
      </c>
      <c r="B19" s="34" t="s">
        <v>131</v>
      </c>
      <c r="C19" s="34" t="s">
        <v>108</v>
      </c>
      <c r="D19" s="34" t="s">
        <v>109</v>
      </c>
      <c r="E19" s="83">
        <v>32700.0</v>
      </c>
      <c r="F19" s="83">
        <v>1635.0</v>
      </c>
      <c r="G19" s="83">
        <v>0.0</v>
      </c>
      <c r="H19" s="83">
        <f t="shared" si="1"/>
        <v>5902.35</v>
      </c>
      <c r="I19" s="83">
        <f t="shared" si="2"/>
        <v>36967.35</v>
      </c>
      <c r="J19" s="34"/>
      <c r="K19" s="34"/>
    </row>
    <row r="20">
      <c r="A20" s="34" t="s">
        <v>132</v>
      </c>
      <c r="B20" s="34" t="s">
        <v>133</v>
      </c>
      <c r="C20" s="34" t="s">
        <v>108</v>
      </c>
      <c r="D20" s="34" t="s">
        <v>109</v>
      </c>
      <c r="E20" s="83">
        <v>36800.0</v>
      </c>
      <c r="F20" s="83">
        <v>1840.0</v>
      </c>
      <c r="G20" s="83">
        <v>0.0</v>
      </c>
      <c r="H20" s="83">
        <f t="shared" si="1"/>
        <v>6642.4</v>
      </c>
      <c r="I20" s="83">
        <f t="shared" si="2"/>
        <v>41602.4</v>
      </c>
      <c r="J20" s="34"/>
      <c r="K20" s="34"/>
    </row>
    <row r="21" ht="15.75" customHeight="1">
      <c r="A21" s="34" t="s">
        <v>134</v>
      </c>
      <c r="B21" s="34" t="s">
        <v>135</v>
      </c>
      <c r="C21" s="34" t="s">
        <v>108</v>
      </c>
      <c r="D21" s="34" t="s">
        <v>109</v>
      </c>
      <c r="E21" s="83">
        <v>42500.0</v>
      </c>
      <c r="F21" s="83">
        <v>2125.0</v>
      </c>
      <c r="G21" s="83">
        <v>0.0</v>
      </c>
      <c r="H21" s="83">
        <f t="shared" si="1"/>
        <v>7671.25</v>
      </c>
      <c r="I21" s="83">
        <f t="shared" si="2"/>
        <v>48046.25</v>
      </c>
      <c r="J21" s="34"/>
      <c r="K21" s="34"/>
    </row>
    <row r="22" ht="15.75" customHeight="1">
      <c r="A22" s="34" t="s">
        <v>136</v>
      </c>
      <c r="B22" s="34" t="s">
        <v>137</v>
      </c>
      <c r="C22" s="34" t="s">
        <v>108</v>
      </c>
      <c r="D22" s="34" t="s">
        <v>109</v>
      </c>
      <c r="E22" s="83">
        <v>28700.0</v>
      </c>
      <c r="F22" s="83">
        <v>1435.0</v>
      </c>
      <c r="G22" s="83">
        <v>0.0</v>
      </c>
      <c r="H22" s="83">
        <f t="shared" si="1"/>
        <v>5180.35</v>
      </c>
      <c r="I22" s="83">
        <f t="shared" si="2"/>
        <v>32445.35</v>
      </c>
      <c r="J22" s="34"/>
      <c r="K22" s="34"/>
    </row>
    <row r="23" ht="15.75" customHeight="1">
      <c r="A23" s="34" t="s">
        <v>138</v>
      </c>
      <c r="B23" s="34" t="s">
        <v>139</v>
      </c>
      <c r="C23" s="34" t="s">
        <v>108</v>
      </c>
      <c r="D23" s="34" t="s">
        <v>109</v>
      </c>
      <c r="E23" s="83">
        <v>25900.0</v>
      </c>
      <c r="F23" s="83">
        <v>1295.0</v>
      </c>
      <c r="G23" s="83">
        <v>0.0</v>
      </c>
      <c r="H23" s="83">
        <f t="shared" si="1"/>
        <v>4674.95</v>
      </c>
      <c r="I23" s="83">
        <f t="shared" si="2"/>
        <v>29279.95</v>
      </c>
      <c r="J23" s="34"/>
      <c r="K23" s="34"/>
    </row>
    <row r="24" ht="15.75" customHeight="1">
      <c r="A24" s="34" t="s">
        <v>140</v>
      </c>
      <c r="B24" s="34" t="s">
        <v>141</v>
      </c>
      <c r="C24" s="34" t="s">
        <v>108</v>
      </c>
      <c r="D24" s="34" t="s">
        <v>109</v>
      </c>
      <c r="E24" s="83">
        <v>32700.0</v>
      </c>
      <c r="F24" s="83">
        <v>1635.0</v>
      </c>
      <c r="G24" s="83">
        <v>0.0</v>
      </c>
      <c r="H24" s="83">
        <f t="shared" si="1"/>
        <v>5902.35</v>
      </c>
      <c r="I24" s="83">
        <f t="shared" si="2"/>
        <v>36967.35</v>
      </c>
      <c r="J24" s="34"/>
      <c r="K24" s="34"/>
    </row>
    <row r="25" ht="15.75" customHeight="1">
      <c r="A25" s="34" t="s">
        <v>142</v>
      </c>
      <c r="B25" s="34" t="s">
        <v>143</v>
      </c>
      <c r="C25" s="34" t="s">
        <v>108</v>
      </c>
      <c r="D25" s="34" t="s">
        <v>109</v>
      </c>
      <c r="E25" s="83">
        <v>32700.0</v>
      </c>
      <c r="F25" s="83">
        <v>1635.0</v>
      </c>
      <c r="G25" s="83">
        <v>0.0</v>
      </c>
      <c r="H25" s="83">
        <f t="shared" si="1"/>
        <v>5902.35</v>
      </c>
      <c r="I25" s="83">
        <f t="shared" si="2"/>
        <v>36967.35</v>
      </c>
      <c r="J25" s="34"/>
      <c r="K25" s="34"/>
    </row>
    <row r="26" ht="15.75" customHeight="1">
      <c r="A26" s="34" t="s">
        <v>144</v>
      </c>
      <c r="B26" s="34" t="s">
        <v>145</v>
      </c>
      <c r="C26" s="34" t="s">
        <v>108</v>
      </c>
      <c r="D26" s="34" t="s">
        <v>109</v>
      </c>
      <c r="E26" s="83">
        <v>30200.0</v>
      </c>
      <c r="F26" s="83">
        <v>1510.0</v>
      </c>
      <c r="G26" s="83">
        <v>0.0</v>
      </c>
      <c r="H26" s="83">
        <f t="shared" si="1"/>
        <v>5451.1</v>
      </c>
      <c r="I26" s="83">
        <f t="shared" si="2"/>
        <v>34141.1</v>
      </c>
      <c r="J26" s="34"/>
      <c r="K26" s="34"/>
    </row>
    <row r="27" ht="15.75" customHeight="1">
      <c r="A27" s="34" t="s">
        <v>146</v>
      </c>
      <c r="B27" s="34" t="s">
        <v>147</v>
      </c>
      <c r="C27" s="34" t="s">
        <v>108</v>
      </c>
      <c r="D27" s="34" t="s">
        <v>100</v>
      </c>
      <c r="E27" s="83">
        <v>1500.0</v>
      </c>
      <c r="F27" s="83">
        <v>75.0</v>
      </c>
      <c r="G27" s="83">
        <v>0.0</v>
      </c>
      <c r="H27" s="83">
        <f t="shared" si="1"/>
        <v>270.75</v>
      </c>
      <c r="I27" s="83">
        <f t="shared" si="2"/>
        <v>1695.75</v>
      </c>
      <c r="J27" s="34"/>
      <c r="K27" s="34"/>
    </row>
    <row r="28" ht="15.75" customHeight="1">
      <c r="A28" s="34" t="s">
        <v>148</v>
      </c>
      <c r="B28" s="34" t="s">
        <v>149</v>
      </c>
      <c r="C28" s="34" t="s">
        <v>108</v>
      </c>
      <c r="D28" s="34" t="s">
        <v>100</v>
      </c>
      <c r="E28" s="83">
        <v>4900.0</v>
      </c>
      <c r="F28" s="83">
        <v>245.0</v>
      </c>
      <c r="G28" s="83">
        <v>0.0</v>
      </c>
      <c r="H28" s="83">
        <f t="shared" si="1"/>
        <v>884.45</v>
      </c>
      <c r="I28" s="83">
        <f t="shared" si="2"/>
        <v>5539.45</v>
      </c>
      <c r="J28" s="34"/>
      <c r="K28" s="34"/>
    </row>
    <row r="29" ht="15.75" customHeight="1">
      <c r="A29" s="34" t="s">
        <v>150</v>
      </c>
      <c r="B29" s="34" t="s">
        <v>151</v>
      </c>
      <c r="C29" s="34" t="s">
        <v>108</v>
      </c>
      <c r="D29" s="34" t="s">
        <v>100</v>
      </c>
      <c r="E29" s="83">
        <v>7900.0</v>
      </c>
      <c r="F29" s="83">
        <v>395.0</v>
      </c>
      <c r="G29" s="83">
        <v>0.0</v>
      </c>
      <c r="H29" s="83">
        <f t="shared" si="1"/>
        <v>1425.95</v>
      </c>
      <c r="I29" s="83">
        <f t="shared" si="2"/>
        <v>8930.95</v>
      </c>
      <c r="J29" s="34"/>
      <c r="K29" s="34"/>
    </row>
    <row r="30" ht="15.75" customHeight="1">
      <c r="A30" s="34" t="s">
        <v>152</v>
      </c>
      <c r="B30" s="34" t="s">
        <v>153</v>
      </c>
      <c r="C30" s="34" t="s">
        <v>108</v>
      </c>
      <c r="D30" s="34" t="s">
        <v>100</v>
      </c>
      <c r="E30" s="83">
        <v>10300.0</v>
      </c>
      <c r="F30" s="83">
        <v>515.0</v>
      </c>
      <c r="G30" s="83">
        <v>0.0</v>
      </c>
      <c r="H30" s="83">
        <f t="shared" si="1"/>
        <v>1859.15</v>
      </c>
      <c r="I30" s="83">
        <f t="shared" si="2"/>
        <v>11644.15</v>
      </c>
      <c r="J30" s="34"/>
      <c r="K30" s="34"/>
    </row>
    <row r="31" ht="15.75" customHeight="1">
      <c r="A31" s="34" t="s">
        <v>154</v>
      </c>
      <c r="B31" s="34" t="s">
        <v>155</v>
      </c>
      <c r="C31" s="34" t="s">
        <v>108</v>
      </c>
      <c r="D31" s="34" t="s">
        <v>100</v>
      </c>
      <c r="E31" s="83">
        <v>15600.0</v>
      </c>
      <c r="F31" s="83">
        <v>780.0</v>
      </c>
      <c r="G31" s="83">
        <v>0.0</v>
      </c>
      <c r="H31" s="83">
        <f t="shared" si="1"/>
        <v>2815.8</v>
      </c>
      <c r="I31" s="83">
        <f t="shared" si="2"/>
        <v>17635.8</v>
      </c>
      <c r="J31" s="34"/>
      <c r="K31" s="34"/>
    </row>
    <row r="32" ht="15.75" customHeight="1">
      <c r="A32" s="34" t="s">
        <v>156</v>
      </c>
      <c r="B32" s="34" t="s">
        <v>157</v>
      </c>
      <c r="C32" s="34" t="s">
        <v>108</v>
      </c>
      <c r="D32" s="34" t="s">
        <v>100</v>
      </c>
      <c r="E32" s="83">
        <v>25900.0</v>
      </c>
      <c r="F32" s="83">
        <v>1295.0</v>
      </c>
      <c r="G32" s="83">
        <v>0.0</v>
      </c>
      <c r="H32" s="83">
        <f t="shared" si="1"/>
        <v>4674.95</v>
      </c>
      <c r="I32" s="83">
        <f t="shared" si="2"/>
        <v>29279.95</v>
      </c>
      <c r="J32" s="34"/>
      <c r="K32" s="34"/>
    </row>
    <row r="33" ht="15.75" customHeight="1">
      <c r="A33" s="34" t="s">
        <v>158</v>
      </c>
      <c r="B33" s="34" t="s">
        <v>159</v>
      </c>
      <c r="C33" s="34" t="s">
        <v>108</v>
      </c>
      <c r="D33" s="34" t="s">
        <v>100</v>
      </c>
      <c r="E33" s="83">
        <v>32700.0</v>
      </c>
      <c r="F33" s="83">
        <v>1635.0</v>
      </c>
      <c r="G33" s="83">
        <v>0.0</v>
      </c>
      <c r="H33" s="83">
        <f t="shared" si="1"/>
        <v>5902.35</v>
      </c>
      <c r="I33" s="83">
        <f t="shared" si="2"/>
        <v>36967.35</v>
      </c>
      <c r="J33" s="34"/>
      <c r="K33" s="34"/>
    </row>
    <row r="34" ht="15.75" customHeight="1">
      <c r="A34" s="34" t="s">
        <v>160</v>
      </c>
      <c r="B34" s="34" t="s">
        <v>161</v>
      </c>
      <c r="C34" s="34" t="s">
        <v>108</v>
      </c>
      <c r="D34" s="34" t="s">
        <v>100</v>
      </c>
      <c r="E34" s="83">
        <v>36800.0</v>
      </c>
      <c r="F34" s="83">
        <v>1840.0</v>
      </c>
      <c r="G34" s="83">
        <v>0.0</v>
      </c>
      <c r="H34" s="83">
        <f t="shared" si="1"/>
        <v>6642.4</v>
      </c>
      <c r="I34" s="83">
        <f t="shared" si="2"/>
        <v>41602.4</v>
      </c>
      <c r="J34" s="34"/>
      <c r="K34" s="34"/>
    </row>
    <row r="35" ht="15.75" customHeight="1">
      <c r="A35" s="34" t="s">
        <v>162</v>
      </c>
      <c r="B35" s="34" t="s">
        <v>163</v>
      </c>
      <c r="C35" s="34" t="s">
        <v>108</v>
      </c>
      <c r="D35" s="34" t="s">
        <v>100</v>
      </c>
      <c r="E35" s="83">
        <v>42500.0</v>
      </c>
      <c r="F35" s="83">
        <v>2125.0</v>
      </c>
      <c r="G35" s="83">
        <v>0.0</v>
      </c>
      <c r="H35" s="83">
        <f t="shared" si="1"/>
        <v>7671.25</v>
      </c>
      <c r="I35" s="83">
        <f t="shared" si="2"/>
        <v>48046.25</v>
      </c>
      <c r="J35" s="34"/>
      <c r="K35" s="34"/>
    </row>
    <row r="36" ht="15.75" customHeight="1">
      <c r="A36" s="34" t="s">
        <v>164</v>
      </c>
      <c r="B36" s="34" t="s">
        <v>165</v>
      </c>
      <c r="C36" s="34" t="s">
        <v>108</v>
      </c>
      <c r="D36" s="34" t="s">
        <v>100</v>
      </c>
      <c r="E36" s="83">
        <v>28700.0</v>
      </c>
      <c r="F36" s="83">
        <v>1435.0</v>
      </c>
      <c r="G36" s="83">
        <v>0.0</v>
      </c>
      <c r="H36" s="83">
        <f t="shared" si="1"/>
        <v>5180.35</v>
      </c>
      <c r="I36" s="83">
        <f t="shared" si="2"/>
        <v>32445.35</v>
      </c>
      <c r="J36" s="34"/>
      <c r="K36" s="34"/>
    </row>
    <row r="37" ht="15.75" customHeight="1">
      <c r="A37" s="34" t="s">
        <v>166</v>
      </c>
      <c r="B37" s="34" t="s">
        <v>167</v>
      </c>
      <c r="C37" s="34" t="s">
        <v>108</v>
      </c>
      <c r="D37" s="34" t="s">
        <v>100</v>
      </c>
      <c r="E37" s="83">
        <v>25900.0</v>
      </c>
      <c r="F37" s="83">
        <v>1295.0</v>
      </c>
      <c r="G37" s="83">
        <v>0.0</v>
      </c>
      <c r="H37" s="83">
        <f t="shared" si="1"/>
        <v>4674.95</v>
      </c>
      <c r="I37" s="83">
        <f t="shared" si="2"/>
        <v>29279.95</v>
      </c>
      <c r="J37" s="34"/>
      <c r="K37" s="34"/>
    </row>
    <row r="38" ht="15.75" customHeight="1">
      <c r="A38" s="34" t="s">
        <v>168</v>
      </c>
      <c r="B38" s="34" t="s">
        <v>169</v>
      </c>
      <c r="C38" s="34" t="s">
        <v>108</v>
      </c>
      <c r="D38" s="34" t="s">
        <v>100</v>
      </c>
      <c r="E38" s="83">
        <v>32700.0</v>
      </c>
      <c r="F38" s="83">
        <v>1635.0</v>
      </c>
      <c r="G38" s="83">
        <v>0.0</v>
      </c>
      <c r="H38" s="83">
        <f t="shared" si="1"/>
        <v>5902.35</v>
      </c>
      <c r="I38" s="83">
        <f t="shared" si="2"/>
        <v>36967.35</v>
      </c>
      <c r="J38" s="34"/>
      <c r="K38" s="34"/>
    </row>
    <row r="39" ht="15.75" customHeight="1">
      <c r="A39" s="34" t="s">
        <v>170</v>
      </c>
      <c r="B39" s="34" t="s">
        <v>171</v>
      </c>
      <c r="C39" s="34" t="s">
        <v>108</v>
      </c>
      <c r="D39" s="34" t="s">
        <v>100</v>
      </c>
      <c r="E39" s="83">
        <v>32700.0</v>
      </c>
      <c r="F39" s="83">
        <v>1635.0</v>
      </c>
      <c r="G39" s="83">
        <v>0.0</v>
      </c>
      <c r="H39" s="83">
        <f t="shared" si="1"/>
        <v>5902.35</v>
      </c>
      <c r="I39" s="83">
        <f t="shared" si="2"/>
        <v>36967.35</v>
      </c>
      <c r="J39" s="34"/>
      <c r="K39" s="34"/>
    </row>
    <row r="40" ht="15.75" customHeight="1">
      <c r="A40" s="34" t="s">
        <v>172</v>
      </c>
      <c r="B40" s="34" t="s">
        <v>173</v>
      </c>
      <c r="C40" s="34" t="s">
        <v>108</v>
      </c>
      <c r="D40" s="34" t="s">
        <v>100</v>
      </c>
      <c r="E40" s="83">
        <v>30200.0</v>
      </c>
      <c r="F40" s="83">
        <v>1510.0</v>
      </c>
      <c r="G40" s="83">
        <v>0.0</v>
      </c>
      <c r="H40" s="83">
        <f t="shared" si="1"/>
        <v>5451.1</v>
      </c>
      <c r="I40" s="83">
        <f t="shared" si="2"/>
        <v>34141.1</v>
      </c>
      <c r="J40" s="34"/>
      <c r="K40" s="34"/>
    </row>
    <row r="41" ht="15.75" customHeight="1">
      <c r="A41" s="34" t="s">
        <v>174</v>
      </c>
      <c r="B41" s="34" t="s">
        <v>175</v>
      </c>
      <c r="C41" s="34" t="s">
        <v>108</v>
      </c>
      <c r="D41" s="34" t="s">
        <v>100</v>
      </c>
      <c r="E41" s="83">
        <v>1500.0</v>
      </c>
      <c r="F41" s="83">
        <v>75.0</v>
      </c>
      <c r="G41" s="83">
        <v>0.0</v>
      </c>
      <c r="H41" s="83">
        <f t="shared" si="1"/>
        <v>270.75</v>
      </c>
      <c r="I41" s="83">
        <f t="shared" si="2"/>
        <v>1695.75</v>
      </c>
      <c r="J41" s="34"/>
      <c r="K41" s="34"/>
    </row>
    <row r="42" ht="15.75" customHeight="1">
      <c r="A42" s="34" t="s">
        <v>176</v>
      </c>
      <c r="B42" s="34" t="s">
        <v>177</v>
      </c>
      <c r="C42" s="34" t="s">
        <v>108</v>
      </c>
      <c r="D42" s="34" t="s">
        <v>100</v>
      </c>
      <c r="E42" s="83">
        <v>4900.0</v>
      </c>
      <c r="F42" s="83">
        <v>245.0</v>
      </c>
      <c r="G42" s="83">
        <v>0.0</v>
      </c>
      <c r="H42" s="83">
        <f t="shared" si="1"/>
        <v>884.45</v>
      </c>
      <c r="I42" s="83">
        <f t="shared" si="2"/>
        <v>5539.45</v>
      </c>
      <c r="J42" s="34"/>
      <c r="K42" s="34"/>
    </row>
    <row r="43" ht="15.75" customHeight="1">
      <c r="A43" s="34" t="s">
        <v>178</v>
      </c>
      <c r="B43" s="34" t="s">
        <v>179</v>
      </c>
      <c r="C43" s="34" t="s">
        <v>108</v>
      </c>
      <c r="D43" s="34" t="s">
        <v>100</v>
      </c>
      <c r="E43" s="83">
        <v>7900.0</v>
      </c>
      <c r="F43" s="83">
        <v>395.0</v>
      </c>
      <c r="G43" s="83">
        <v>0.0</v>
      </c>
      <c r="H43" s="83">
        <f t="shared" si="1"/>
        <v>1425.95</v>
      </c>
      <c r="I43" s="83">
        <f t="shared" si="2"/>
        <v>8930.95</v>
      </c>
      <c r="J43" s="34"/>
      <c r="K43" s="34"/>
    </row>
    <row r="44" ht="15.75" customHeight="1">
      <c r="A44" s="34" t="s">
        <v>180</v>
      </c>
      <c r="B44" s="34" t="s">
        <v>181</v>
      </c>
      <c r="C44" s="34" t="s">
        <v>108</v>
      </c>
      <c r="D44" s="34" t="s">
        <v>100</v>
      </c>
      <c r="E44" s="83">
        <v>10300.0</v>
      </c>
      <c r="F44" s="83">
        <v>515.0</v>
      </c>
      <c r="G44" s="83">
        <v>0.0</v>
      </c>
      <c r="H44" s="83">
        <f t="shared" si="1"/>
        <v>1859.15</v>
      </c>
      <c r="I44" s="83">
        <f t="shared" si="2"/>
        <v>11644.15</v>
      </c>
      <c r="J44" s="34"/>
      <c r="K44" s="34"/>
    </row>
    <row r="45" ht="15.75" customHeight="1">
      <c r="A45" s="34" t="s">
        <v>182</v>
      </c>
      <c r="B45" s="34" t="s">
        <v>183</v>
      </c>
      <c r="C45" s="34" t="s">
        <v>108</v>
      </c>
      <c r="D45" s="34" t="s">
        <v>100</v>
      </c>
      <c r="E45" s="83">
        <v>15600.0</v>
      </c>
      <c r="F45" s="83">
        <v>780.0</v>
      </c>
      <c r="G45" s="83">
        <v>0.0</v>
      </c>
      <c r="H45" s="83">
        <f t="shared" si="1"/>
        <v>2815.8</v>
      </c>
      <c r="I45" s="83">
        <f t="shared" si="2"/>
        <v>17635.8</v>
      </c>
      <c r="J45" s="34"/>
      <c r="K45" s="34"/>
    </row>
    <row r="46" ht="15.75" customHeight="1">
      <c r="A46" s="34" t="s">
        <v>184</v>
      </c>
      <c r="B46" s="34" t="s">
        <v>185</v>
      </c>
      <c r="C46" s="34" t="s">
        <v>108</v>
      </c>
      <c r="D46" s="34" t="s">
        <v>100</v>
      </c>
      <c r="E46" s="83">
        <v>25900.0</v>
      </c>
      <c r="F46" s="83">
        <v>1295.0</v>
      </c>
      <c r="G46" s="83">
        <v>0.0</v>
      </c>
      <c r="H46" s="83">
        <f t="shared" si="1"/>
        <v>4674.95</v>
      </c>
      <c r="I46" s="83">
        <f t="shared" si="2"/>
        <v>29279.95</v>
      </c>
      <c r="J46" s="34"/>
      <c r="K46" s="34"/>
    </row>
    <row r="47" ht="15.75" customHeight="1">
      <c r="A47" s="34" t="s">
        <v>186</v>
      </c>
      <c r="B47" s="34" t="s">
        <v>187</v>
      </c>
      <c r="C47" s="34" t="s">
        <v>108</v>
      </c>
      <c r="D47" s="34" t="s">
        <v>100</v>
      </c>
      <c r="E47" s="83">
        <v>32700.0</v>
      </c>
      <c r="F47" s="83">
        <v>1635.0</v>
      </c>
      <c r="G47" s="83">
        <v>0.0</v>
      </c>
      <c r="H47" s="83">
        <f t="shared" si="1"/>
        <v>5902.35</v>
      </c>
      <c r="I47" s="83">
        <f t="shared" si="2"/>
        <v>36967.35</v>
      </c>
      <c r="J47" s="34"/>
      <c r="K47" s="34"/>
    </row>
    <row r="48" ht="15.75" customHeight="1">
      <c r="A48" s="34" t="s">
        <v>188</v>
      </c>
      <c r="B48" s="34" t="s">
        <v>189</v>
      </c>
      <c r="C48" s="34" t="s">
        <v>108</v>
      </c>
      <c r="D48" s="34" t="s">
        <v>100</v>
      </c>
      <c r="E48" s="83">
        <v>32700.0</v>
      </c>
      <c r="F48" s="83">
        <v>1635.0</v>
      </c>
      <c r="G48" s="83">
        <v>0.0</v>
      </c>
      <c r="H48" s="83">
        <f t="shared" si="1"/>
        <v>5902.35</v>
      </c>
      <c r="I48" s="83">
        <f t="shared" si="2"/>
        <v>36967.35</v>
      </c>
      <c r="J48" s="34"/>
      <c r="K48" s="34"/>
    </row>
    <row r="49" ht="15.75" customHeight="1">
      <c r="A49" s="34" t="s">
        <v>190</v>
      </c>
      <c r="B49" s="34" t="s">
        <v>191</v>
      </c>
      <c r="C49" s="34" t="s">
        <v>108</v>
      </c>
      <c r="D49" s="34" t="s">
        <v>100</v>
      </c>
      <c r="E49" s="83">
        <v>30200.0</v>
      </c>
      <c r="F49" s="83">
        <v>1510.0</v>
      </c>
      <c r="G49" s="83">
        <v>0.0</v>
      </c>
      <c r="H49" s="83">
        <f t="shared" si="1"/>
        <v>5451.1</v>
      </c>
      <c r="I49" s="83">
        <f t="shared" si="2"/>
        <v>34141.1</v>
      </c>
      <c r="J49" s="34"/>
      <c r="K49" s="34"/>
    </row>
    <row r="50" ht="15.75" customHeight="1">
      <c r="A50" s="34" t="s">
        <v>192</v>
      </c>
      <c r="B50" s="34" t="s">
        <v>193</v>
      </c>
      <c r="C50" s="34" t="s">
        <v>108</v>
      </c>
      <c r="D50" s="34" t="s">
        <v>100</v>
      </c>
      <c r="E50" s="83">
        <v>1500.0</v>
      </c>
      <c r="F50" s="83">
        <v>75.0</v>
      </c>
      <c r="G50" s="83">
        <v>0.0</v>
      </c>
      <c r="H50" s="83">
        <f t="shared" si="1"/>
        <v>270.75</v>
      </c>
      <c r="I50" s="83">
        <f t="shared" si="2"/>
        <v>1695.75</v>
      </c>
      <c r="J50" s="34"/>
      <c r="K50" s="34"/>
    </row>
    <row r="51" ht="15.75" customHeight="1">
      <c r="A51" s="34" t="s">
        <v>194</v>
      </c>
      <c r="B51" s="34" t="s">
        <v>195</v>
      </c>
      <c r="C51" s="34" t="s">
        <v>108</v>
      </c>
      <c r="D51" s="34" t="s">
        <v>100</v>
      </c>
      <c r="E51" s="83">
        <v>4900.0</v>
      </c>
      <c r="F51" s="83">
        <v>245.0</v>
      </c>
      <c r="G51" s="83">
        <v>0.0</v>
      </c>
      <c r="H51" s="83">
        <f t="shared" si="1"/>
        <v>884.45</v>
      </c>
      <c r="I51" s="83">
        <f t="shared" si="2"/>
        <v>5539.45</v>
      </c>
      <c r="J51" s="34"/>
      <c r="K51" s="34"/>
    </row>
    <row r="52" ht="15.75" customHeight="1">
      <c r="A52" s="34" t="s">
        <v>196</v>
      </c>
      <c r="B52" s="34" t="s">
        <v>197</v>
      </c>
      <c r="C52" s="34" t="s">
        <v>108</v>
      </c>
      <c r="D52" s="34" t="s">
        <v>100</v>
      </c>
      <c r="E52" s="83">
        <v>7900.0</v>
      </c>
      <c r="F52" s="83">
        <v>395.0</v>
      </c>
      <c r="G52" s="83">
        <v>0.0</v>
      </c>
      <c r="H52" s="83">
        <f t="shared" si="1"/>
        <v>1425.95</v>
      </c>
      <c r="I52" s="83">
        <f t="shared" si="2"/>
        <v>8930.95</v>
      </c>
      <c r="J52" s="34"/>
      <c r="K52" s="34"/>
    </row>
    <row r="53" ht="15.75" customHeight="1">
      <c r="A53" s="34" t="s">
        <v>198</v>
      </c>
      <c r="B53" s="34" t="s">
        <v>199</v>
      </c>
      <c r="C53" s="34" t="s">
        <v>200</v>
      </c>
      <c r="D53" s="34" t="s">
        <v>109</v>
      </c>
      <c r="E53" s="83">
        <v>3800.0</v>
      </c>
      <c r="F53" s="83">
        <v>190.0</v>
      </c>
      <c r="G53" s="83">
        <v>0.0</v>
      </c>
      <c r="H53" s="83">
        <f t="shared" si="1"/>
        <v>685.9</v>
      </c>
      <c r="I53" s="83">
        <f t="shared" si="2"/>
        <v>4295.9</v>
      </c>
      <c r="J53" s="34"/>
      <c r="K53" s="34"/>
    </row>
    <row r="54" ht="15.75" customHeight="1">
      <c r="A54" s="34" t="s">
        <v>201</v>
      </c>
      <c r="B54" s="34" t="s">
        <v>202</v>
      </c>
      <c r="C54" s="34" t="s">
        <v>200</v>
      </c>
      <c r="D54" s="34" t="s">
        <v>109</v>
      </c>
      <c r="E54" s="83">
        <v>3900.0</v>
      </c>
      <c r="F54" s="83">
        <v>195.0</v>
      </c>
      <c r="G54" s="83">
        <v>0.0</v>
      </c>
      <c r="H54" s="83">
        <f t="shared" si="1"/>
        <v>703.95</v>
      </c>
      <c r="I54" s="83">
        <f t="shared" si="2"/>
        <v>4408.95</v>
      </c>
      <c r="J54" s="34"/>
      <c r="K54" s="34"/>
    </row>
    <row r="55" ht="15.75" customHeight="1">
      <c r="A55" s="34" t="s">
        <v>203</v>
      </c>
      <c r="B55" s="34" t="s">
        <v>204</v>
      </c>
      <c r="C55" s="34" t="s">
        <v>200</v>
      </c>
      <c r="D55" s="34" t="s">
        <v>109</v>
      </c>
      <c r="E55" s="83">
        <v>4200.0</v>
      </c>
      <c r="F55" s="83">
        <v>210.0</v>
      </c>
      <c r="G55" s="83">
        <v>0.0</v>
      </c>
      <c r="H55" s="83">
        <f t="shared" si="1"/>
        <v>758.1</v>
      </c>
      <c r="I55" s="83">
        <f t="shared" si="2"/>
        <v>4748.1</v>
      </c>
      <c r="J55" s="34"/>
      <c r="K55" s="34"/>
    </row>
    <row r="56" ht="15.75" customHeight="1">
      <c r="A56" s="34" t="s">
        <v>205</v>
      </c>
      <c r="B56" s="34" t="s">
        <v>206</v>
      </c>
      <c r="C56" s="34" t="s">
        <v>200</v>
      </c>
      <c r="D56" s="34" t="s">
        <v>109</v>
      </c>
      <c r="E56" s="83">
        <v>4500.0</v>
      </c>
      <c r="F56" s="83">
        <v>225.0</v>
      </c>
      <c r="G56" s="83">
        <v>0.0</v>
      </c>
      <c r="H56" s="83">
        <f t="shared" si="1"/>
        <v>812.25</v>
      </c>
      <c r="I56" s="83">
        <f t="shared" si="2"/>
        <v>5087.25</v>
      </c>
      <c r="J56" s="34"/>
      <c r="K56" s="34"/>
    </row>
    <row r="57" ht="15.75" customHeight="1">
      <c r="A57" s="34" t="s">
        <v>207</v>
      </c>
      <c r="B57" s="34" t="s">
        <v>208</v>
      </c>
      <c r="C57" s="34" t="s">
        <v>200</v>
      </c>
      <c r="D57" s="34" t="s">
        <v>109</v>
      </c>
      <c r="E57" s="83">
        <v>3600.0</v>
      </c>
      <c r="F57" s="83">
        <v>180.0</v>
      </c>
      <c r="G57" s="83">
        <v>0.0</v>
      </c>
      <c r="H57" s="83">
        <f t="shared" si="1"/>
        <v>649.8</v>
      </c>
      <c r="I57" s="83">
        <f t="shared" si="2"/>
        <v>4069.8</v>
      </c>
      <c r="J57" s="34"/>
      <c r="K57" s="34"/>
    </row>
    <row r="58" ht="15.75" customHeight="1">
      <c r="A58" s="34" t="s">
        <v>209</v>
      </c>
      <c r="B58" s="34" t="s">
        <v>210</v>
      </c>
      <c r="C58" s="34" t="s">
        <v>200</v>
      </c>
      <c r="D58" s="34" t="s">
        <v>109</v>
      </c>
      <c r="E58" s="83">
        <v>6000.0</v>
      </c>
      <c r="F58" s="83">
        <v>300.0</v>
      </c>
      <c r="G58" s="83">
        <v>0.0</v>
      </c>
      <c r="H58" s="83">
        <f t="shared" si="1"/>
        <v>1083</v>
      </c>
      <c r="I58" s="83">
        <f t="shared" si="2"/>
        <v>6783</v>
      </c>
      <c r="J58" s="34"/>
      <c r="K58" s="34"/>
    </row>
    <row r="59" ht="15.75" customHeight="1">
      <c r="A59" s="34" t="s">
        <v>211</v>
      </c>
      <c r="B59" s="34" t="s">
        <v>212</v>
      </c>
      <c r="C59" s="34" t="s">
        <v>200</v>
      </c>
      <c r="D59" s="34" t="s">
        <v>109</v>
      </c>
      <c r="E59" s="83">
        <v>4600.0</v>
      </c>
      <c r="F59" s="83">
        <v>230.0</v>
      </c>
      <c r="G59" s="83">
        <v>0.0</v>
      </c>
      <c r="H59" s="83">
        <f t="shared" si="1"/>
        <v>830.3</v>
      </c>
      <c r="I59" s="83">
        <f t="shared" si="2"/>
        <v>5200.3</v>
      </c>
      <c r="J59" s="34"/>
      <c r="K59" s="34"/>
    </row>
    <row r="60" ht="15.75" customHeight="1">
      <c r="A60" s="34" t="s">
        <v>213</v>
      </c>
      <c r="B60" s="34" t="s">
        <v>214</v>
      </c>
      <c r="C60" s="34" t="s">
        <v>200</v>
      </c>
      <c r="D60" s="34" t="s">
        <v>109</v>
      </c>
      <c r="E60" s="83">
        <v>6900.0</v>
      </c>
      <c r="F60" s="83">
        <v>345.0</v>
      </c>
      <c r="G60" s="83">
        <v>0.0</v>
      </c>
      <c r="H60" s="83">
        <f t="shared" si="1"/>
        <v>1245.45</v>
      </c>
      <c r="I60" s="83">
        <f t="shared" si="2"/>
        <v>7800.45</v>
      </c>
      <c r="J60" s="34"/>
      <c r="K60" s="34"/>
    </row>
    <row r="61" ht="15.75" customHeight="1">
      <c r="A61" s="34" t="s">
        <v>215</v>
      </c>
      <c r="B61" s="34" t="s">
        <v>216</v>
      </c>
      <c r="C61" s="34" t="s">
        <v>200</v>
      </c>
      <c r="D61" s="34" t="s">
        <v>100</v>
      </c>
      <c r="E61" s="83">
        <v>7200.0</v>
      </c>
      <c r="F61" s="83">
        <v>360.0</v>
      </c>
      <c r="G61" s="83">
        <v>0.0</v>
      </c>
      <c r="H61" s="83">
        <f t="shared" si="1"/>
        <v>1299.6</v>
      </c>
      <c r="I61" s="83">
        <f t="shared" si="2"/>
        <v>8139.6</v>
      </c>
      <c r="J61" s="34"/>
      <c r="K61" s="34"/>
    </row>
    <row r="62" ht="15.75" customHeight="1">
      <c r="A62" s="34" t="s">
        <v>217</v>
      </c>
      <c r="B62" s="34" t="s">
        <v>218</v>
      </c>
      <c r="C62" s="34" t="s">
        <v>200</v>
      </c>
      <c r="D62" s="34" t="s">
        <v>100</v>
      </c>
      <c r="E62" s="83">
        <v>5500.0</v>
      </c>
      <c r="F62" s="83">
        <v>275.0</v>
      </c>
      <c r="G62" s="83">
        <v>0.0</v>
      </c>
      <c r="H62" s="83">
        <f t="shared" si="1"/>
        <v>992.75</v>
      </c>
      <c r="I62" s="83">
        <f t="shared" si="2"/>
        <v>6217.75</v>
      </c>
      <c r="J62" s="34"/>
      <c r="K62" s="34"/>
    </row>
    <row r="63" ht="15.75" customHeight="1">
      <c r="A63" s="34" t="s">
        <v>219</v>
      </c>
      <c r="B63" s="34" t="s">
        <v>220</v>
      </c>
      <c r="C63" s="34" t="s">
        <v>200</v>
      </c>
      <c r="D63" s="34" t="s">
        <v>100</v>
      </c>
      <c r="E63" s="83">
        <v>4600.0</v>
      </c>
      <c r="F63" s="83">
        <v>230.0</v>
      </c>
      <c r="G63" s="83">
        <v>0.0</v>
      </c>
      <c r="H63" s="83">
        <f t="shared" si="1"/>
        <v>830.3</v>
      </c>
      <c r="I63" s="83">
        <f t="shared" si="2"/>
        <v>5200.3</v>
      </c>
      <c r="J63" s="34"/>
      <c r="K63" s="34"/>
    </row>
    <row r="64" ht="15.75" customHeight="1">
      <c r="A64" s="34" t="s">
        <v>221</v>
      </c>
      <c r="B64" s="34" t="s">
        <v>222</v>
      </c>
      <c r="C64" s="34" t="s">
        <v>200</v>
      </c>
      <c r="D64" s="34" t="s">
        <v>109</v>
      </c>
      <c r="E64" s="83">
        <v>3600.0</v>
      </c>
      <c r="F64" s="83">
        <v>180.0</v>
      </c>
      <c r="G64" s="83">
        <v>0.0</v>
      </c>
      <c r="H64" s="83">
        <f t="shared" si="1"/>
        <v>649.8</v>
      </c>
      <c r="I64" s="83">
        <f t="shared" si="2"/>
        <v>4069.8</v>
      </c>
      <c r="J64" s="34"/>
      <c r="K64" s="34"/>
    </row>
    <row r="65" ht="15.75" customHeight="1">
      <c r="A65" s="34" t="s">
        <v>223</v>
      </c>
      <c r="B65" s="34" t="s">
        <v>224</v>
      </c>
      <c r="C65" s="34" t="s">
        <v>225</v>
      </c>
      <c r="D65" s="34" t="s">
        <v>100</v>
      </c>
      <c r="E65" s="83">
        <v>250.0</v>
      </c>
      <c r="F65" s="83">
        <v>25.0</v>
      </c>
      <c r="G65" s="83">
        <v>0.0</v>
      </c>
      <c r="H65" s="83">
        <f t="shared" si="1"/>
        <v>42.75</v>
      </c>
      <c r="I65" s="83">
        <f t="shared" si="2"/>
        <v>267.75</v>
      </c>
      <c r="J65" s="34"/>
      <c r="K65" s="34"/>
    </row>
    <row r="66" ht="15.75" customHeight="1">
      <c r="A66" s="34" t="s">
        <v>226</v>
      </c>
      <c r="B66" s="34" t="s">
        <v>227</v>
      </c>
      <c r="C66" s="34" t="s">
        <v>225</v>
      </c>
      <c r="D66" s="34" t="s">
        <v>100</v>
      </c>
      <c r="E66" s="83">
        <v>300.0</v>
      </c>
      <c r="F66" s="83">
        <v>30.0</v>
      </c>
      <c r="G66" s="83">
        <v>0.0</v>
      </c>
      <c r="H66" s="83">
        <f t="shared" si="1"/>
        <v>51.3</v>
      </c>
      <c r="I66" s="83">
        <f t="shared" si="2"/>
        <v>321.3</v>
      </c>
      <c r="J66" s="34"/>
      <c r="K66" s="34"/>
    </row>
    <row r="67" ht="15.75" customHeight="1">
      <c r="A67" s="34" t="s">
        <v>228</v>
      </c>
      <c r="B67" s="34" t="s">
        <v>229</v>
      </c>
      <c r="C67" s="34" t="s">
        <v>225</v>
      </c>
      <c r="D67" s="34" t="s">
        <v>100</v>
      </c>
      <c r="E67" s="83">
        <v>120.0</v>
      </c>
      <c r="F67" s="83">
        <v>12.0</v>
      </c>
      <c r="G67" s="83">
        <v>0.0</v>
      </c>
      <c r="H67" s="83">
        <f t="shared" si="1"/>
        <v>20.52</v>
      </c>
      <c r="I67" s="83">
        <f t="shared" si="2"/>
        <v>128.52</v>
      </c>
      <c r="J67" s="34"/>
      <c r="K67" s="34"/>
    </row>
    <row r="68" ht="15.75" customHeight="1">
      <c r="A68" s="34" t="s">
        <v>230</v>
      </c>
      <c r="B68" s="34" t="s">
        <v>231</v>
      </c>
      <c r="C68" s="34" t="s">
        <v>225</v>
      </c>
      <c r="D68" s="34" t="s">
        <v>100</v>
      </c>
      <c r="E68" s="83">
        <v>550.0</v>
      </c>
      <c r="F68" s="83">
        <v>55.0</v>
      </c>
      <c r="G68" s="83">
        <v>0.0</v>
      </c>
      <c r="H68" s="83">
        <f t="shared" si="1"/>
        <v>94.05</v>
      </c>
      <c r="I68" s="83">
        <f t="shared" si="2"/>
        <v>589.05</v>
      </c>
      <c r="J68" s="34"/>
      <c r="K68" s="34"/>
    </row>
    <row r="69" ht="15.75" customHeight="1">
      <c r="A69" s="34" t="s">
        <v>232</v>
      </c>
      <c r="B69" s="34" t="s">
        <v>233</v>
      </c>
      <c r="C69" s="34" t="s">
        <v>225</v>
      </c>
      <c r="D69" s="34" t="s">
        <v>100</v>
      </c>
      <c r="E69" s="83">
        <v>25.0</v>
      </c>
      <c r="F69" s="83">
        <v>2.5</v>
      </c>
      <c r="G69" s="83">
        <v>0.0</v>
      </c>
      <c r="H69" s="83">
        <f t="shared" si="1"/>
        <v>4.275</v>
      </c>
      <c r="I69" s="83">
        <f t="shared" si="2"/>
        <v>26.775</v>
      </c>
      <c r="J69" s="34"/>
      <c r="K69" s="34"/>
    </row>
    <row r="70" ht="15.75" customHeight="1">
      <c r="A70" s="34" t="s">
        <v>234</v>
      </c>
      <c r="B70" s="34" t="s">
        <v>235</v>
      </c>
      <c r="C70" s="34" t="s">
        <v>225</v>
      </c>
      <c r="D70" s="34" t="s">
        <v>100</v>
      </c>
      <c r="E70" s="83">
        <v>150.0</v>
      </c>
      <c r="F70" s="83">
        <v>15.0</v>
      </c>
      <c r="G70" s="83">
        <v>0.0</v>
      </c>
      <c r="H70" s="83">
        <f t="shared" si="1"/>
        <v>25.65</v>
      </c>
      <c r="I70" s="83">
        <f t="shared" si="2"/>
        <v>160.65</v>
      </c>
      <c r="J70" s="34"/>
      <c r="K70" s="34"/>
    </row>
    <row r="71" ht="15.75" customHeight="1">
      <c r="A71" s="34" t="s">
        <v>236</v>
      </c>
      <c r="B71" s="34" t="s">
        <v>237</v>
      </c>
      <c r="C71" s="34" t="s">
        <v>225</v>
      </c>
      <c r="D71" s="34" t="s">
        <v>100</v>
      </c>
      <c r="E71" s="83">
        <v>590.0</v>
      </c>
      <c r="F71" s="83">
        <v>59.0</v>
      </c>
      <c r="G71" s="83">
        <v>0.0</v>
      </c>
      <c r="H71" s="83">
        <f t="shared" si="1"/>
        <v>100.89</v>
      </c>
      <c r="I71" s="83">
        <f t="shared" si="2"/>
        <v>631.89</v>
      </c>
      <c r="J71" s="34"/>
      <c r="K71" s="34"/>
    </row>
    <row r="72" ht="15.75" customHeight="1">
      <c r="A72" s="34" t="s">
        <v>238</v>
      </c>
      <c r="B72" s="34" t="s">
        <v>239</v>
      </c>
      <c r="C72" s="34" t="s">
        <v>225</v>
      </c>
      <c r="D72" s="34" t="s">
        <v>100</v>
      </c>
      <c r="E72" s="83">
        <v>610.0</v>
      </c>
      <c r="F72" s="83">
        <v>61.0</v>
      </c>
      <c r="G72" s="83">
        <v>0.0</v>
      </c>
      <c r="H72" s="83">
        <f t="shared" si="1"/>
        <v>104.31</v>
      </c>
      <c r="I72" s="83">
        <f t="shared" si="2"/>
        <v>653.31</v>
      </c>
      <c r="J72" s="34"/>
      <c r="K72" s="34"/>
    </row>
    <row r="73" ht="15.75" customHeight="1">
      <c r="A73" s="34" t="s">
        <v>240</v>
      </c>
      <c r="B73" s="34" t="s">
        <v>241</v>
      </c>
      <c r="C73" s="34" t="s">
        <v>225</v>
      </c>
      <c r="D73" s="34" t="s">
        <v>100</v>
      </c>
      <c r="E73" s="83">
        <v>720.0</v>
      </c>
      <c r="F73" s="83">
        <v>72.0</v>
      </c>
      <c r="G73" s="83">
        <v>0.0</v>
      </c>
      <c r="H73" s="83">
        <f t="shared" si="1"/>
        <v>123.12</v>
      </c>
      <c r="I73" s="83">
        <f t="shared" si="2"/>
        <v>771.12</v>
      </c>
      <c r="J73" s="34"/>
      <c r="K73" s="34"/>
    </row>
    <row r="74" ht="15.75" customHeight="1">
      <c r="A74" s="34" t="s">
        <v>242</v>
      </c>
      <c r="B74" s="34" t="s">
        <v>243</v>
      </c>
      <c r="C74" s="34" t="s">
        <v>225</v>
      </c>
      <c r="D74" s="34" t="s">
        <v>100</v>
      </c>
      <c r="E74" s="83">
        <v>1800.0</v>
      </c>
      <c r="F74" s="83">
        <v>180.0</v>
      </c>
      <c r="G74" s="83">
        <v>0.0</v>
      </c>
      <c r="H74" s="83">
        <f t="shared" si="1"/>
        <v>307.8</v>
      </c>
      <c r="I74" s="83">
        <f t="shared" si="2"/>
        <v>1927.8</v>
      </c>
      <c r="J74" s="34"/>
      <c r="K74" s="34"/>
    </row>
    <row r="75" ht="15.75" customHeight="1">
      <c r="A75" s="34" t="s">
        <v>244</v>
      </c>
      <c r="B75" s="34" t="s">
        <v>245</v>
      </c>
      <c r="C75" s="34" t="s">
        <v>225</v>
      </c>
      <c r="D75" s="34" t="s">
        <v>100</v>
      </c>
      <c r="E75" s="83">
        <v>2600.0</v>
      </c>
      <c r="F75" s="83">
        <v>260.0</v>
      </c>
      <c r="G75" s="83">
        <v>0.0</v>
      </c>
      <c r="H75" s="83">
        <f t="shared" si="1"/>
        <v>444.6</v>
      </c>
      <c r="I75" s="83">
        <f t="shared" si="2"/>
        <v>2784.6</v>
      </c>
      <c r="J75" s="34"/>
      <c r="K75" s="34"/>
    </row>
    <row r="76" ht="15.75" customHeight="1">
      <c r="A76" s="34" t="s">
        <v>246</v>
      </c>
      <c r="B76" s="34" t="s">
        <v>247</v>
      </c>
      <c r="C76" s="34" t="s">
        <v>225</v>
      </c>
      <c r="D76" s="34" t="s">
        <v>100</v>
      </c>
      <c r="E76" s="83">
        <v>3500.0</v>
      </c>
      <c r="F76" s="83">
        <v>350.0</v>
      </c>
      <c r="G76" s="83">
        <v>0.0</v>
      </c>
      <c r="H76" s="83">
        <f t="shared" si="1"/>
        <v>598.5</v>
      </c>
      <c r="I76" s="83">
        <f t="shared" si="2"/>
        <v>3748.5</v>
      </c>
      <c r="J76" s="34"/>
      <c r="K76" s="34"/>
    </row>
    <row r="77" ht="15.75" customHeight="1">
      <c r="A77" s="34" t="s">
        <v>248</v>
      </c>
      <c r="B77" s="34" t="s">
        <v>249</v>
      </c>
      <c r="C77" s="34" t="s">
        <v>225</v>
      </c>
      <c r="D77" s="34" t="s">
        <v>100</v>
      </c>
      <c r="E77" s="83">
        <v>3200.0</v>
      </c>
      <c r="F77" s="83">
        <v>320.0</v>
      </c>
      <c r="G77" s="83">
        <v>0.0</v>
      </c>
      <c r="H77" s="83">
        <f t="shared" si="1"/>
        <v>547.2</v>
      </c>
      <c r="I77" s="83">
        <f t="shared" si="2"/>
        <v>3427.2</v>
      </c>
      <c r="J77" s="34"/>
      <c r="K77" s="34"/>
    </row>
    <row r="78" ht="15.75" customHeight="1">
      <c r="A78" s="34" t="s">
        <v>250</v>
      </c>
      <c r="B78" s="34" t="s">
        <v>251</v>
      </c>
      <c r="C78" s="34" t="s">
        <v>225</v>
      </c>
      <c r="D78" s="34" t="s">
        <v>100</v>
      </c>
      <c r="E78" s="83">
        <v>4500.0</v>
      </c>
      <c r="F78" s="83">
        <v>450.0</v>
      </c>
      <c r="G78" s="83">
        <v>0.0</v>
      </c>
      <c r="H78" s="83">
        <f t="shared" si="1"/>
        <v>769.5</v>
      </c>
      <c r="I78" s="83">
        <f t="shared" si="2"/>
        <v>4819.5</v>
      </c>
      <c r="J78" s="34"/>
      <c r="K78" s="34"/>
    </row>
    <row r="79" ht="15.75" customHeight="1">
      <c r="A79" s="34" t="s">
        <v>252</v>
      </c>
      <c r="B79" s="34" t="s">
        <v>253</v>
      </c>
      <c r="C79" s="34" t="s">
        <v>225</v>
      </c>
      <c r="D79" s="34" t="s">
        <v>100</v>
      </c>
      <c r="E79" s="83">
        <v>1260.0</v>
      </c>
      <c r="F79" s="83">
        <v>126.0</v>
      </c>
      <c r="G79" s="83">
        <v>0.0</v>
      </c>
      <c r="H79" s="83">
        <f t="shared" si="1"/>
        <v>215.46</v>
      </c>
      <c r="I79" s="83">
        <f t="shared" si="2"/>
        <v>1349.46</v>
      </c>
      <c r="J79" s="34"/>
      <c r="K79" s="34"/>
    </row>
    <row r="80" ht="15.75" customHeight="1">
      <c r="A80" s="34" t="s">
        <v>254</v>
      </c>
      <c r="B80" s="34" t="s">
        <v>255</v>
      </c>
      <c r="C80" s="34" t="s">
        <v>225</v>
      </c>
      <c r="D80" s="34" t="s">
        <v>100</v>
      </c>
      <c r="E80" s="83">
        <v>1110.0</v>
      </c>
      <c r="F80" s="83">
        <v>111.0</v>
      </c>
      <c r="G80" s="83">
        <v>0.0</v>
      </c>
      <c r="H80" s="83">
        <f t="shared" si="1"/>
        <v>189.81</v>
      </c>
      <c r="I80" s="83">
        <f t="shared" si="2"/>
        <v>1188.81</v>
      </c>
      <c r="J80" s="34"/>
      <c r="K80" s="34"/>
    </row>
    <row r="81" ht="15.75" customHeight="1">
      <c r="A81" s="34" t="s">
        <v>256</v>
      </c>
      <c r="B81" s="34" t="s">
        <v>257</v>
      </c>
      <c r="C81" s="34" t="s">
        <v>225</v>
      </c>
      <c r="D81" s="34" t="s">
        <v>100</v>
      </c>
      <c r="E81" s="83">
        <v>990.0</v>
      </c>
      <c r="F81" s="83">
        <v>99.0</v>
      </c>
      <c r="G81" s="83">
        <v>0.0</v>
      </c>
      <c r="H81" s="83">
        <f t="shared" si="1"/>
        <v>169.29</v>
      </c>
      <c r="I81" s="83">
        <f t="shared" si="2"/>
        <v>1060.29</v>
      </c>
      <c r="J81" s="34"/>
      <c r="K81" s="34"/>
    </row>
    <row r="82" ht="15.75" customHeight="1">
      <c r="A82" s="34" t="s">
        <v>258</v>
      </c>
      <c r="B82" s="34" t="s">
        <v>259</v>
      </c>
      <c r="C82" s="34" t="s">
        <v>225</v>
      </c>
      <c r="D82" s="34" t="s">
        <v>100</v>
      </c>
      <c r="E82" s="83">
        <v>3200.0</v>
      </c>
      <c r="F82" s="83">
        <v>320.0</v>
      </c>
      <c r="G82" s="83">
        <v>0.0</v>
      </c>
      <c r="H82" s="83">
        <f t="shared" si="1"/>
        <v>547.2</v>
      </c>
      <c r="I82" s="83">
        <f t="shared" si="2"/>
        <v>3427.2</v>
      </c>
      <c r="J82" s="34"/>
      <c r="K82" s="34"/>
    </row>
    <row r="83" ht="15.75" customHeight="1">
      <c r="A83" s="34" t="s">
        <v>260</v>
      </c>
      <c r="B83" s="34" t="s">
        <v>261</v>
      </c>
      <c r="C83" s="34" t="s">
        <v>225</v>
      </c>
      <c r="D83" s="34" t="s">
        <v>100</v>
      </c>
      <c r="E83" s="83">
        <v>4600.0</v>
      </c>
      <c r="F83" s="83">
        <v>460.0</v>
      </c>
      <c r="G83" s="83">
        <v>0.0</v>
      </c>
      <c r="H83" s="83">
        <f t="shared" si="1"/>
        <v>786.6</v>
      </c>
      <c r="I83" s="83">
        <f t="shared" si="2"/>
        <v>4926.6</v>
      </c>
      <c r="J83" s="34"/>
      <c r="K83" s="34"/>
    </row>
    <row r="84" ht="15.75" customHeight="1">
      <c r="A84" s="34" t="s">
        <v>262</v>
      </c>
      <c r="B84" s="34" t="s">
        <v>263</v>
      </c>
      <c r="C84" s="34" t="s">
        <v>264</v>
      </c>
      <c r="D84" s="34" t="s">
        <v>265</v>
      </c>
      <c r="E84" s="83">
        <v>10300.0</v>
      </c>
      <c r="F84" s="83">
        <v>1030.0</v>
      </c>
      <c r="G84" s="83">
        <v>0.0</v>
      </c>
      <c r="H84" s="83">
        <f t="shared" si="1"/>
        <v>1761.3</v>
      </c>
      <c r="I84" s="83">
        <f t="shared" si="2"/>
        <v>11031.3</v>
      </c>
      <c r="J84" s="34"/>
      <c r="K84" s="34"/>
    </row>
    <row r="85" ht="15.75" customHeight="1">
      <c r="A85" s="34" t="s">
        <v>266</v>
      </c>
      <c r="B85" s="34" t="s">
        <v>267</v>
      </c>
      <c r="C85" s="34" t="s">
        <v>264</v>
      </c>
      <c r="D85" s="34" t="s">
        <v>265</v>
      </c>
      <c r="E85" s="83">
        <v>15600.0</v>
      </c>
      <c r="F85" s="83">
        <v>1560.0</v>
      </c>
      <c r="G85" s="83">
        <v>0.0</v>
      </c>
      <c r="H85" s="83">
        <f t="shared" si="1"/>
        <v>2667.6</v>
      </c>
      <c r="I85" s="83">
        <f t="shared" si="2"/>
        <v>16707.6</v>
      </c>
      <c r="J85" s="34"/>
      <c r="K85" s="34"/>
    </row>
    <row r="86" ht="15.75" customHeight="1">
      <c r="A86" s="34" t="s">
        <v>268</v>
      </c>
      <c r="B86" s="34" t="s">
        <v>269</v>
      </c>
      <c r="C86" s="34" t="s">
        <v>264</v>
      </c>
      <c r="D86" s="34" t="s">
        <v>265</v>
      </c>
      <c r="E86" s="83">
        <v>1500.0</v>
      </c>
      <c r="F86" s="83">
        <v>150.0</v>
      </c>
      <c r="G86" s="83">
        <v>0.0</v>
      </c>
      <c r="H86" s="83">
        <f t="shared" si="1"/>
        <v>256.5</v>
      </c>
      <c r="I86" s="83">
        <f t="shared" si="2"/>
        <v>1606.5</v>
      </c>
      <c r="J86" s="34"/>
      <c r="K86" s="34"/>
    </row>
    <row r="87" ht="15.75" customHeight="1">
      <c r="A87" s="34" t="s">
        <v>270</v>
      </c>
      <c r="B87" s="34" t="s">
        <v>271</v>
      </c>
      <c r="C87" s="34" t="s">
        <v>264</v>
      </c>
      <c r="D87" s="34" t="s">
        <v>265</v>
      </c>
      <c r="E87" s="83">
        <v>4900.0</v>
      </c>
      <c r="F87" s="83">
        <v>490.0</v>
      </c>
      <c r="G87" s="83">
        <v>0.0</v>
      </c>
      <c r="H87" s="83">
        <f t="shared" si="1"/>
        <v>837.9</v>
      </c>
      <c r="I87" s="83">
        <f t="shared" si="2"/>
        <v>5247.9</v>
      </c>
      <c r="J87" s="34"/>
      <c r="K87" s="34"/>
    </row>
    <row r="88" ht="15.75" customHeight="1">
      <c r="A88" s="34" t="s">
        <v>272</v>
      </c>
      <c r="B88" s="34" t="s">
        <v>273</v>
      </c>
      <c r="C88" s="34" t="s">
        <v>274</v>
      </c>
      <c r="D88" s="34" t="s">
        <v>275</v>
      </c>
      <c r="E88" s="83">
        <v>7900.0</v>
      </c>
      <c r="F88" s="83">
        <v>0.0</v>
      </c>
      <c r="G88" s="83">
        <v>0.0</v>
      </c>
      <c r="H88" s="83">
        <f t="shared" si="1"/>
        <v>1501</v>
      </c>
      <c r="I88" s="83">
        <f t="shared" si="2"/>
        <v>9401</v>
      </c>
      <c r="J88" s="34"/>
      <c r="K88" s="34"/>
    </row>
    <row r="89" ht="15.75" customHeight="1">
      <c r="A89" s="34" t="s">
        <v>276</v>
      </c>
      <c r="B89" s="34" t="s">
        <v>277</v>
      </c>
      <c r="C89" s="34" t="s">
        <v>278</v>
      </c>
      <c r="D89" s="34" t="s">
        <v>279</v>
      </c>
      <c r="E89" s="83">
        <v>3600.0</v>
      </c>
      <c r="F89" s="83">
        <v>0.0</v>
      </c>
      <c r="G89" s="83">
        <v>0.0</v>
      </c>
      <c r="H89" s="83">
        <f t="shared" si="1"/>
        <v>684</v>
      </c>
      <c r="I89" s="83">
        <f t="shared" si="2"/>
        <v>4284</v>
      </c>
      <c r="J89" s="34"/>
      <c r="K89" s="34"/>
    </row>
    <row r="90" ht="15.75" customHeight="1">
      <c r="A90" s="34" t="s">
        <v>280</v>
      </c>
      <c r="B90" s="34" t="s">
        <v>281</v>
      </c>
      <c r="C90" s="34" t="s">
        <v>278</v>
      </c>
      <c r="D90" s="34" t="s">
        <v>279</v>
      </c>
      <c r="E90" s="83">
        <v>25000.0</v>
      </c>
      <c r="F90" s="83">
        <v>0.0</v>
      </c>
      <c r="G90" s="83">
        <v>0.0</v>
      </c>
      <c r="H90" s="83">
        <f t="shared" si="1"/>
        <v>4750</v>
      </c>
      <c r="I90" s="83">
        <f t="shared" si="2"/>
        <v>29750</v>
      </c>
      <c r="J90" s="34"/>
      <c r="K90" s="34"/>
    </row>
    <row r="91" ht="15.75" customHeight="1">
      <c r="A91" s="34" t="s">
        <v>282</v>
      </c>
      <c r="B91" s="34" t="s">
        <v>283</v>
      </c>
      <c r="C91" s="34" t="s">
        <v>278</v>
      </c>
      <c r="D91" s="34" t="s">
        <v>284</v>
      </c>
      <c r="E91" s="83">
        <v>3600.0</v>
      </c>
      <c r="F91" s="83">
        <v>0.0</v>
      </c>
      <c r="G91" s="83">
        <v>0.0</v>
      </c>
      <c r="H91" s="83">
        <f t="shared" si="1"/>
        <v>684</v>
      </c>
      <c r="I91" s="83">
        <f t="shared" si="2"/>
        <v>4284</v>
      </c>
      <c r="J91" s="34"/>
      <c r="K91" s="34"/>
    </row>
    <row r="92" ht="15.75" customHeight="1">
      <c r="A92" s="34" t="s">
        <v>285</v>
      </c>
      <c r="B92" s="34" t="s">
        <v>286</v>
      </c>
      <c r="C92" s="34" t="s">
        <v>278</v>
      </c>
      <c r="D92" s="34" t="s">
        <v>284</v>
      </c>
      <c r="E92" s="83">
        <v>7800.0</v>
      </c>
      <c r="F92" s="83">
        <v>0.0</v>
      </c>
      <c r="G92" s="83">
        <v>0.0</v>
      </c>
      <c r="H92" s="83">
        <f t="shared" si="1"/>
        <v>1482</v>
      </c>
      <c r="I92" s="83">
        <f t="shared" si="2"/>
        <v>9282</v>
      </c>
      <c r="J92" s="34"/>
      <c r="K92" s="34"/>
    </row>
    <row r="93" ht="15.75" customHeight="1">
      <c r="A93" s="34" t="s">
        <v>287</v>
      </c>
      <c r="B93" s="34" t="s">
        <v>288</v>
      </c>
      <c r="C93" s="34" t="s">
        <v>278</v>
      </c>
      <c r="D93" s="34" t="s">
        <v>284</v>
      </c>
      <c r="E93" s="83">
        <v>6800.0</v>
      </c>
      <c r="F93" s="83">
        <v>0.0</v>
      </c>
      <c r="G93" s="83">
        <v>0.0</v>
      </c>
      <c r="H93" s="83">
        <f t="shared" si="1"/>
        <v>1292</v>
      </c>
      <c r="I93" s="83">
        <f t="shared" si="2"/>
        <v>8092</v>
      </c>
      <c r="J93" s="34"/>
      <c r="K93" s="34"/>
    </row>
    <row r="94" ht="15.75" customHeight="1">
      <c r="A94" s="34" t="s">
        <v>289</v>
      </c>
      <c r="B94" s="34" t="s">
        <v>290</v>
      </c>
      <c r="C94" s="34" t="s">
        <v>278</v>
      </c>
      <c r="D94" s="34" t="s">
        <v>279</v>
      </c>
      <c r="E94" s="83">
        <v>5600.0</v>
      </c>
      <c r="F94" s="83">
        <v>0.0</v>
      </c>
      <c r="G94" s="83">
        <v>0.0</v>
      </c>
      <c r="H94" s="83">
        <f t="shared" si="1"/>
        <v>1064</v>
      </c>
      <c r="I94" s="83">
        <f t="shared" si="2"/>
        <v>6664</v>
      </c>
      <c r="J94" s="34"/>
      <c r="K94" s="34"/>
    </row>
    <row r="95" ht="15.75" customHeight="1">
      <c r="A95" s="34" t="s">
        <v>291</v>
      </c>
      <c r="B95" s="34" t="s">
        <v>292</v>
      </c>
      <c r="C95" s="34" t="s">
        <v>278</v>
      </c>
      <c r="D95" s="34" t="s">
        <v>279</v>
      </c>
      <c r="E95" s="83">
        <v>5400.0</v>
      </c>
      <c r="F95" s="83">
        <v>0.0</v>
      </c>
      <c r="G95" s="83">
        <v>0.0</v>
      </c>
      <c r="H95" s="83">
        <f t="shared" si="1"/>
        <v>1026</v>
      </c>
      <c r="I95" s="83">
        <f t="shared" si="2"/>
        <v>6426</v>
      </c>
      <c r="J95" s="34"/>
      <c r="K95" s="34"/>
    </row>
    <row r="96" ht="15.75" customHeight="1">
      <c r="A96" s="34" t="s">
        <v>293</v>
      </c>
      <c r="B96" s="34" t="s">
        <v>294</v>
      </c>
      <c r="C96" s="34" t="s">
        <v>295</v>
      </c>
      <c r="D96" s="34" t="s">
        <v>100</v>
      </c>
      <c r="E96" s="83">
        <v>8600.0</v>
      </c>
      <c r="F96" s="83">
        <v>1290.0</v>
      </c>
      <c r="G96" s="83">
        <v>0.0</v>
      </c>
      <c r="H96" s="83">
        <f t="shared" si="1"/>
        <v>1388.9</v>
      </c>
      <c r="I96" s="83">
        <f t="shared" si="2"/>
        <v>8698.9</v>
      </c>
      <c r="J96" s="34"/>
      <c r="K96" s="34"/>
    </row>
    <row r="97" ht="15.75" customHeight="1">
      <c r="A97" s="34" t="s">
        <v>296</v>
      </c>
      <c r="B97" s="34" t="s">
        <v>297</v>
      </c>
      <c r="C97" s="34" t="s">
        <v>295</v>
      </c>
      <c r="D97" s="34" t="s">
        <v>100</v>
      </c>
      <c r="E97" s="83">
        <v>6900.0</v>
      </c>
      <c r="F97" s="83">
        <v>1035.0</v>
      </c>
      <c r="G97" s="83">
        <v>0.0</v>
      </c>
      <c r="H97" s="83">
        <f t="shared" si="1"/>
        <v>1114.35</v>
      </c>
      <c r="I97" s="83">
        <f t="shared" si="2"/>
        <v>6979.35</v>
      </c>
      <c r="J97" s="34"/>
      <c r="K97" s="34"/>
    </row>
    <row r="98" ht="15.75" customHeight="1">
      <c r="A98" s="34" t="s">
        <v>298</v>
      </c>
      <c r="B98" s="34" t="s">
        <v>299</v>
      </c>
      <c r="C98" s="34" t="s">
        <v>295</v>
      </c>
      <c r="D98" s="34" t="s">
        <v>100</v>
      </c>
      <c r="E98" s="83">
        <v>12800.0</v>
      </c>
      <c r="F98" s="83">
        <v>1920.0</v>
      </c>
      <c r="G98" s="83">
        <v>0.0</v>
      </c>
      <c r="H98" s="83">
        <f t="shared" si="1"/>
        <v>2067.2</v>
      </c>
      <c r="I98" s="83">
        <f t="shared" si="2"/>
        <v>12947.2</v>
      </c>
      <c r="J98" s="34"/>
      <c r="K98" s="34"/>
    </row>
    <row r="99" ht="15.75" customHeight="1">
      <c r="A99" s="34" t="s">
        <v>300</v>
      </c>
      <c r="B99" s="34" t="s">
        <v>301</v>
      </c>
      <c r="C99" s="34" t="s">
        <v>295</v>
      </c>
      <c r="D99" s="34" t="s">
        <v>100</v>
      </c>
      <c r="E99" s="83">
        <v>9400.0</v>
      </c>
      <c r="F99" s="83">
        <v>1410.0</v>
      </c>
      <c r="G99" s="83">
        <v>0.0</v>
      </c>
      <c r="H99" s="83">
        <f t="shared" si="1"/>
        <v>1518.1</v>
      </c>
      <c r="I99" s="83">
        <f t="shared" si="2"/>
        <v>9508.1</v>
      </c>
      <c r="J99" s="34"/>
      <c r="K99" s="34"/>
    </row>
    <row r="100" ht="15.75" customHeight="1">
      <c r="A100" s="34" t="s">
        <v>302</v>
      </c>
      <c r="B100" s="34" t="s">
        <v>303</v>
      </c>
      <c r="C100" s="34" t="s">
        <v>295</v>
      </c>
      <c r="D100" s="34" t="s">
        <v>100</v>
      </c>
      <c r="E100" s="83">
        <v>5600.0</v>
      </c>
      <c r="F100" s="83">
        <v>840.0</v>
      </c>
      <c r="G100" s="83">
        <v>0.0</v>
      </c>
      <c r="H100" s="83">
        <f t="shared" si="1"/>
        <v>904.4</v>
      </c>
      <c r="I100" s="83">
        <f t="shared" si="2"/>
        <v>5664.4</v>
      </c>
      <c r="J100" s="34"/>
      <c r="K100" s="34"/>
    </row>
    <row r="101" ht="15.75" customHeight="1">
      <c r="A101" s="34" t="s">
        <v>304</v>
      </c>
      <c r="B101" s="34" t="s">
        <v>305</v>
      </c>
      <c r="C101" s="34" t="s">
        <v>295</v>
      </c>
      <c r="D101" s="34" t="s">
        <v>100</v>
      </c>
      <c r="E101" s="83">
        <v>4800.0</v>
      </c>
      <c r="F101" s="83">
        <v>720.0</v>
      </c>
      <c r="G101" s="83">
        <v>0.0</v>
      </c>
      <c r="H101" s="83">
        <f t="shared" si="1"/>
        <v>775.2</v>
      </c>
      <c r="I101" s="83">
        <f t="shared" si="2"/>
        <v>4855.2</v>
      </c>
      <c r="J101" s="34"/>
      <c r="K101" s="34"/>
    </row>
    <row r="102" ht="15.75" customHeight="1">
      <c r="A102" s="34" t="s">
        <v>306</v>
      </c>
      <c r="B102" s="34" t="s">
        <v>307</v>
      </c>
      <c r="C102" s="34" t="s">
        <v>295</v>
      </c>
      <c r="D102" s="34" t="s">
        <v>100</v>
      </c>
      <c r="E102" s="83">
        <v>15600.0</v>
      </c>
      <c r="F102" s="83">
        <v>2340.0</v>
      </c>
      <c r="G102" s="83">
        <v>0.0</v>
      </c>
      <c r="H102" s="83">
        <f t="shared" si="1"/>
        <v>2519.4</v>
      </c>
      <c r="I102" s="83">
        <f t="shared" si="2"/>
        <v>15779.4</v>
      </c>
      <c r="J102" s="34"/>
      <c r="K102" s="34"/>
    </row>
    <row r="103" ht="15.75" customHeight="1">
      <c r="A103" s="34" t="s">
        <v>308</v>
      </c>
      <c r="B103" s="34" t="s">
        <v>309</v>
      </c>
      <c r="C103" s="34" t="s">
        <v>295</v>
      </c>
      <c r="D103" s="34" t="s">
        <v>100</v>
      </c>
      <c r="E103" s="83">
        <v>13600.0</v>
      </c>
      <c r="F103" s="83">
        <v>2040.0</v>
      </c>
      <c r="G103" s="83">
        <v>0.0</v>
      </c>
      <c r="H103" s="83">
        <f t="shared" si="1"/>
        <v>2196.4</v>
      </c>
      <c r="I103" s="83">
        <f t="shared" si="2"/>
        <v>13756.4</v>
      </c>
      <c r="J103" s="34"/>
      <c r="K103" s="34"/>
    </row>
    <row r="104" ht="15.75" customHeight="1">
      <c r="A104" s="34" t="s">
        <v>310</v>
      </c>
      <c r="B104" s="34" t="s">
        <v>311</v>
      </c>
      <c r="C104" s="34" t="s">
        <v>295</v>
      </c>
      <c r="D104" s="34" t="s">
        <v>100</v>
      </c>
      <c r="E104" s="83">
        <v>8500.0</v>
      </c>
      <c r="F104" s="83">
        <v>1275.0</v>
      </c>
      <c r="G104" s="83">
        <v>0.0</v>
      </c>
      <c r="H104" s="83">
        <f t="shared" si="1"/>
        <v>1372.75</v>
      </c>
      <c r="I104" s="83">
        <f t="shared" si="2"/>
        <v>8597.75</v>
      </c>
      <c r="J104" s="34"/>
      <c r="K104" s="34"/>
    </row>
    <row r="105" ht="15.75" customHeight="1">
      <c r="A105" s="34" t="s">
        <v>312</v>
      </c>
      <c r="B105" s="34" t="s">
        <v>313</v>
      </c>
      <c r="C105" s="34" t="s">
        <v>295</v>
      </c>
      <c r="D105" s="34" t="s">
        <v>100</v>
      </c>
      <c r="E105" s="83">
        <v>12000.0</v>
      </c>
      <c r="F105" s="83">
        <v>1800.0</v>
      </c>
      <c r="G105" s="83">
        <v>0.0</v>
      </c>
      <c r="H105" s="83">
        <f t="shared" si="1"/>
        <v>1938</v>
      </c>
      <c r="I105" s="83">
        <f t="shared" si="2"/>
        <v>12138</v>
      </c>
      <c r="J105" s="34"/>
      <c r="K105" s="34"/>
    </row>
    <row r="106" ht="15.75" customHeight="1">
      <c r="A106" s="34" t="s">
        <v>314</v>
      </c>
      <c r="B106" s="34" t="s">
        <v>315</v>
      </c>
      <c r="C106" s="34" t="s">
        <v>295</v>
      </c>
      <c r="D106" s="34" t="s">
        <v>100</v>
      </c>
      <c r="E106" s="83">
        <v>35000.0</v>
      </c>
      <c r="F106" s="83">
        <v>5250.0</v>
      </c>
      <c r="G106" s="83">
        <v>0.0</v>
      </c>
      <c r="H106" s="83">
        <f t="shared" si="1"/>
        <v>5652.5</v>
      </c>
      <c r="I106" s="83">
        <f t="shared" si="2"/>
        <v>35402.5</v>
      </c>
      <c r="J106" s="34"/>
      <c r="K106" s="34"/>
    </row>
    <row r="107" ht="15.75" customHeight="1">
      <c r="A107" s="34" t="s">
        <v>316</v>
      </c>
      <c r="B107" s="34" t="s">
        <v>317</v>
      </c>
      <c r="C107" s="34" t="s">
        <v>295</v>
      </c>
      <c r="D107" s="34" t="s">
        <v>100</v>
      </c>
      <c r="E107" s="83">
        <v>4550.0</v>
      </c>
      <c r="F107" s="83">
        <v>682.5</v>
      </c>
      <c r="G107" s="83">
        <v>0.0</v>
      </c>
      <c r="H107" s="83">
        <f t="shared" si="1"/>
        <v>734.825</v>
      </c>
      <c r="I107" s="83">
        <f t="shared" si="2"/>
        <v>4602.325</v>
      </c>
      <c r="J107" s="34"/>
      <c r="K107" s="34"/>
    </row>
    <row r="108" ht="15.75" customHeight="1">
      <c r="A108" s="34" t="s">
        <v>318</v>
      </c>
      <c r="B108" s="34" t="s">
        <v>319</v>
      </c>
      <c r="C108" s="34" t="s">
        <v>295</v>
      </c>
      <c r="D108" s="34" t="s">
        <v>100</v>
      </c>
      <c r="E108" s="83">
        <v>8720.0</v>
      </c>
      <c r="F108" s="83">
        <v>1308.0</v>
      </c>
      <c r="G108" s="83">
        <v>0.0</v>
      </c>
      <c r="H108" s="83">
        <f t="shared" si="1"/>
        <v>1408.28</v>
      </c>
      <c r="I108" s="83">
        <f t="shared" si="2"/>
        <v>8820.28</v>
      </c>
      <c r="J108" s="34"/>
      <c r="K108" s="34"/>
    </row>
    <row r="109" ht="15.75" customHeight="1">
      <c r="A109" s="34" t="s">
        <v>320</v>
      </c>
      <c r="B109" s="34" t="s">
        <v>321</v>
      </c>
      <c r="C109" s="34" t="s">
        <v>295</v>
      </c>
      <c r="D109" s="34" t="s">
        <v>100</v>
      </c>
      <c r="E109" s="83">
        <v>12900.0</v>
      </c>
      <c r="F109" s="83">
        <v>1935.0</v>
      </c>
      <c r="G109" s="83">
        <v>0.0</v>
      </c>
      <c r="H109" s="83">
        <f t="shared" si="1"/>
        <v>2083.35</v>
      </c>
      <c r="I109" s="83">
        <f t="shared" si="2"/>
        <v>13048.35</v>
      </c>
      <c r="J109" s="34"/>
      <c r="K109" s="34"/>
    </row>
    <row r="110" ht="15.75" customHeight="1">
      <c r="A110" s="34" t="s">
        <v>322</v>
      </c>
      <c r="B110" s="34" t="s">
        <v>323</v>
      </c>
      <c r="C110" s="34" t="s">
        <v>324</v>
      </c>
      <c r="D110" s="34" t="s">
        <v>325</v>
      </c>
      <c r="E110" s="83">
        <v>22600.0</v>
      </c>
      <c r="F110" s="83">
        <v>0.0</v>
      </c>
      <c r="G110" s="83">
        <v>1130.0</v>
      </c>
      <c r="H110" s="83">
        <f t="shared" si="1"/>
        <v>4508.7</v>
      </c>
      <c r="I110" s="83">
        <f t="shared" si="2"/>
        <v>28238.7</v>
      </c>
      <c r="J110" s="34"/>
      <c r="K110" s="34"/>
    </row>
    <row r="111" ht="15.75" customHeight="1">
      <c r="A111" s="34" t="s">
        <v>326</v>
      </c>
      <c r="B111" s="34" t="s">
        <v>327</v>
      </c>
      <c r="C111" s="34" t="s">
        <v>324</v>
      </c>
      <c r="D111" s="34" t="s">
        <v>325</v>
      </c>
      <c r="E111" s="83">
        <v>21300.0</v>
      </c>
      <c r="F111" s="83">
        <v>0.0</v>
      </c>
      <c r="G111" s="83">
        <v>1065.0</v>
      </c>
      <c r="H111" s="83">
        <f t="shared" si="1"/>
        <v>4249.35</v>
      </c>
      <c r="I111" s="83">
        <f t="shared" si="2"/>
        <v>26614.35</v>
      </c>
      <c r="J111" s="34"/>
      <c r="K111" s="34"/>
    </row>
    <row r="112" ht="15.75" customHeight="1">
      <c r="A112" s="34" t="s">
        <v>328</v>
      </c>
      <c r="B112" s="34" t="s">
        <v>329</v>
      </c>
      <c r="C112" s="34" t="s">
        <v>324</v>
      </c>
      <c r="D112" s="34" t="s">
        <v>325</v>
      </c>
      <c r="E112" s="83">
        <v>25000.0</v>
      </c>
      <c r="F112" s="83">
        <v>0.0</v>
      </c>
      <c r="G112" s="83">
        <v>1250.0</v>
      </c>
      <c r="H112" s="83">
        <f t="shared" si="1"/>
        <v>4987.5</v>
      </c>
      <c r="I112" s="83">
        <f t="shared" si="2"/>
        <v>31237.5</v>
      </c>
      <c r="J112" s="34"/>
      <c r="K112" s="34"/>
    </row>
    <row r="113" ht="15.75" customHeight="1">
      <c r="A113" s="34" t="s">
        <v>330</v>
      </c>
      <c r="B113" s="34" t="s">
        <v>331</v>
      </c>
      <c r="C113" s="34" t="s">
        <v>324</v>
      </c>
      <c r="D113" s="34" t="s">
        <v>325</v>
      </c>
      <c r="E113" s="83">
        <v>27000.0</v>
      </c>
      <c r="F113" s="83">
        <v>0.0</v>
      </c>
      <c r="G113" s="83">
        <v>1350.0</v>
      </c>
      <c r="H113" s="83">
        <f t="shared" si="1"/>
        <v>5386.5</v>
      </c>
      <c r="I113" s="83">
        <f t="shared" si="2"/>
        <v>33736.5</v>
      </c>
      <c r="J113" s="34"/>
      <c r="K113" s="34"/>
    </row>
    <row r="114" ht="15.75" customHeight="1">
      <c r="A114" s="34" t="s">
        <v>332</v>
      </c>
      <c r="B114" s="34" t="s">
        <v>333</v>
      </c>
      <c r="C114" s="34" t="s">
        <v>324</v>
      </c>
      <c r="D114" s="34" t="s">
        <v>325</v>
      </c>
      <c r="E114" s="83">
        <v>24500.0</v>
      </c>
      <c r="F114" s="83">
        <v>0.0</v>
      </c>
      <c r="G114" s="83">
        <v>1225.0</v>
      </c>
      <c r="H114" s="83">
        <f t="shared" si="1"/>
        <v>4887.75</v>
      </c>
      <c r="I114" s="83">
        <f t="shared" si="2"/>
        <v>30612.75</v>
      </c>
      <c r="J114" s="34"/>
      <c r="K114" s="34"/>
    </row>
    <row r="115" ht="15.75" customHeight="1">
      <c r="A115" s="34" t="s">
        <v>334</v>
      </c>
      <c r="B115" s="34" t="s">
        <v>335</v>
      </c>
      <c r="C115" s="34" t="s">
        <v>324</v>
      </c>
      <c r="D115" s="34" t="s">
        <v>325</v>
      </c>
      <c r="E115" s="83">
        <v>18600.0</v>
      </c>
      <c r="F115" s="83">
        <v>0.0</v>
      </c>
      <c r="G115" s="83">
        <v>930.0</v>
      </c>
      <c r="H115" s="83">
        <f t="shared" si="1"/>
        <v>3710.7</v>
      </c>
      <c r="I115" s="83">
        <f t="shared" si="2"/>
        <v>23240.7</v>
      </c>
      <c r="J115" s="34"/>
      <c r="K115" s="34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2.0"/>
    <col customWidth="1" min="3" max="3" width="10.43"/>
    <col customWidth="1" min="4" max="4" width="24.0"/>
    <col customWidth="1" min="5" max="5" width="10.29"/>
    <col customWidth="1" min="6" max="6" width="9.0"/>
    <col customWidth="1" min="7" max="7" width="11.0"/>
    <col customWidth="1" min="8" max="8" width="10.43"/>
    <col customWidth="1" min="9" max="13" width="10.71"/>
    <col customWidth="1" min="14" max="14" width="15.14"/>
    <col customWidth="1" min="15" max="26" width="10.71"/>
  </cols>
  <sheetData>
    <row r="1"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>
      <c r="B2" s="33">
        <v>4.0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29</v>
      </c>
    </row>
    <row r="3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6"/>
    </row>
    <row r="4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>
      <c r="A6" s="34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>
      <c r="A7" s="34"/>
      <c r="B7" s="84" t="s">
        <v>336</v>
      </c>
      <c r="C7" s="9"/>
      <c r="D7" s="9"/>
      <c r="E7" s="9"/>
      <c r="F7" s="9"/>
      <c r="G7" s="9"/>
      <c r="H7" s="9"/>
      <c r="I7" s="10"/>
      <c r="J7" s="34"/>
      <c r="K7" s="34"/>
      <c r="L7" s="34"/>
      <c r="M7" s="34"/>
      <c r="N7" s="34"/>
    </row>
    <row r="8">
      <c r="A8" s="34"/>
      <c r="B8" s="85"/>
      <c r="C8" s="34"/>
      <c r="D8" s="34"/>
      <c r="E8" s="34"/>
      <c r="F8" s="34"/>
      <c r="G8" s="34"/>
      <c r="H8" s="34"/>
      <c r="I8" s="86"/>
      <c r="J8" s="34"/>
      <c r="K8" s="34"/>
      <c r="L8" s="34"/>
      <c r="M8" s="34"/>
      <c r="N8" s="34"/>
    </row>
    <row r="9">
      <c r="A9" s="87"/>
      <c r="B9" s="88"/>
      <c r="C9" s="89" t="s">
        <v>337</v>
      </c>
      <c r="D9" s="90" t="s">
        <v>338</v>
      </c>
      <c r="E9" s="91" t="s">
        <v>339</v>
      </c>
      <c r="F9" s="92" t="s">
        <v>340</v>
      </c>
      <c r="G9" s="93" t="s">
        <v>341</v>
      </c>
      <c r="H9" s="93" t="s">
        <v>342</v>
      </c>
      <c r="I9" s="94"/>
      <c r="J9" s="87"/>
      <c r="K9" s="87"/>
      <c r="L9" s="87"/>
      <c r="M9" s="87"/>
      <c r="N9" s="87"/>
    </row>
    <row r="10">
      <c r="A10" s="34"/>
      <c r="B10" s="85"/>
      <c r="C10" s="95">
        <v>4.0</v>
      </c>
      <c r="D10" s="96" t="s">
        <v>343</v>
      </c>
      <c r="E10" s="97">
        <v>350000.0</v>
      </c>
      <c r="F10" s="98"/>
      <c r="G10" s="99"/>
      <c r="H10" s="100"/>
      <c r="I10" s="86"/>
      <c r="J10" s="34"/>
      <c r="K10" s="34"/>
      <c r="L10" s="34"/>
      <c r="M10" s="34"/>
      <c r="N10" s="34"/>
    </row>
    <row r="11">
      <c r="A11" s="34"/>
      <c r="B11" s="85"/>
      <c r="C11" s="101">
        <v>5.0</v>
      </c>
      <c r="D11" s="102" t="s">
        <v>344</v>
      </c>
      <c r="E11" s="103">
        <v>59000.0</v>
      </c>
      <c r="F11" s="104"/>
      <c r="G11" s="105"/>
      <c r="H11" s="106"/>
      <c r="I11" s="86"/>
      <c r="J11" s="34"/>
      <c r="K11" s="34"/>
      <c r="L11" s="34"/>
      <c r="M11" s="34"/>
      <c r="N11" s="34"/>
    </row>
    <row r="12">
      <c r="A12" s="34"/>
      <c r="B12" s="85"/>
      <c r="C12" s="101">
        <v>5.0</v>
      </c>
      <c r="D12" s="102" t="s">
        <v>345</v>
      </c>
      <c r="E12" s="103">
        <v>168000.0</v>
      </c>
      <c r="F12" s="104"/>
      <c r="G12" s="105"/>
      <c r="H12" s="106"/>
      <c r="I12" s="86"/>
      <c r="J12" s="34"/>
      <c r="K12" s="34"/>
      <c r="L12" s="34"/>
      <c r="M12" s="34"/>
      <c r="N12" s="34"/>
    </row>
    <row r="13">
      <c r="A13" s="34"/>
      <c r="B13" s="85"/>
      <c r="C13" s="101">
        <v>10.0</v>
      </c>
      <c r="D13" s="102" t="s">
        <v>346</v>
      </c>
      <c r="E13" s="103">
        <v>4500.0</v>
      </c>
      <c r="F13" s="104"/>
      <c r="G13" s="105"/>
      <c r="H13" s="106"/>
      <c r="I13" s="86"/>
      <c r="J13" s="34"/>
      <c r="K13" s="34"/>
      <c r="L13" s="34"/>
      <c r="M13" s="34"/>
      <c r="N13" s="34"/>
    </row>
    <row r="14">
      <c r="A14" s="34"/>
      <c r="B14" s="85"/>
      <c r="C14" s="107">
        <v>4.0</v>
      </c>
      <c r="D14" s="108" t="s">
        <v>347</v>
      </c>
      <c r="E14" s="109">
        <v>125000.0</v>
      </c>
      <c r="F14" s="110"/>
      <c r="G14" s="111"/>
      <c r="H14" s="112"/>
      <c r="I14" s="86"/>
      <c r="J14" s="34"/>
      <c r="K14" s="34"/>
      <c r="L14" s="34"/>
      <c r="M14" s="34"/>
      <c r="N14" s="34"/>
    </row>
    <row r="15">
      <c r="A15" s="34"/>
      <c r="B15" s="85"/>
      <c r="C15" s="34"/>
      <c r="D15" s="34"/>
      <c r="E15" s="34"/>
      <c r="F15" s="34"/>
      <c r="G15" s="113"/>
      <c r="H15" s="114"/>
      <c r="I15" s="86"/>
      <c r="J15" s="34"/>
      <c r="K15" s="34"/>
      <c r="L15" s="34"/>
      <c r="M15" s="34"/>
      <c r="N15" s="34"/>
    </row>
    <row r="16">
      <c r="A16" s="34"/>
      <c r="B16" s="85"/>
      <c r="C16" s="34"/>
      <c r="D16" s="34"/>
      <c r="E16" s="34"/>
      <c r="F16" s="34"/>
      <c r="G16" s="34"/>
      <c r="H16" s="34"/>
      <c r="I16" s="86"/>
      <c r="J16" s="34"/>
      <c r="K16" s="34"/>
      <c r="L16" s="34"/>
      <c r="M16" s="34"/>
      <c r="N16" s="34"/>
    </row>
    <row r="17">
      <c r="A17" s="34"/>
      <c r="B17" s="85"/>
      <c r="C17" s="115" t="s">
        <v>348</v>
      </c>
      <c r="D17" s="10"/>
      <c r="E17" s="34"/>
      <c r="F17" s="34"/>
      <c r="G17" s="34"/>
      <c r="H17" s="34"/>
      <c r="I17" s="86"/>
      <c r="J17" s="34"/>
      <c r="K17" s="34"/>
      <c r="L17" s="34"/>
      <c r="M17" s="34"/>
      <c r="N17" s="34"/>
    </row>
    <row r="18">
      <c r="A18" s="34"/>
      <c r="B18" s="85"/>
      <c r="C18" s="116" t="s">
        <v>349</v>
      </c>
      <c r="D18" s="117">
        <v>518.0</v>
      </c>
      <c r="E18" s="34"/>
      <c r="F18" s="34"/>
      <c r="G18" s="34"/>
      <c r="H18" s="34"/>
      <c r="I18" s="86"/>
      <c r="J18" s="34"/>
      <c r="K18" s="34"/>
      <c r="L18" s="34"/>
      <c r="M18" s="34"/>
      <c r="N18" s="34"/>
    </row>
    <row r="19">
      <c r="A19" s="34"/>
      <c r="B19" s="85"/>
      <c r="C19" s="118" t="s">
        <v>350</v>
      </c>
      <c r="D19" s="119">
        <v>700.0</v>
      </c>
      <c r="E19" s="34"/>
      <c r="F19" s="34"/>
      <c r="G19" s="34"/>
      <c r="H19" s="34"/>
      <c r="I19" s="86"/>
      <c r="J19" s="34"/>
      <c r="K19" s="34"/>
      <c r="L19" s="34"/>
      <c r="M19" s="34"/>
      <c r="N19" s="34"/>
    </row>
    <row r="20">
      <c r="A20" s="34"/>
      <c r="B20" s="120"/>
      <c r="C20" s="121"/>
      <c r="D20" s="121"/>
      <c r="E20" s="121"/>
      <c r="F20" s="121"/>
      <c r="G20" s="121"/>
      <c r="H20" s="121"/>
      <c r="I20" s="122"/>
      <c r="J20" s="34"/>
      <c r="K20" s="34"/>
      <c r="L20" s="34"/>
      <c r="M20" s="34"/>
      <c r="N20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I7"/>
    <mergeCell ref="C17:D17"/>
  </mergeCells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30.71"/>
    <col customWidth="1" min="3" max="3" width="5.0"/>
    <col customWidth="1" min="4" max="4" width="10.86"/>
    <col customWidth="1" min="5" max="5" width="9.57"/>
    <col customWidth="1" min="6" max="6" width="10.71"/>
    <col customWidth="1" min="7" max="7" width="14.14"/>
    <col customWidth="1" min="8" max="8" width="27.14"/>
    <col customWidth="1" min="9" max="9" width="10.0"/>
    <col customWidth="1" min="10" max="10" width="18.71"/>
    <col customWidth="1" min="11" max="11" width="10.14"/>
    <col customWidth="1" min="12" max="12" width="9.71"/>
    <col customWidth="1" min="13" max="13" width="10.71"/>
    <col customWidth="1" min="14" max="14" width="15.14"/>
    <col customWidth="1" min="15" max="15" width="9.71"/>
    <col customWidth="1" min="16" max="16" width="9.14"/>
    <col customWidth="1" min="17" max="17" width="10.29"/>
    <col customWidth="1" min="18" max="18" width="8.43"/>
    <col customWidth="1" min="19" max="26" width="10.71"/>
  </cols>
  <sheetData>
    <row r="1">
      <c r="B1" s="34"/>
      <c r="C1" s="123"/>
      <c r="D1" s="34"/>
      <c r="E1" s="123"/>
      <c r="F1" s="34"/>
      <c r="G1" s="34"/>
      <c r="H1" s="34"/>
      <c r="I1" s="34"/>
      <c r="J1" s="34"/>
      <c r="K1" s="124"/>
      <c r="L1" s="125"/>
      <c r="M1" s="34"/>
      <c r="N1" s="34"/>
      <c r="O1" s="34"/>
      <c r="P1" s="34"/>
      <c r="Q1" s="34"/>
      <c r="R1" s="34"/>
      <c r="S1" s="34"/>
      <c r="T1" s="34"/>
      <c r="U1" s="34"/>
      <c r="V1" s="34"/>
    </row>
    <row r="2">
      <c r="B2" s="33">
        <v>2.0</v>
      </c>
      <c r="C2" s="126"/>
      <c r="D2" s="34"/>
      <c r="E2" s="123"/>
      <c r="F2" s="34"/>
      <c r="G2" s="34"/>
      <c r="H2" s="34"/>
      <c r="I2" s="34"/>
      <c r="J2" s="34"/>
      <c r="K2" s="124"/>
      <c r="L2" s="125"/>
      <c r="M2" s="34"/>
      <c r="N2" s="35" t="s">
        <v>29</v>
      </c>
      <c r="O2" s="34"/>
      <c r="P2" s="34"/>
      <c r="Q2" s="34"/>
      <c r="R2" s="34"/>
      <c r="S2" s="34"/>
      <c r="T2" s="34"/>
      <c r="U2" s="34"/>
      <c r="V2" s="34"/>
    </row>
    <row r="3">
      <c r="B3" s="34"/>
      <c r="C3" s="123"/>
      <c r="D3" s="34"/>
      <c r="E3" s="123"/>
      <c r="F3" s="34"/>
      <c r="G3" s="34"/>
      <c r="H3" s="34"/>
      <c r="I3" s="34"/>
      <c r="J3" s="34"/>
      <c r="K3" s="124"/>
      <c r="L3" s="125"/>
      <c r="M3" s="34"/>
      <c r="N3" s="36"/>
      <c r="O3" s="34"/>
      <c r="P3" s="34"/>
      <c r="Q3" s="34"/>
      <c r="R3" s="34"/>
      <c r="S3" s="34"/>
      <c r="T3" s="34"/>
      <c r="U3" s="34"/>
      <c r="V3" s="34"/>
    </row>
    <row r="4">
      <c r="B4" s="34"/>
      <c r="C4" s="123"/>
      <c r="D4" s="34"/>
      <c r="E4" s="123"/>
      <c r="F4" s="34"/>
      <c r="G4" s="34"/>
      <c r="H4" s="34"/>
      <c r="I4" s="34"/>
      <c r="J4" s="34"/>
      <c r="K4" s="124"/>
      <c r="L4" s="125"/>
      <c r="M4" s="34"/>
      <c r="N4" s="34"/>
      <c r="O4" s="34"/>
      <c r="P4" s="34"/>
      <c r="Q4" s="34"/>
      <c r="R4" s="34"/>
      <c r="S4" s="34"/>
      <c r="T4" s="34"/>
      <c r="U4" s="34"/>
      <c r="V4" s="34"/>
    </row>
    <row r="5">
      <c r="A5" s="5"/>
      <c r="B5" s="34"/>
      <c r="C5" s="123"/>
      <c r="D5" s="34"/>
      <c r="E5" s="123"/>
      <c r="F5" s="34"/>
      <c r="G5" s="34"/>
      <c r="H5" s="34"/>
      <c r="I5" s="34"/>
      <c r="J5" s="34"/>
      <c r="K5" s="124"/>
      <c r="L5" s="125"/>
      <c r="M5" s="34"/>
      <c r="N5" s="34"/>
      <c r="O5" s="34"/>
      <c r="P5" s="34"/>
      <c r="Q5" s="34"/>
      <c r="R5" s="34"/>
      <c r="S5" s="34"/>
      <c r="T5" s="34"/>
      <c r="U5" s="34"/>
      <c r="V5" s="34"/>
    </row>
    <row r="6">
      <c r="A6" s="127" t="s">
        <v>351</v>
      </c>
      <c r="B6" s="127" t="s">
        <v>60</v>
      </c>
      <c r="C6" s="127" t="s">
        <v>352</v>
      </c>
      <c r="D6" s="127" t="s">
        <v>353</v>
      </c>
      <c r="E6" s="127" t="s">
        <v>354</v>
      </c>
      <c r="F6" s="127" t="s">
        <v>355</v>
      </c>
      <c r="G6" s="127" t="s">
        <v>356</v>
      </c>
      <c r="H6" s="127" t="s">
        <v>357</v>
      </c>
      <c r="I6" s="127" t="s">
        <v>358</v>
      </c>
      <c r="J6" s="127" t="s">
        <v>359</v>
      </c>
      <c r="K6" s="128" t="s">
        <v>360</v>
      </c>
      <c r="L6" s="129" t="s">
        <v>361</v>
      </c>
      <c r="M6" s="127" t="s">
        <v>362</v>
      </c>
      <c r="N6" s="127" t="s">
        <v>363</v>
      </c>
      <c r="O6" s="127" t="s">
        <v>364</v>
      </c>
      <c r="P6" s="127" t="s">
        <v>365</v>
      </c>
      <c r="Q6" s="127" t="s">
        <v>366</v>
      </c>
      <c r="R6" s="127" t="s">
        <v>367</v>
      </c>
      <c r="S6" s="127" t="s">
        <v>368</v>
      </c>
      <c r="T6" s="127" t="s">
        <v>369</v>
      </c>
      <c r="U6" s="127" t="s">
        <v>370</v>
      </c>
      <c r="V6" s="127" t="s">
        <v>371</v>
      </c>
    </row>
    <row r="7">
      <c r="A7" s="34">
        <v>109.0</v>
      </c>
      <c r="B7" s="34" t="s">
        <v>372</v>
      </c>
      <c r="C7" s="123" t="s">
        <v>373</v>
      </c>
      <c r="D7" s="34" t="s">
        <v>374</v>
      </c>
      <c r="E7" s="123">
        <v>4.0</v>
      </c>
      <c r="F7" s="5" t="s">
        <v>375</v>
      </c>
      <c r="G7" s="34" t="s">
        <v>376</v>
      </c>
      <c r="H7" s="34" t="s">
        <v>377</v>
      </c>
      <c r="I7" s="34" t="s">
        <v>378</v>
      </c>
      <c r="J7" s="34" t="s">
        <v>378</v>
      </c>
      <c r="K7" s="124">
        <v>33193.0</v>
      </c>
      <c r="L7" s="125">
        <v>19.0</v>
      </c>
      <c r="M7" s="130">
        <v>3600000.0</v>
      </c>
      <c r="N7" s="130">
        <v>540000.0</v>
      </c>
      <c r="O7" s="130">
        <v>72000.0</v>
      </c>
      <c r="P7" s="130">
        <v>25000.0</v>
      </c>
      <c r="Q7" s="130">
        <v>10000.0</v>
      </c>
      <c r="R7" s="130">
        <v>0.0</v>
      </c>
      <c r="S7" s="130">
        <v>4247000.0</v>
      </c>
      <c r="T7" s="130">
        <v>4212000.0</v>
      </c>
      <c r="U7" s="130">
        <v>841978.8</v>
      </c>
      <c r="V7" s="130">
        <v>3405021.2</v>
      </c>
    </row>
    <row r="8">
      <c r="A8" s="34">
        <v>120.0</v>
      </c>
      <c r="B8" s="34" t="s">
        <v>379</v>
      </c>
      <c r="C8" s="123" t="s">
        <v>380</v>
      </c>
      <c r="D8" s="34" t="s">
        <v>381</v>
      </c>
      <c r="E8" s="123">
        <v>4.0</v>
      </c>
      <c r="F8" s="5" t="s">
        <v>375</v>
      </c>
      <c r="G8" s="34" t="s">
        <v>382</v>
      </c>
      <c r="H8" s="34" t="s">
        <v>383</v>
      </c>
      <c r="I8" s="34" t="s">
        <v>384</v>
      </c>
      <c r="J8" s="34" t="s">
        <v>385</v>
      </c>
      <c r="K8" s="124">
        <v>40066.0</v>
      </c>
      <c r="L8" s="125">
        <v>16.0</v>
      </c>
      <c r="M8" s="130">
        <v>400000.0</v>
      </c>
      <c r="N8" s="130">
        <v>0.0</v>
      </c>
      <c r="O8" s="130">
        <v>20000.0</v>
      </c>
      <c r="P8" s="130">
        <v>25000.0</v>
      </c>
      <c r="Q8" s="130">
        <v>10000.0</v>
      </c>
      <c r="R8" s="130">
        <v>3200.0</v>
      </c>
      <c r="S8" s="130">
        <v>458200.0</v>
      </c>
      <c r="T8" s="130">
        <v>420000.0</v>
      </c>
      <c r="U8" s="130">
        <v>83958.0</v>
      </c>
      <c r="V8" s="130">
        <v>374242.0</v>
      </c>
    </row>
    <row r="9">
      <c r="A9" s="34">
        <v>105.0</v>
      </c>
      <c r="B9" s="34" t="s">
        <v>386</v>
      </c>
      <c r="C9" s="123" t="s">
        <v>380</v>
      </c>
      <c r="D9" s="34" t="s">
        <v>374</v>
      </c>
      <c r="E9" s="123">
        <v>4.0</v>
      </c>
      <c r="F9" s="5" t="s">
        <v>387</v>
      </c>
      <c r="G9" s="34" t="s">
        <v>382</v>
      </c>
      <c r="H9" s="34" t="s">
        <v>388</v>
      </c>
      <c r="I9" s="34" t="s">
        <v>378</v>
      </c>
      <c r="J9" s="34" t="s">
        <v>389</v>
      </c>
      <c r="K9" s="124">
        <v>40193.0</v>
      </c>
      <c r="L9" s="125">
        <v>19.0</v>
      </c>
      <c r="M9" s="130">
        <v>220000.0</v>
      </c>
      <c r="N9" s="130">
        <v>0.0</v>
      </c>
      <c r="O9" s="130">
        <v>8800.0</v>
      </c>
      <c r="P9" s="130">
        <v>25000.0</v>
      </c>
      <c r="Q9" s="130">
        <v>10000.0</v>
      </c>
      <c r="R9" s="130">
        <v>6000.0</v>
      </c>
      <c r="S9" s="130">
        <v>269800.0</v>
      </c>
      <c r="T9" s="130">
        <v>228800.0</v>
      </c>
      <c r="U9" s="130">
        <v>44204.16</v>
      </c>
      <c r="V9" s="130">
        <v>225595.84</v>
      </c>
    </row>
    <row r="10">
      <c r="A10" s="34">
        <v>115.0</v>
      </c>
      <c r="B10" s="131" t="s">
        <v>390</v>
      </c>
      <c r="C10" s="123" t="s">
        <v>380</v>
      </c>
      <c r="D10" s="34" t="s">
        <v>391</v>
      </c>
      <c r="E10" s="123">
        <v>4.0</v>
      </c>
      <c r="F10" s="5" t="s">
        <v>392</v>
      </c>
      <c r="G10" s="34" t="s">
        <v>382</v>
      </c>
      <c r="H10" s="34" t="s">
        <v>388</v>
      </c>
      <c r="I10" s="34" t="s">
        <v>384</v>
      </c>
      <c r="J10" s="34" t="s">
        <v>385</v>
      </c>
      <c r="K10" s="124">
        <v>40403.0</v>
      </c>
      <c r="L10" s="125">
        <v>18.0</v>
      </c>
      <c r="M10" s="130">
        <v>190000.0</v>
      </c>
      <c r="N10" s="130">
        <v>0.0</v>
      </c>
      <c r="O10" s="130">
        <v>7600.0</v>
      </c>
      <c r="P10" s="130">
        <v>25000.0</v>
      </c>
      <c r="Q10" s="130">
        <v>10000.0</v>
      </c>
      <c r="R10" s="130">
        <v>6000.0</v>
      </c>
      <c r="S10" s="130">
        <v>238600.0</v>
      </c>
      <c r="T10" s="130">
        <v>197600.0</v>
      </c>
      <c r="U10" s="130">
        <v>38176.32</v>
      </c>
      <c r="V10" s="130">
        <v>200423.68</v>
      </c>
    </row>
    <row r="11">
      <c r="A11" s="34">
        <v>110.0</v>
      </c>
      <c r="B11" s="34" t="s">
        <v>393</v>
      </c>
      <c r="C11" s="123" t="s">
        <v>373</v>
      </c>
      <c r="D11" s="34" t="s">
        <v>394</v>
      </c>
      <c r="E11" s="123">
        <v>3.0</v>
      </c>
      <c r="F11" s="5" t="s">
        <v>395</v>
      </c>
      <c r="G11" s="34" t="s">
        <v>382</v>
      </c>
      <c r="H11" s="34" t="s">
        <v>396</v>
      </c>
      <c r="I11" s="34" t="s">
        <v>378</v>
      </c>
      <c r="J11" s="34" t="s">
        <v>378</v>
      </c>
      <c r="K11" s="124">
        <v>33194.0</v>
      </c>
      <c r="L11" s="125">
        <v>19.0</v>
      </c>
      <c r="M11" s="130">
        <v>150000.0</v>
      </c>
      <c r="N11" s="130">
        <v>0.0</v>
      </c>
      <c r="O11" s="130">
        <v>7500.0</v>
      </c>
      <c r="P11" s="130">
        <v>25000.0</v>
      </c>
      <c r="Q11" s="130">
        <v>10000.0</v>
      </c>
      <c r="R11" s="130">
        <v>4500.0</v>
      </c>
      <c r="S11" s="130">
        <v>197000.0</v>
      </c>
      <c r="T11" s="130">
        <v>157500.0</v>
      </c>
      <c r="U11" s="130">
        <v>30429.0</v>
      </c>
      <c r="V11" s="130">
        <v>166571.0</v>
      </c>
    </row>
    <row r="12">
      <c r="A12" s="34">
        <v>112.0</v>
      </c>
      <c r="B12" s="34" t="s">
        <v>397</v>
      </c>
      <c r="C12" s="123" t="s">
        <v>373</v>
      </c>
      <c r="D12" s="34" t="s">
        <v>374</v>
      </c>
      <c r="E12" s="123">
        <v>3.0</v>
      </c>
      <c r="F12" s="5" t="s">
        <v>398</v>
      </c>
      <c r="G12" s="34" t="s">
        <v>376</v>
      </c>
      <c r="H12" s="34" t="s">
        <v>396</v>
      </c>
      <c r="I12" s="34" t="s">
        <v>378</v>
      </c>
      <c r="J12" s="34" t="s">
        <v>378</v>
      </c>
      <c r="K12" s="124">
        <v>33196.0</v>
      </c>
      <c r="L12" s="125">
        <v>19.0</v>
      </c>
      <c r="M12" s="130">
        <v>160000.0</v>
      </c>
      <c r="N12" s="130">
        <v>24000.0</v>
      </c>
      <c r="O12" s="130">
        <v>8000.0</v>
      </c>
      <c r="P12" s="130">
        <v>25000.0</v>
      </c>
      <c r="Q12" s="130">
        <v>10000.0</v>
      </c>
      <c r="R12" s="130">
        <v>4500.0</v>
      </c>
      <c r="S12" s="130">
        <v>231500.0</v>
      </c>
      <c r="T12" s="130">
        <v>192000.0</v>
      </c>
      <c r="U12" s="130">
        <v>38380.8</v>
      </c>
      <c r="V12" s="130">
        <v>193119.2</v>
      </c>
    </row>
    <row r="13">
      <c r="A13" s="34">
        <v>118.0</v>
      </c>
      <c r="B13" s="132" t="s">
        <v>399</v>
      </c>
      <c r="C13" s="123" t="s">
        <v>380</v>
      </c>
      <c r="D13" s="34" t="s">
        <v>381</v>
      </c>
      <c r="E13" s="123">
        <v>3.0</v>
      </c>
      <c r="F13" s="5" t="s">
        <v>400</v>
      </c>
      <c r="G13" s="34" t="s">
        <v>382</v>
      </c>
      <c r="H13" s="34" t="s">
        <v>388</v>
      </c>
      <c r="I13" s="34" t="s">
        <v>384</v>
      </c>
      <c r="J13" s="34" t="s">
        <v>401</v>
      </c>
      <c r="K13" s="124">
        <v>33537.0</v>
      </c>
      <c r="L13" s="125">
        <v>18.0</v>
      </c>
      <c r="M13" s="130">
        <v>360000.0</v>
      </c>
      <c r="N13" s="130">
        <v>0.0</v>
      </c>
      <c r="O13" s="130">
        <v>14400.0</v>
      </c>
      <c r="P13" s="130">
        <v>25000.0</v>
      </c>
      <c r="Q13" s="130">
        <v>10000.0</v>
      </c>
      <c r="R13" s="130">
        <v>2400.0</v>
      </c>
      <c r="S13" s="130">
        <v>411800.0</v>
      </c>
      <c r="T13" s="130">
        <v>374400.0</v>
      </c>
      <c r="U13" s="130">
        <v>72334.08</v>
      </c>
      <c r="V13" s="130">
        <v>339465.92</v>
      </c>
    </row>
    <row r="14">
      <c r="A14" s="34">
        <v>103.0</v>
      </c>
      <c r="B14" s="34" t="s">
        <v>402</v>
      </c>
      <c r="C14" s="123" t="s">
        <v>373</v>
      </c>
      <c r="D14" s="34" t="s">
        <v>374</v>
      </c>
      <c r="E14" s="123">
        <v>3.0</v>
      </c>
      <c r="F14" s="5" t="s">
        <v>387</v>
      </c>
      <c r="G14" s="34" t="s">
        <v>382</v>
      </c>
      <c r="H14" s="34" t="s">
        <v>403</v>
      </c>
      <c r="I14" s="34" t="s">
        <v>404</v>
      </c>
      <c r="J14" s="34" t="s">
        <v>405</v>
      </c>
      <c r="K14" s="124">
        <v>40263.0</v>
      </c>
      <c r="L14" s="125">
        <v>20.0</v>
      </c>
      <c r="M14" s="130">
        <v>230000.0</v>
      </c>
      <c r="N14" s="130">
        <v>0.0</v>
      </c>
      <c r="O14" s="130">
        <v>11500.0</v>
      </c>
      <c r="P14" s="130">
        <v>25000.0</v>
      </c>
      <c r="Q14" s="130">
        <v>10000.0</v>
      </c>
      <c r="R14" s="130">
        <v>4500.0</v>
      </c>
      <c r="S14" s="130">
        <v>281000.0</v>
      </c>
      <c r="T14" s="130">
        <v>241500.0</v>
      </c>
      <c r="U14" s="130">
        <v>47092.5</v>
      </c>
      <c r="V14" s="130">
        <v>233907.5</v>
      </c>
    </row>
    <row r="15">
      <c r="A15" s="34">
        <v>123.0</v>
      </c>
      <c r="B15" s="34" t="s">
        <v>406</v>
      </c>
      <c r="C15" s="123" t="s">
        <v>373</v>
      </c>
      <c r="D15" s="34" t="s">
        <v>394</v>
      </c>
      <c r="E15" s="123">
        <v>3.0</v>
      </c>
      <c r="F15" s="5" t="s">
        <v>407</v>
      </c>
      <c r="G15" s="34" t="s">
        <v>382</v>
      </c>
      <c r="H15" s="34" t="s">
        <v>403</v>
      </c>
      <c r="I15" s="34" t="s">
        <v>404</v>
      </c>
      <c r="J15" s="34" t="s">
        <v>405</v>
      </c>
      <c r="K15" s="124">
        <v>40277.0</v>
      </c>
      <c r="L15" s="125">
        <v>13.0</v>
      </c>
      <c r="M15" s="130">
        <v>150000.0</v>
      </c>
      <c r="N15" s="130">
        <v>0.0</v>
      </c>
      <c r="O15" s="130">
        <v>7500.0</v>
      </c>
      <c r="P15" s="130">
        <v>25000.0</v>
      </c>
      <c r="Q15" s="130">
        <v>10000.0</v>
      </c>
      <c r="R15" s="130">
        <v>4500.0</v>
      </c>
      <c r="S15" s="130">
        <v>197000.0</v>
      </c>
      <c r="T15" s="130">
        <v>157500.0</v>
      </c>
      <c r="U15" s="130">
        <v>31484.25</v>
      </c>
      <c r="V15" s="130">
        <v>165515.75</v>
      </c>
    </row>
    <row r="16">
      <c r="A16" s="34">
        <v>130.0</v>
      </c>
      <c r="B16" s="34" t="s">
        <v>408</v>
      </c>
      <c r="C16" s="123" t="s">
        <v>373</v>
      </c>
      <c r="D16" s="34" t="s">
        <v>374</v>
      </c>
      <c r="E16" s="123">
        <v>3.0</v>
      </c>
      <c r="F16" s="5" t="s">
        <v>409</v>
      </c>
      <c r="G16" s="34" t="s">
        <v>376</v>
      </c>
      <c r="H16" s="34" t="s">
        <v>377</v>
      </c>
      <c r="I16" s="34" t="s">
        <v>404</v>
      </c>
      <c r="J16" s="34" t="s">
        <v>405</v>
      </c>
      <c r="K16" s="124">
        <v>40305.0</v>
      </c>
      <c r="L16" s="125">
        <v>10.0</v>
      </c>
      <c r="M16" s="130">
        <v>3500000.0</v>
      </c>
      <c r="N16" s="130">
        <v>525000.0</v>
      </c>
      <c r="O16" s="130">
        <v>70000.0</v>
      </c>
      <c r="P16" s="130">
        <v>25000.0</v>
      </c>
      <c r="Q16" s="130">
        <v>10000.0</v>
      </c>
      <c r="R16" s="130">
        <v>0.0</v>
      </c>
      <c r="S16" s="130">
        <v>4130000.0</v>
      </c>
      <c r="T16" s="130">
        <v>4095000.0</v>
      </c>
      <c r="U16" s="130">
        <v>791154.0</v>
      </c>
      <c r="V16" s="130">
        <v>3338846.0</v>
      </c>
    </row>
    <row r="17">
      <c r="A17" s="34">
        <v>132.0</v>
      </c>
      <c r="B17" s="34" t="s">
        <v>410</v>
      </c>
      <c r="C17" s="123" t="s">
        <v>373</v>
      </c>
      <c r="D17" s="34" t="s">
        <v>394</v>
      </c>
      <c r="E17" s="123">
        <v>3.0</v>
      </c>
      <c r="F17" s="5" t="s">
        <v>411</v>
      </c>
      <c r="G17" s="34" t="s">
        <v>376</v>
      </c>
      <c r="H17" s="34" t="s">
        <v>377</v>
      </c>
      <c r="I17" s="34" t="s">
        <v>404</v>
      </c>
      <c r="J17" s="34" t="s">
        <v>405</v>
      </c>
      <c r="K17" s="124">
        <v>40333.0</v>
      </c>
      <c r="L17" s="125">
        <v>10.0</v>
      </c>
      <c r="M17" s="130">
        <v>260000.0</v>
      </c>
      <c r="N17" s="130">
        <v>39000.0</v>
      </c>
      <c r="O17" s="130">
        <v>5200.0</v>
      </c>
      <c r="P17" s="130">
        <v>25000.0</v>
      </c>
      <c r="Q17" s="130">
        <v>10000.0</v>
      </c>
      <c r="R17" s="130">
        <v>4500.0</v>
      </c>
      <c r="S17" s="130">
        <v>343700.0</v>
      </c>
      <c r="T17" s="130">
        <v>304200.0</v>
      </c>
      <c r="U17" s="130">
        <v>58771.44</v>
      </c>
      <c r="V17" s="130">
        <v>284928.56</v>
      </c>
    </row>
    <row r="18">
      <c r="A18" s="34">
        <v>102.0</v>
      </c>
      <c r="B18" s="132" t="s">
        <v>412</v>
      </c>
      <c r="C18" s="123" t="s">
        <v>380</v>
      </c>
      <c r="D18" s="34" t="s">
        <v>374</v>
      </c>
      <c r="E18" s="123">
        <v>3.0</v>
      </c>
      <c r="F18" s="5" t="s">
        <v>395</v>
      </c>
      <c r="G18" s="34" t="s">
        <v>376</v>
      </c>
      <c r="H18" s="34" t="s">
        <v>383</v>
      </c>
      <c r="I18" s="34" t="s">
        <v>384</v>
      </c>
      <c r="J18" s="34" t="s">
        <v>385</v>
      </c>
      <c r="K18" s="124">
        <v>40375.0</v>
      </c>
      <c r="L18" s="125">
        <v>20.0</v>
      </c>
      <c r="M18" s="130">
        <v>550000.0</v>
      </c>
      <c r="N18" s="130">
        <v>82500.0</v>
      </c>
      <c r="O18" s="130">
        <v>27500.0</v>
      </c>
      <c r="P18" s="130">
        <v>25000.0</v>
      </c>
      <c r="Q18" s="130">
        <v>10000.0</v>
      </c>
      <c r="R18" s="130"/>
      <c r="S18" s="130">
        <v>695000.0</v>
      </c>
      <c r="T18" s="130">
        <v>660000.0</v>
      </c>
      <c r="U18" s="130">
        <v>127512.0</v>
      </c>
      <c r="V18" s="130">
        <v>567488.0</v>
      </c>
    </row>
    <row r="19">
      <c r="A19" s="34">
        <v>113.0</v>
      </c>
      <c r="B19" s="132" t="s">
        <v>413</v>
      </c>
      <c r="C19" s="123" t="s">
        <v>380</v>
      </c>
      <c r="D19" s="34" t="s">
        <v>394</v>
      </c>
      <c r="E19" s="123">
        <v>3.0</v>
      </c>
      <c r="F19" s="5" t="s">
        <v>392</v>
      </c>
      <c r="G19" s="34" t="s">
        <v>382</v>
      </c>
      <c r="H19" s="34" t="s">
        <v>383</v>
      </c>
      <c r="I19" s="34" t="s">
        <v>384</v>
      </c>
      <c r="J19" s="34" t="s">
        <v>385</v>
      </c>
      <c r="K19" s="124">
        <v>40389.0</v>
      </c>
      <c r="L19" s="125">
        <v>18.0</v>
      </c>
      <c r="M19" s="130">
        <v>420000.0</v>
      </c>
      <c r="N19" s="130">
        <v>0.0</v>
      </c>
      <c r="O19" s="130">
        <v>21000.0</v>
      </c>
      <c r="P19" s="130">
        <v>25000.0</v>
      </c>
      <c r="Q19" s="130">
        <v>10000.0</v>
      </c>
      <c r="R19" s="130">
        <v>2400.0</v>
      </c>
      <c r="S19" s="130">
        <v>478400.0</v>
      </c>
      <c r="T19" s="130">
        <v>441000.0</v>
      </c>
      <c r="U19" s="130">
        <v>85995.0</v>
      </c>
      <c r="V19" s="130">
        <v>392405.0</v>
      </c>
    </row>
    <row r="20">
      <c r="A20" s="34">
        <v>127.0</v>
      </c>
      <c r="B20" s="132" t="s">
        <v>414</v>
      </c>
      <c r="C20" s="123" t="s">
        <v>373</v>
      </c>
      <c r="D20" s="34" t="s">
        <v>415</v>
      </c>
      <c r="E20" s="123">
        <v>2.0</v>
      </c>
      <c r="F20" s="5" t="s">
        <v>395</v>
      </c>
      <c r="G20" s="34" t="s">
        <v>382</v>
      </c>
      <c r="H20" s="34" t="s">
        <v>383</v>
      </c>
      <c r="I20" s="34" t="s">
        <v>384</v>
      </c>
      <c r="J20" s="34" t="s">
        <v>385</v>
      </c>
      <c r="K20" s="124">
        <v>40080.0</v>
      </c>
      <c r="L20" s="125">
        <v>10.0</v>
      </c>
      <c r="M20" s="130">
        <v>160000.0</v>
      </c>
      <c r="N20" s="130">
        <v>0.0</v>
      </c>
      <c r="O20" s="130">
        <v>8000.0</v>
      </c>
      <c r="P20" s="130">
        <v>25000.0</v>
      </c>
      <c r="Q20" s="130">
        <v>10000.0</v>
      </c>
      <c r="R20" s="130">
        <v>3000.0</v>
      </c>
      <c r="S20" s="130">
        <v>206000.0</v>
      </c>
      <c r="T20" s="130">
        <v>168000.0</v>
      </c>
      <c r="U20" s="130">
        <v>33583.2</v>
      </c>
      <c r="V20" s="130">
        <v>172416.8</v>
      </c>
    </row>
    <row r="21" ht="15.75" customHeight="1">
      <c r="A21" s="34">
        <v>133.0</v>
      </c>
      <c r="B21" s="131" t="s">
        <v>416</v>
      </c>
      <c r="C21" s="123" t="s">
        <v>373</v>
      </c>
      <c r="D21" s="34" t="s">
        <v>381</v>
      </c>
      <c r="E21" s="123">
        <v>2.0</v>
      </c>
      <c r="F21" s="5" t="s">
        <v>417</v>
      </c>
      <c r="G21" s="34" t="s">
        <v>376</v>
      </c>
      <c r="H21" s="34" t="s">
        <v>403</v>
      </c>
      <c r="I21" s="34" t="s">
        <v>404</v>
      </c>
      <c r="J21" s="34" t="s">
        <v>405</v>
      </c>
      <c r="K21" s="124">
        <v>40347.0</v>
      </c>
      <c r="L21" s="125">
        <v>10.0</v>
      </c>
      <c r="M21" s="130">
        <v>180000.0</v>
      </c>
      <c r="N21" s="130">
        <v>27000.0</v>
      </c>
      <c r="O21" s="130">
        <v>9000.0</v>
      </c>
      <c r="P21" s="130">
        <v>25000.0</v>
      </c>
      <c r="Q21" s="130">
        <v>10000.0</v>
      </c>
      <c r="R21" s="130">
        <v>3000.0</v>
      </c>
      <c r="S21" s="130">
        <v>254000.0</v>
      </c>
      <c r="T21" s="130">
        <v>216000.0</v>
      </c>
      <c r="U21" s="130">
        <v>43178.4</v>
      </c>
      <c r="V21" s="130">
        <v>210821.6</v>
      </c>
    </row>
    <row r="22" ht="15.75" customHeight="1">
      <c r="A22" s="34">
        <v>101.0</v>
      </c>
      <c r="B22" s="34" t="s">
        <v>418</v>
      </c>
      <c r="C22" s="123" t="s">
        <v>380</v>
      </c>
      <c r="D22" s="34" t="s">
        <v>374</v>
      </c>
      <c r="E22" s="123">
        <v>1.0</v>
      </c>
      <c r="F22" s="5" t="s">
        <v>411</v>
      </c>
      <c r="G22" s="34" t="s">
        <v>382</v>
      </c>
      <c r="H22" s="34" t="s">
        <v>388</v>
      </c>
      <c r="I22" s="34" t="s">
        <v>378</v>
      </c>
      <c r="J22" s="34" t="s">
        <v>378</v>
      </c>
      <c r="K22" s="124">
        <v>32227.0</v>
      </c>
      <c r="L22" s="125">
        <v>21.0</v>
      </c>
      <c r="M22" s="130">
        <v>250000.0</v>
      </c>
      <c r="N22" s="130">
        <v>0.0</v>
      </c>
      <c r="O22" s="130">
        <v>10000.0</v>
      </c>
      <c r="P22" s="130">
        <v>25000.0</v>
      </c>
      <c r="Q22" s="130">
        <v>10000.0</v>
      </c>
      <c r="R22" s="130">
        <v>3000.0</v>
      </c>
      <c r="S22" s="130">
        <v>298000.0</v>
      </c>
      <c r="T22" s="130">
        <v>260000.0</v>
      </c>
      <c r="U22" s="130">
        <v>49530.0</v>
      </c>
      <c r="V22" s="130">
        <v>248470.0</v>
      </c>
    </row>
    <row r="23" ht="15.75" customHeight="1">
      <c r="A23" s="34">
        <v>111.0</v>
      </c>
      <c r="B23" s="131" t="s">
        <v>419</v>
      </c>
      <c r="C23" s="123" t="s">
        <v>380</v>
      </c>
      <c r="D23" s="34" t="s">
        <v>394</v>
      </c>
      <c r="E23" s="123">
        <v>1.0</v>
      </c>
      <c r="F23" s="5" t="s">
        <v>392</v>
      </c>
      <c r="G23" s="34" t="s">
        <v>382</v>
      </c>
      <c r="H23" s="34" t="s">
        <v>388</v>
      </c>
      <c r="I23" s="34" t="s">
        <v>378</v>
      </c>
      <c r="J23" s="34" t="s">
        <v>378</v>
      </c>
      <c r="K23" s="124">
        <v>33195.0</v>
      </c>
      <c r="L23" s="125">
        <v>19.0</v>
      </c>
      <c r="M23" s="130">
        <v>135000.0</v>
      </c>
      <c r="N23" s="130">
        <v>0.0</v>
      </c>
      <c r="O23" s="130">
        <v>5400.0</v>
      </c>
      <c r="P23" s="130">
        <v>25000.0</v>
      </c>
      <c r="Q23" s="130">
        <v>10000.0</v>
      </c>
      <c r="R23" s="130">
        <v>2500.0</v>
      </c>
      <c r="S23" s="130">
        <v>177900.0</v>
      </c>
      <c r="T23" s="130">
        <v>140400.0</v>
      </c>
      <c r="U23" s="130">
        <v>27378.0</v>
      </c>
      <c r="V23" s="130">
        <v>150522.0</v>
      </c>
    </row>
    <row r="24" ht="15.75" customHeight="1">
      <c r="A24" s="34">
        <v>114.0</v>
      </c>
      <c r="B24" s="34" t="s">
        <v>420</v>
      </c>
      <c r="C24" s="123" t="s">
        <v>380</v>
      </c>
      <c r="D24" s="34" t="s">
        <v>394</v>
      </c>
      <c r="E24" s="123">
        <v>1.0</v>
      </c>
      <c r="F24" s="5" t="s">
        <v>387</v>
      </c>
      <c r="G24" s="34" t="s">
        <v>382</v>
      </c>
      <c r="H24" s="34" t="s">
        <v>421</v>
      </c>
      <c r="I24" s="34" t="s">
        <v>384</v>
      </c>
      <c r="J24" s="34" t="s">
        <v>401</v>
      </c>
      <c r="K24" s="124">
        <v>33533.0</v>
      </c>
      <c r="L24" s="125">
        <v>18.0</v>
      </c>
      <c r="M24" s="130">
        <v>560000.0</v>
      </c>
      <c r="N24" s="130">
        <v>0.0</v>
      </c>
      <c r="O24" s="130">
        <v>22400.0</v>
      </c>
      <c r="P24" s="130">
        <v>25000.0</v>
      </c>
      <c r="Q24" s="130">
        <v>10000.0</v>
      </c>
      <c r="R24" s="130">
        <v>0.0</v>
      </c>
      <c r="S24" s="130">
        <v>617400.0</v>
      </c>
      <c r="T24" s="130">
        <v>582400.0</v>
      </c>
      <c r="U24" s="130">
        <v>116421.76</v>
      </c>
      <c r="V24" s="130">
        <v>500978.24</v>
      </c>
    </row>
    <row r="25" ht="15.75" customHeight="1">
      <c r="A25" s="34">
        <v>121.0</v>
      </c>
      <c r="B25" s="34" t="s">
        <v>422</v>
      </c>
      <c r="C25" s="123" t="s">
        <v>380</v>
      </c>
      <c r="D25" s="34" t="s">
        <v>415</v>
      </c>
      <c r="E25" s="123">
        <v>1.0</v>
      </c>
      <c r="F25" s="5" t="s">
        <v>423</v>
      </c>
      <c r="G25" s="34" t="s">
        <v>382</v>
      </c>
      <c r="H25" s="34" t="s">
        <v>388</v>
      </c>
      <c r="I25" s="34" t="s">
        <v>404</v>
      </c>
      <c r="J25" s="34" t="s">
        <v>424</v>
      </c>
      <c r="K25" s="124">
        <v>34599.0</v>
      </c>
      <c r="L25" s="125">
        <v>15.0</v>
      </c>
      <c r="M25" s="130">
        <v>200000.0</v>
      </c>
      <c r="N25" s="130">
        <v>0.0</v>
      </c>
      <c r="O25" s="130">
        <v>8000.0</v>
      </c>
      <c r="P25" s="130">
        <v>25000.0</v>
      </c>
      <c r="Q25" s="130">
        <v>10000.0</v>
      </c>
      <c r="R25" s="130">
        <v>3000.0</v>
      </c>
      <c r="S25" s="130">
        <v>246000.0</v>
      </c>
      <c r="T25" s="130">
        <v>208000.0</v>
      </c>
      <c r="U25" s="130">
        <v>40185.6</v>
      </c>
      <c r="V25" s="130">
        <v>205814.4</v>
      </c>
    </row>
    <row r="26" ht="15.75" customHeight="1">
      <c r="A26" s="34">
        <v>122.0</v>
      </c>
      <c r="B26" s="132" t="s">
        <v>425</v>
      </c>
      <c r="C26" s="123" t="s">
        <v>373</v>
      </c>
      <c r="D26" s="34" t="s">
        <v>374</v>
      </c>
      <c r="E26" s="123">
        <v>1.0</v>
      </c>
      <c r="F26" s="5" t="s">
        <v>411</v>
      </c>
      <c r="G26" s="34" t="s">
        <v>376</v>
      </c>
      <c r="H26" s="34" t="s">
        <v>426</v>
      </c>
      <c r="I26" s="34" t="s">
        <v>384</v>
      </c>
      <c r="J26" s="34" t="s">
        <v>401</v>
      </c>
      <c r="K26" s="124">
        <v>35050.0</v>
      </c>
      <c r="L26" s="125">
        <v>14.0</v>
      </c>
      <c r="M26" s="130">
        <v>850000.0</v>
      </c>
      <c r="N26" s="130">
        <v>127500.0</v>
      </c>
      <c r="O26" s="130">
        <v>25500.0</v>
      </c>
      <c r="P26" s="130">
        <v>25000.0</v>
      </c>
      <c r="Q26" s="130">
        <v>10000.0</v>
      </c>
      <c r="R26" s="130">
        <v>0.0</v>
      </c>
      <c r="S26" s="130">
        <v>1038000.0</v>
      </c>
      <c r="T26" s="130">
        <v>1003000.0</v>
      </c>
      <c r="U26" s="130">
        <v>191071.5</v>
      </c>
      <c r="V26" s="130">
        <v>846928.5</v>
      </c>
    </row>
    <row r="27" ht="15.75" customHeight="1">
      <c r="A27" s="34">
        <v>125.0</v>
      </c>
      <c r="B27" s="34" t="s">
        <v>427</v>
      </c>
      <c r="C27" s="123" t="s">
        <v>373</v>
      </c>
      <c r="D27" s="34" t="s">
        <v>394</v>
      </c>
      <c r="E27" s="123">
        <v>1.0</v>
      </c>
      <c r="F27" s="5" t="s">
        <v>375</v>
      </c>
      <c r="G27" s="34" t="s">
        <v>382</v>
      </c>
      <c r="H27" s="34" t="s">
        <v>396</v>
      </c>
      <c r="I27" s="34" t="s">
        <v>378</v>
      </c>
      <c r="J27" s="34" t="s">
        <v>378</v>
      </c>
      <c r="K27" s="124">
        <v>35994.0</v>
      </c>
      <c r="L27" s="125">
        <v>11.0</v>
      </c>
      <c r="M27" s="130">
        <v>180000.0</v>
      </c>
      <c r="N27" s="130">
        <v>0.0</v>
      </c>
      <c r="O27" s="130">
        <v>9000.0</v>
      </c>
      <c r="P27" s="130">
        <v>25000.0</v>
      </c>
      <c r="Q27" s="130">
        <v>10000.0</v>
      </c>
      <c r="R27" s="130">
        <v>1500.0</v>
      </c>
      <c r="S27" s="130">
        <v>225500.0</v>
      </c>
      <c r="T27" s="130">
        <v>189000.0</v>
      </c>
      <c r="U27" s="130">
        <v>36855.0</v>
      </c>
      <c r="V27" s="130">
        <v>188645.0</v>
      </c>
    </row>
    <row r="28" ht="15.75" customHeight="1">
      <c r="A28" s="34">
        <v>117.0</v>
      </c>
      <c r="B28" s="34" t="s">
        <v>428</v>
      </c>
      <c r="C28" s="123" t="s">
        <v>373</v>
      </c>
      <c r="D28" s="34" t="s">
        <v>391</v>
      </c>
      <c r="E28" s="123">
        <v>1.0</v>
      </c>
      <c r="F28" s="5" t="s">
        <v>417</v>
      </c>
      <c r="G28" s="34" t="s">
        <v>382</v>
      </c>
      <c r="H28" s="34" t="s">
        <v>383</v>
      </c>
      <c r="I28" s="34" t="s">
        <v>384</v>
      </c>
      <c r="J28" s="34" t="s">
        <v>385</v>
      </c>
      <c r="K28" s="124">
        <v>40052.0</v>
      </c>
      <c r="L28" s="125">
        <v>18.0</v>
      </c>
      <c r="M28" s="130">
        <v>380000.0</v>
      </c>
      <c r="N28" s="130">
        <v>0.0</v>
      </c>
      <c r="O28" s="130">
        <v>19000.0</v>
      </c>
      <c r="P28" s="130">
        <v>25000.0</v>
      </c>
      <c r="Q28" s="130">
        <v>10000.0</v>
      </c>
      <c r="R28" s="130">
        <v>800.0</v>
      </c>
      <c r="S28" s="130">
        <v>434800.0</v>
      </c>
      <c r="T28" s="130">
        <v>399000.0</v>
      </c>
      <c r="U28" s="130">
        <v>77805.0</v>
      </c>
      <c r="V28" s="130">
        <v>356995.0</v>
      </c>
    </row>
    <row r="29" ht="15.75" customHeight="1">
      <c r="A29" s="34">
        <v>107.0</v>
      </c>
      <c r="B29" s="131" t="s">
        <v>429</v>
      </c>
      <c r="C29" s="123" t="s">
        <v>380</v>
      </c>
      <c r="D29" s="34" t="s">
        <v>374</v>
      </c>
      <c r="E29" s="123">
        <v>1.0</v>
      </c>
      <c r="F29" s="5" t="s">
        <v>400</v>
      </c>
      <c r="G29" s="34" t="s">
        <v>382</v>
      </c>
      <c r="H29" s="34" t="s">
        <v>388</v>
      </c>
      <c r="I29" s="34" t="s">
        <v>378</v>
      </c>
      <c r="J29" s="34" t="s">
        <v>389</v>
      </c>
      <c r="K29" s="124">
        <v>40221.0</v>
      </c>
      <c r="L29" s="125">
        <v>19.0</v>
      </c>
      <c r="M29" s="130">
        <v>160000.0</v>
      </c>
      <c r="N29" s="130">
        <v>0.0</v>
      </c>
      <c r="O29" s="130">
        <v>6400.0</v>
      </c>
      <c r="P29" s="130">
        <v>25000.0</v>
      </c>
      <c r="Q29" s="130">
        <v>10000.0</v>
      </c>
      <c r="R29" s="130">
        <v>1500.0</v>
      </c>
      <c r="S29" s="130">
        <v>202900.0</v>
      </c>
      <c r="T29" s="130">
        <v>166400.0</v>
      </c>
      <c r="U29" s="130">
        <v>32148.48</v>
      </c>
      <c r="V29" s="130">
        <v>170751.52</v>
      </c>
    </row>
    <row r="30" ht="15.75" customHeight="1">
      <c r="A30" s="34">
        <v>126.0</v>
      </c>
      <c r="B30" s="34" t="s">
        <v>430</v>
      </c>
      <c r="C30" s="123" t="s">
        <v>380</v>
      </c>
      <c r="D30" s="34" t="s">
        <v>381</v>
      </c>
      <c r="E30" s="123">
        <v>1.0</v>
      </c>
      <c r="F30" s="5" t="s">
        <v>409</v>
      </c>
      <c r="G30" s="34" t="s">
        <v>382</v>
      </c>
      <c r="H30" s="34" t="s">
        <v>431</v>
      </c>
      <c r="I30" s="34" t="s">
        <v>378</v>
      </c>
      <c r="J30" s="34" t="s">
        <v>389</v>
      </c>
      <c r="K30" s="124">
        <v>40235.0</v>
      </c>
      <c r="L30" s="125">
        <v>10.0</v>
      </c>
      <c r="M30" s="130">
        <v>350000.0</v>
      </c>
      <c r="N30" s="130">
        <v>0.0</v>
      </c>
      <c r="O30" s="130">
        <v>14000.0</v>
      </c>
      <c r="P30" s="130">
        <v>25000.0</v>
      </c>
      <c r="Q30" s="130">
        <v>10000.0</v>
      </c>
      <c r="R30" s="130">
        <v>800.0</v>
      </c>
      <c r="S30" s="130">
        <v>399800.0</v>
      </c>
      <c r="T30" s="130">
        <v>364000.0</v>
      </c>
      <c r="U30" s="130">
        <v>70980.0</v>
      </c>
      <c r="V30" s="130">
        <v>328820.0</v>
      </c>
    </row>
    <row r="31" ht="15.75" customHeight="1">
      <c r="A31" s="34">
        <v>100.0</v>
      </c>
      <c r="B31" s="34" t="s">
        <v>432</v>
      </c>
      <c r="C31" s="123" t="s">
        <v>373</v>
      </c>
      <c r="D31" s="34" t="s">
        <v>394</v>
      </c>
      <c r="E31" s="123">
        <v>1.0</v>
      </c>
      <c r="F31" s="5" t="s">
        <v>423</v>
      </c>
      <c r="G31" s="34" t="s">
        <v>376</v>
      </c>
      <c r="H31" s="34" t="s">
        <v>377</v>
      </c>
      <c r="I31" s="34" t="s">
        <v>404</v>
      </c>
      <c r="J31" s="34" t="s">
        <v>405</v>
      </c>
      <c r="K31" s="124">
        <v>40249.0</v>
      </c>
      <c r="L31" s="125">
        <v>23.0</v>
      </c>
      <c r="M31" s="130">
        <v>2300000.0</v>
      </c>
      <c r="N31" s="130">
        <v>345000.0</v>
      </c>
      <c r="O31" s="130">
        <v>46000.0</v>
      </c>
      <c r="P31" s="130">
        <v>25000.0</v>
      </c>
      <c r="Q31" s="130">
        <v>10000.0</v>
      </c>
      <c r="R31" s="130">
        <v>0.0</v>
      </c>
      <c r="S31" s="130">
        <v>2726000.0</v>
      </c>
      <c r="T31" s="130">
        <v>2691000.0</v>
      </c>
      <c r="U31" s="130">
        <v>524745.0</v>
      </c>
      <c r="V31" s="130">
        <v>2201255.0</v>
      </c>
    </row>
    <row r="32" ht="15.75" customHeight="1">
      <c r="A32" s="34">
        <v>129.0</v>
      </c>
      <c r="B32" s="34" t="s">
        <v>433</v>
      </c>
      <c r="C32" s="123" t="s">
        <v>373</v>
      </c>
      <c r="D32" s="34" t="s">
        <v>391</v>
      </c>
      <c r="E32" s="123">
        <v>1.0</v>
      </c>
      <c r="F32" s="5" t="s">
        <v>400</v>
      </c>
      <c r="G32" s="34" t="s">
        <v>382</v>
      </c>
      <c r="H32" s="34" t="s">
        <v>403</v>
      </c>
      <c r="I32" s="34" t="s">
        <v>404</v>
      </c>
      <c r="J32" s="34" t="s">
        <v>405</v>
      </c>
      <c r="K32" s="124">
        <v>40291.0</v>
      </c>
      <c r="L32" s="125">
        <v>10.0</v>
      </c>
      <c r="M32" s="130">
        <v>140000.0</v>
      </c>
      <c r="N32" s="130">
        <v>0.0</v>
      </c>
      <c r="O32" s="130">
        <v>7000.0</v>
      </c>
      <c r="P32" s="130">
        <v>25000.0</v>
      </c>
      <c r="Q32" s="130">
        <v>10000.0</v>
      </c>
      <c r="R32" s="130">
        <v>2500.0</v>
      </c>
      <c r="S32" s="130">
        <v>184500.0</v>
      </c>
      <c r="T32" s="130">
        <v>147000.0</v>
      </c>
      <c r="U32" s="130">
        <v>29385.3</v>
      </c>
      <c r="V32" s="130">
        <v>155114.7</v>
      </c>
    </row>
    <row r="33" ht="15.75" customHeight="1">
      <c r="A33" s="34">
        <v>131.0</v>
      </c>
      <c r="B33" s="131" t="s">
        <v>434</v>
      </c>
      <c r="C33" s="123" t="s">
        <v>380</v>
      </c>
      <c r="D33" s="34" t="s">
        <v>374</v>
      </c>
      <c r="E33" s="123">
        <v>1.0</v>
      </c>
      <c r="F33" s="5" t="s">
        <v>423</v>
      </c>
      <c r="G33" s="34" t="s">
        <v>382</v>
      </c>
      <c r="H33" s="34" t="s">
        <v>388</v>
      </c>
      <c r="I33" s="34" t="s">
        <v>404</v>
      </c>
      <c r="J33" s="34" t="s">
        <v>405</v>
      </c>
      <c r="K33" s="124">
        <v>40319.0</v>
      </c>
      <c r="L33" s="125">
        <v>10.0</v>
      </c>
      <c r="M33" s="130">
        <v>250000.0</v>
      </c>
      <c r="N33" s="130">
        <v>0.0</v>
      </c>
      <c r="O33" s="130">
        <v>10000.0</v>
      </c>
      <c r="P33" s="130">
        <v>25000.0</v>
      </c>
      <c r="Q33" s="130">
        <v>10000.0</v>
      </c>
      <c r="R33" s="130">
        <v>3000.0</v>
      </c>
      <c r="S33" s="130">
        <v>298000.0</v>
      </c>
      <c r="T33" s="130">
        <v>260000.0</v>
      </c>
      <c r="U33" s="130">
        <v>49530.0</v>
      </c>
      <c r="V33" s="130">
        <v>248470.0</v>
      </c>
    </row>
    <row r="34" ht="15.75" customHeight="1">
      <c r="A34" s="34">
        <v>135.0</v>
      </c>
      <c r="B34" s="132" t="s">
        <v>435</v>
      </c>
      <c r="C34" s="123" t="s">
        <v>380</v>
      </c>
      <c r="D34" s="34" t="s">
        <v>415</v>
      </c>
      <c r="E34" s="123">
        <v>1.0</v>
      </c>
      <c r="F34" s="5" t="s">
        <v>375</v>
      </c>
      <c r="G34" s="34" t="s">
        <v>376</v>
      </c>
      <c r="H34" s="34" t="s">
        <v>431</v>
      </c>
      <c r="I34" s="34" t="s">
        <v>404</v>
      </c>
      <c r="J34" s="34" t="s">
        <v>405</v>
      </c>
      <c r="K34" s="124">
        <v>40361.0</v>
      </c>
      <c r="L34" s="125">
        <v>9.0</v>
      </c>
      <c r="M34" s="130">
        <v>280000.0</v>
      </c>
      <c r="N34" s="130">
        <v>42000.0</v>
      </c>
      <c r="O34" s="130">
        <v>11200.0</v>
      </c>
      <c r="P34" s="130">
        <v>25000.0</v>
      </c>
      <c r="Q34" s="130">
        <v>10000.0</v>
      </c>
      <c r="R34" s="130">
        <v>1500.0</v>
      </c>
      <c r="S34" s="130">
        <v>369700.0</v>
      </c>
      <c r="T34" s="130">
        <v>333200.0</v>
      </c>
      <c r="U34" s="130">
        <v>63474.6</v>
      </c>
      <c r="V34" s="130">
        <v>306225.4</v>
      </c>
    </row>
    <row r="35" ht="15.75" customHeight="1">
      <c r="A35" s="34">
        <v>108.0</v>
      </c>
      <c r="B35" s="34" t="s">
        <v>436</v>
      </c>
      <c r="C35" s="123" t="s">
        <v>373</v>
      </c>
      <c r="D35" s="34" t="s">
        <v>374</v>
      </c>
      <c r="E35" s="123">
        <v>0.0</v>
      </c>
      <c r="F35" s="5" t="s">
        <v>417</v>
      </c>
      <c r="G35" s="34" t="s">
        <v>382</v>
      </c>
      <c r="H35" s="34" t="s">
        <v>396</v>
      </c>
      <c r="I35" s="34" t="s">
        <v>378</v>
      </c>
      <c r="J35" s="34" t="s">
        <v>378</v>
      </c>
      <c r="K35" s="124">
        <v>33192.0</v>
      </c>
      <c r="L35" s="125">
        <v>19.0</v>
      </c>
      <c r="M35" s="130">
        <v>130000.0</v>
      </c>
      <c r="N35" s="130">
        <v>0.0</v>
      </c>
      <c r="O35" s="130">
        <v>6500.0</v>
      </c>
      <c r="P35" s="130">
        <v>25000.0</v>
      </c>
      <c r="Q35" s="130">
        <v>10000.0</v>
      </c>
      <c r="R35" s="130">
        <v>0.0</v>
      </c>
      <c r="S35" s="130">
        <v>171500.0</v>
      </c>
      <c r="T35" s="130">
        <v>136500.0</v>
      </c>
      <c r="U35" s="130">
        <v>27286.35</v>
      </c>
      <c r="V35" s="130">
        <v>144213.65</v>
      </c>
    </row>
    <row r="36" ht="15.75" customHeight="1">
      <c r="A36" s="34">
        <v>116.0</v>
      </c>
      <c r="B36" s="132" t="s">
        <v>437</v>
      </c>
      <c r="C36" s="123" t="s">
        <v>373</v>
      </c>
      <c r="D36" s="34" t="s">
        <v>381</v>
      </c>
      <c r="E36" s="123">
        <v>0.0</v>
      </c>
      <c r="F36" s="5" t="s">
        <v>407</v>
      </c>
      <c r="G36" s="34" t="s">
        <v>376</v>
      </c>
      <c r="H36" s="34" t="s">
        <v>377</v>
      </c>
      <c r="I36" s="34" t="s">
        <v>384</v>
      </c>
      <c r="J36" s="34" t="s">
        <v>401</v>
      </c>
      <c r="K36" s="124">
        <v>33535.0</v>
      </c>
      <c r="L36" s="125">
        <v>18.0</v>
      </c>
      <c r="M36" s="130">
        <v>5600000.0</v>
      </c>
      <c r="N36" s="130">
        <v>840000.0</v>
      </c>
      <c r="O36" s="130">
        <v>112000.0</v>
      </c>
      <c r="P36" s="130">
        <v>25000.0</v>
      </c>
      <c r="Q36" s="130">
        <v>10000.0</v>
      </c>
      <c r="R36" s="130">
        <v>0.0</v>
      </c>
      <c r="S36" s="130">
        <v>6587000.0</v>
      </c>
      <c r="T36" s="130">
        <v>6552000.0</v>
      </c>
      <c r="U36" s="130">
        <v>1309744.8</v>
      </c>
      <c r="V36" s="130">
        <v>5277255.2</v>
      </c>
    </row>
    <row r="37" ht="15.75" customHeight="1">
      <c r="A37" s="34">
        <v>119.0</v>
      </c>
      <c r="B37" s="34" t="s">
        <v>438</v>
      </c>
      <c r="C37" s="123" t="s">
        <v>380</v>
      </c>
      <c r="D37" s="34" t="s">
        <v>391</v>
      </c>
      <c r="E37" s="123">
        <v>0.0</v>
      </c>
      <c r="F37" s="5" t="s">
        <v>409</v>
      </c>
      <c r="G37" s="34" t="s">
        <v>382</v>
      </c>
      <c r="H37" s="34" t="s">
        <v>421</v>
      </c>
      <c r="I37" s="34" t="s">
        <v>384</v>
      </c>
      <c r="J37" s="34" t="s">
        <v>401</v>
      </c>
      <c r="K37" s="124">
        <v>33706.0</v>
      </c>
      <c r="L37" s="125">
        <v>17.0</v>
      </c>
      <c r="M37" s="130">
        <v>260000.0</v>
      </c>
      <c r="N37" s="130">
        <v>0.0</v>
      </c>
      <c r="O37" s="130">
        <v>10400.0</v>
      </c>
      <c r="P37" s="130">
        <v>25000.0</v>
      </c>
      <c r="Q37" s="130">
        <v>10000.0</v>
      </c>
      <c r="R37" s="130">
        <v>0.0</v>
      </c>
      <c r="S37" s="130">
        <v>305400.0</v>
      </c>
      <c r="T37" s="130">
        <v>270400.0</v>
      </c>
      <c r="U37" s="130">
        <v>54052.96</v>
      </c>
      <c r="V37" s="130">
        <v>251347.04</v>
      </c>
    </row>
    <row r="38" ht="15.75" customHeight="1">
      <c r="A38" s="34">
        <v>124.0</v>
      </c>
      <c r="B38" s="34" t="s">
        <v>439</v>
      </c>
      <c r="C38" s="123" t="s">
        <v>373</v>
      </c>
      <c r="D38" s="34" t="s">
        <v>415</v>
      </c>
      <c r="E38" s="123">
        <v>0.0</v>
      </c>
      <c r="F38" s="5" t="s">
        <v>417</v>
      </c>
      <c r="G38" s="34" t="s">
        <v>376</v>
      </c>
      <c r="H38" s="34" t="s">
        <v>377</v>
      </c>
      <c r="I38" s="34" t="s">
        <v>384</v>
      </c>
      <c r="J38" s="34" t="s">
        <v>401</v>
      </c>
      <c r="K38" s="124">
        <v>35567.0</v>
      </c>
      <c r="L38" s="125">
        <v>12.0</v>
      </c>
      <c r="M38" s="130">
        <v>1300000.0</v>
      </c>
      <c r="N38" s="130">
        <v>195000.0</v>
      </c>
      <c r="O38" s="130">
        <v>26000.0</v>
      </c>
      <c r="P38" s="130">
        <v>25000.0</v>
      </c>
      <c r="Q38" s="130">
        <v>10000.0</v>
      </c>
      <c r="R38" s="130">
        <v>0.0</v>
      </c>
      <c r="S38" s="130">
        <v>1556000.0</v>
      </c>
      <c r="T38" s="130">
        <v>1521000.0</v>
      </c>
      <c r="U38" s="130">
        <v>293857.2</v>
      </c>
      <c r="V38" s="130">
        <v>1262142.8</v>
      </c>
    </row>
    <row r="39" ht="15.75" customHeight="1">
      <c r="A39" s="34">
        <v>128.0</v>
      </c>
      <c r="B39" s="34" t="s">
        <v>440</v>
      </c>
      <c r="C39" s="123" t="s">
        <v>373</v>
      </c>
      <c r="D39" s="34" t="s">
        <v>391</v>
      </c>
      <c r="E39" s="123">
        <v>0.0</v>
      </c>
      <c r="F39" s="5" t="s">
        <v>395</v>
      </c>
      <c r="G39" s="34" t="s">
        <v>382</v>
      </c>
      <c r="H39" s="34" t="s">
        <v>396</v>
      </c>
      <c r="I39" s="34" t="s">
        <v>378</v>
      </c>
      <c r="J39" s="34" t="s">
        <v>378</v>
      </c>
      <c r="K39" s="124">
        <v>36451.0</v>
      </c>
      <c r="L39" s="125">
        <v>10.0</v>
      </c>
      <c r="M39" s="130">
        <v>150000.0</v>
      </c>
      <c r="N39" s="130">
        <v>0.0</v>
      </c>
      <c r="O39" s="130">
        <v>7500.0</v>
      </c>
      <c r="P39" s="130">
        <v>25000.0</v>
      </c>
      <c r="Q39" s="130">
        <v>10000.0</v>
      </c>
      <c r="R39" s="130">
        <v>0.0</v>
      </c>
      <c r="S39" s="130">
        <v>192500.0</v>
      </c>
      <c r="T39" s="130">
        <v>157500.0</v>
      </c>
      <c r="U39" s="130">
        <v>31484.25</v>
      </c>
      <c r="V39" s="130">
        <v>161015.75</v>
      </c>
    </row>
    <row r="40" ht="15.75" customHeight="1">
      <c r="A40" s="34">
        <v>134.0</v>
      </c>
      <c r="B40" s="34" t="s">
        <v>441</v>
      </c>
      <c r="C40" s="123" t="s">
        <v>373</v>
      </c>
      <c r="D40" s="34" t="s">
        <v>415</v>
      </c>
      <c r="E40" s="123">
        <v>0.0</v>
      </c>
      <c r="F40" s="5" t="s">
        <v>392</v>
      </c>
      <c r="G40" s="34" t="s">
        <v>382</v>
      </c>
      <c r="H40" s="34" t="s">
        <v>403</v>
      </c>
      <c r="I40" s="34" t="s">
        <v>404</v>
      </c>
      <c r="J40" s="34" t="s">
        <v>424</v>
      </c>
      <c r="K40" s="124">
        <v>36660.0</v>
      </c>
      <c r="L40" s="125">
        <v>9.0</v>
      </c>
      <c r="M40" s="130">
        <v>200000.0</v>
      </c>
      <c r="N40" s="130">
        <v>0.0</v>
      </c>
      <c r="O40" s="130">
        <v>10000.0</v>
      </c>
      <c r="P40" s="130">
        <v>25000.0</v>
      </c>
      <c r="Q40" s="130">
        <v>10000.0</v>
      </c>
      <c r="R40" s="130">
        <v>0.0</v>
      </c>
      <c r="S40" s="130">
        <v>245000.0</v>
      </c>
      <c r="T40" s="130">
        <v>210000.0</v>
      </c>
      <c r="U40" s="130">
        <v>40950.0</v>
      </c>
      <c r="V40" s="130">
        <v>204050.0</v>
      </c>
    </row>
    <row r="41" ht="15.75" customHeight="1">
      <c r="A41" s="34">
        <v>104.0</v>
      </c>
      <c r="B41" s="132" t="s">
        <v>442</v>
      </c>
      <c r="C41" s="123" t="s">
        <v>373</v>
      </c>
      <c r="D41" s="34" t="s">
        <v>374</v>
      </c>
      <c r="E41" s="123">
        <v>0.0</v>
      </c>
      <c r="F41" s="5" t="s">
        <v>398</v>
      </c>
      <c r="G41" s="34" t="s">
        <v>376</v>
      </c>
      <c r="H41" s="34" t="s">
        <v>377</v>
      </c>
      <c r="I41" s="34" t="s">
        <v>378</v>
      </c>
      <c r="J41" s="34" t="s">
        <v>389</v>
      </c>
      <c r="K41" s="124">
        <v>40179.0</v>
      </c>
      <c r="L41" s="125">
        <v>20.0</v>
      </c>
      <c r="M41" s="130">
        <v>1800000.0</v>
      </c>
      <c r="N41" s="130">
        <v>270000.0</v>
      </c>
      <c r="O41" s="130">
        <v>36000.0</v>
      </c>
      <c r="P41" s="130">
        <v>25000.0</v>
      </c>
      <c r="Q41" s="130">
        <v>10000.0</v>
      </c>
      <c r="R41" s="130">
        <v>0.0</v>
      </c>
      <c r="S41" s="130">
        <v>2141000.0</v>
      </c>
      <c r="T41" s="130">
        <v>2106000.0</v>
      </c>
      <c r="U41" s="130">
        <v>406879.2</v>
      </c>
      <c r="V41" s="130">
        <v>1734120.8</v>
      </c>
    </row>
    <row r="42" ht="15.75" customHeight="1">
      <c r="A42" s="34">
        <v>106.0</v>
      </c>
      <c r="B42" s="34" t="s">
        <v>443</v>
      </c>
      <c r="C42" s="123" t="s">
        <v>380</v>
      </c>
      <c r="D42" s="34" t="s">
        <v>374</v>
      </c>
      <c r="E42" s="123">
        <v>0.0</v>
      </c>
      <c r="F42" s="5" t="s">
        <v>407</v>
      </c>
      <c r="G42" s="34" t="s">
        <v>376</v>
      </c>
      <c r="H42" s="34" t="s">
        <v>377</v>
      </c>
      <c r="I42" s="34" t="s">
        <v>378</v>
      </c>
      <c r="J42" s="34" t="s">
        <v>389</v>
      </c>
      <c r="K42" s="124">
        <v>40207.0</v>
      </c>
      <c r="L42" s="125">
        <v>19.0</v>
      </c>
      <c r="M42" s="130">
        <v>1900000.0</v>
      </c>
      <c r="N42" s="130">
        <v>285000.0</v>
      </c>
      <c r="O42" s="130">
        <v>38000.0</v>
      </c>
      <c r="P42" s="130">
        <v>25000.0</v>
      </c>
      <c r="Q42" s="130">
        <v>10000.0</v>
      </c>
      <c r="R42" s="130">
        <v>0.0</v>
      </c>
      <c r="S42" s="130">
        <v>2258000.0</v>
      </c>
      <c r="T42" s="130">
        <v>2223000.0</v>
      </c>
      <c r="U42" s="130">
        <v>433485.0</v>
      </c>
      <c r="V42" s="130">
        <v>1824515.0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4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8.14"/>
    <col customWidth="1" min="3" max="3" width="8.29"/>
    <col customWidth="1" min="4" max="4" width="9.86"/>
    <col customWidth="1" min="5" max="6" width="8.29"/>
    <col customWidth="1" min="7" max="8" width="10.71"/>
    <col customWidth="1" min="9" max="9" width="15.14"/>
    <col customWidth="1" min="10" max="26" width="10.71"/>
  </cols>
  <sheetData>
    <row r="1">
      <c r="B1" s="133"/>
      <c r="C1" s="134"/>
      <c r="D1" s="134"/>
      <c r="E1" s="134"/>
      <c r="F1" s="134"/>
      <c r="G1" s="134"/>
      <c r="H1" s="134"/>
      <c r="I1" s="134"/>
    </row>
    <row r="2">
      <c r="B2" s="133">
        <v>4.0</v>
      </c>
      <c r="C2" s="134"/>
      <c r="D2" s="134"/>
      <c r="E2" s="134"/>
      <c r="F2" s="134"/>
      <c r="G2" s="134"/>
      <c r="H2" s="134"/>
      <c r="I2" s="35" t="s">
        <v>29</v>
      </c>
    </row>
    <row r="3">
      <c r="B3" s="133"/>
      <c r="C3" s="134"/>
      <c r="D3" s="134"/>
      <c r="E3" s="134"/>
      <c r="F3" s="134"/>
      <c r="G3" s="134"/>
      <c r="H3" s="134"/>
      <c r="I3" s="36"/>
    </row>
    <row r="4">
      <c r="B4" s="134"/>
      <c r="C4" s="134"/>
      <c r="D4" s="134"/>
      <c r="E4" s="134"/>
      <c r="F4" s="134"/>
      <c r="G4" s="134"/>
      <c r="H4" s="134"/>
      <c r="I4" s="134"/>
    </row>
    <row r="5">
      <c r="B5" s="134"/>
      <c r="C5" s="134"/>
      <c r="D5" s="134"/>
      <c r="E5" s="134"/>
      <c r="F5" s="134"/>
      <c r="G5" s="134"/>
      <c r="H5" s="134"/>
      <c r="I5" s="134"/>
    </row>
    <row r="6">
      <c r="A6" s="34"/>
      <c r="B6" s="134"/>
      <c r="C6" s="134"/>
      <c r="D6" s="134"/>
      <c r="E6" s="134"/>
      <c r="F6" s="134"/>
      <c r="G6" s="134"/>
      <c r="H6" s="134"/>
      <c r="I6" s="134"/>
    </row>
    <row r="7">
      <c r="A7" s="134"/>
      <c r="B7" s="135" t="s">
        <v>444</v>
      </c>
      <c r="C7" s="136" t="s">
        <v>445</v>
      </c>
      <c r="D7" s="136" t="s">
        <v>446</v>
      </c>
      <c r="E7" s="136" t="s">
        <v>447</v>
      </c>
      <c r="F7" s="136" t="s">
        <v>35</v>
      </c>
      <c r="G7" s="134"/>
      <c r="H7" s="134"/>
      <c r="I7" s="134"/>
    </row>
    <row r="8">
      <c r="A8" s="134"/>
      <c r="B8" s="134" t="s">
        <v>448</v>
      </c>
      <c r="C8" s="137">
        <v>17000.0</v>
      </c>
      <c r="D8" s="137">
        <v>15000.0</v>
      </c>
      <c r="E8" s="137">
        <v>18000.0</v>
      </c>
      <c r="F8" s="137">
        <f t="shared" ref="F8:F9" si="1">SUM(C8:E8)</f>
        <v>50000</v>
      </c>
      <c r="G8" s="134"/>
      <c r="H8" s="134"/>
      <c r="I8" s="134"/>
    </row>
    <row r="9">
      <c r="A9" s="134"/>
      <c r="B9" s="134" t="s">
        <v>449</v>
      </c>
      <c r="C9" s="137">
        <v>15900.0</v>
      </c>
      <c r="D9" s="137">
        <v>12700.0</v>
      </c>
      <c r="E9" s="137">
        <v>17500.0</v>
      </c>
      <c r="F9" s="137">
        <f t="shared" si="1"/>
        <v>46100</v>
      </c>
      <c r="G9" s="134"/>
      <c r="H9" s="134"/>
      <c r="I9" s="1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6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.57"/>
    <col customWidth="1" min="3" max="5" width="9.14"/>
    <col customWidth="1" min="6" max="6" width="11.57"/>
    <col customWidth="1" min="7" max="9" width="10.71"/>
    <col customWidth="1" min="10" max="10" width="15.14"/>
    <col customWidth="1" min="11" max="26" width="10.71"/>
  </cols>
  <sheetData>
    <row r="1">
      <c r="B1" s="133"/>
      <c r="C1" s="134"/>
      <c r="D1" s="134"/>
      <c r="E1" s="134"/>
      <c r="F1" s="134"/>
      <c r="G1" s="134"/>
      <c r="H1" s="134"/>
      <c r="I1" s="134"/>
      <c r="J1" s="134"/>
    </row>
    <row r="2">
      <c r="B2" s="133">
        <v>4.0</v>
      </c>
      <c r="C2" s="134"/>
      <c r="D2" s="134"/>
      <c r="E2" s="134"/>
      <c r="F2" s="134"/>
      <c r="G2" s="134"/>
      <c r="H2" s="134"/>
      <c r="I2" s="134"/>
      <c r="J2" s="35" t="s">
        <v>29</v>
      </c>
    </row>
    <row r="3">
      <c r="B3" s="133"/>
      <c r="C3" s="134"/>
      <c r="D3" s="134"/>
      <c r="E3" s="134"/>
      <c r="F3" s="134"/>
      <c r="G3" s="134"/>
      <c r="H3" s="134"/>
      <c r="I3" s="134"/>
      <c r="J3" s="36"/>
    </row>
    <row r="4">
      <c r="B4" s="134"/>
      <c r="C4" s="134"/>
      <c r="D4" s="134"/>
      <c r="E4" s="134"/>
      <c r="F4" s="134"/>
      <c r="G4" s="134"/>
      <c r="H4" s="134"/>
      <c r="I4" s="134"/>
      <c r="J4" s="134"/>
    </row>
    <row r="5">
      <c r="B5" s="134"/>
      <c r="C5" s="134"/>
      <c r="D5" s="134"/>
      <c r="E5" s="134"/>
      <c r="F5" s="134"/>
      <c r="G5" s="134"/>
      <c r="H5" s="134"/>
      <c r="I5" s="134"/>
      <c r="J5" s="134"/>
    </row>
    <row r="6">
      <c r="A6" s="134"/>
      <c r="B6" s="134"/>
      <c r="C6" s="134"/>
      <c r="D6" s="134"/>
      <c r="E6" s="134"/>
      <c r="F6" s="134"/>
      <c r="G6" s="134"/>
      <c r="H6" s="134"/>
      <c r="I6" s="134"/>
      <c r="J6" s="134"/>
    </row>
    <row r="7">
      <c r="A7" s="134"/>
      <c r="B7" s="126"/>
      <c r="C7" s="134"/>
      <c r="D7" s="134"/>
      <c r="E7" s="134"/>
      <c r="F7" s="134"/>
      <c r="G7" s="134"/>
      <c r="H7" s="134"/>
      <c r="I7" s="134"/>
      <c r="J7" s="134"/>
    </row>
    <row r="8">
      <c r="A8" s="134"/>
      <c r="B8" s="138" t="s">
        <v>450</v>
      </c>
      <c r="C8" s="139" t="s">
        <v>451</v>
      </c>
      <c r="D8" s="140"/>
      <c r="E8" s="140"/>
      <c r="F8" s="140"/>
      <c r="G8" s="134"/>
      <c r="H8" s="134"/>
      <c r="I8" s="134"/>
      <c r="J8" s="134"/>
    </row>
    <row r="9">
      <c r="A9" s="134"/>
      <c r="B9" s="141" t="s">
        <v>452</v>
      </c>
      <c r="C9" s="142" t="s">
        <v>453</v>
      </c>
      <c r="D9" s="142" t="s">
        <v>454</v>
      </c>
      <c r="E9" s="142" t="s">
        <v>455</v>
      </c>
      <c r="F9" s="142" t="s">
        <v>456</v>
      </c>
      <c r="G9" s="134"/>
      <c r="H9" s="134"/>
      <c r="I9" s="134"/>
      <c r="J9" s="134"/>
    </row>
    <row r="10">
      <c r="A10" s="134"/>
      <c r="B10" s="141" t="s">
        <v>445</v>
      </c>
      <c r="C10" s="143">
        <v>557669.0</v>
      </c>
      <c r="D10" s="143">
        <v>578062.0</v>
      </c>
      <c r="E10" s="143">
        <v>326594.0</v>
      </c>
      <c r="F10" s="143">
        <v>1462325.0</v>
      </c>
      <c r="G10" s="134"/>
      <c r="H10" s="134"/>
      <c r="I10" s="134"/>
      <c r="J10" s="134"/>
    </row>
    <row r="11">
      <c r="A11" s="134"/>
      <c r="B11" s="141" t="s">
        <v>457</v>
      </c>
      <c r="C11" s="143">
        <v>45987.0</v>
      </c>
      <c r="D11" s="143">
        <v>355600.0</v>
      </c>
      <c r="E11" s="143">
        <v>419863.0</v>
      </c>
      <c r="F11" s="143">
        <v>821450.0</v>
      </c>
      <c r="G11" s="134"/>
      <c r="H11" s="134"/>
      <c r="I11" s="134"/>
      <c r="J11" s="134"/>
    </row>
    <row r="12">
      <c r="A12" s="134"/>
      <c r="B12" s="141" t="s">
        <v>458</v>
      </c>
      <c r="C12" s="143">
        <v>203388.0</v>
      </c>
      <c r="D12" s="143">
        <v>363325.0</v>
      </c>
      <c r="E12" s="143">
        <v>150890.0</v>
      </c>
      <c r="F12" s="143">
        <v>717603.0</v>
      </c>
      <c r="G12" s="134"/>
      <c r="H12" s="134"/>
      <c r="I12" s="134"/>
      <c r="J12" s="134"/>
    </row>
    <row r="13">
      <c r="A13" s="134"/>
      <c r="B13" s="141" t="s">
        <v>459</v>
      </c>
      <c r="C13" s="143">
        <v>419863.0</v>
      </c>
      <c r="D13" s="143">
        <v>150000.0</v>
      </c>
      <c r="E13" s="143">
        <v>363325.0</v>
      </c>
      <c r="F13" s="143">
        <v>933188.0</v>
      </c>
      <c r="G13" s="134"/>
      <c r="H13" s="134"/>
      <c r="I13" s="134"/>
      <c r="J13" s="1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5">
    <cfRule type="expression" dxfId="0" priority="1" stopIfTrue="1">
      <formula>ISNUMBER($A$1:$A$3)</formula>
    </cfRule>
  </conditionalFormatting>
  <conditionalFormatting sqref="A2:A5">
    <cfRule type="cellIs" dxfId="1" priority="2" stopIfTrue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2023-04-12T15:05:15Z</dcterms:created>
  <dc:creator>MIGUEL VELAZQUEZ</dc:creator>
</cp:coreProperties>
</file>