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shanth Education\Great Lakes Business Analytics\Capstone Project\Capstone Workings\Data Files\Ratios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K6" i="1"/>
  <c r="N5" i="1"/>
  <c r="J5" i="1"/>
  <c r="M4" i="1"/>
  <c r="I4" i="1"/>
  <c r="L3" i="1"/>
  <c r="O2" i="1"/>
  <c r="K2" i="1"/>
  <c r="M6" i="1"/>
  <c r="L5" i="1"/>
  <c r="O4" i="1"/>
  <c r="N3" i="1"/>
  <c r="M2" i="1"/>
  <c r="L6" i="1"/>
  <c r="O5" i="1"/>
  <c r="N4" i="1"/>
  <c r="M3" i="1"/>
  <c r="L2" i="1"/>
  <c r="N6" i="1"/>
  <c r="J6" i="1"/>
  <c r="M5" i="1"/>
  <c r="I5" i="1"/>
  <c r="L4" i="1"/>
  <c r="O3" i="1"/>
  <c r="K3" i="1"/>
  <c r="N2" i="1"/>
  <c r="J2" i="1"/>
  <c r="I6" i="1"/>
  <c r="K4" i="1"/>
  <c r="J3" i="1"/>
  <c r="I2" i="1"/>
  <c r="K5" i="1"/>
  <c r="J4" i="1"/>
  <c r="I3" i="1"/>
  <c r="H6" i="1"/>
  <c r="H2" i="1"/>
  <c r="H5" i="1"/>
  <c r="H4" i="1"/>
  <c r="H3" i="1"/>
  <c r="G6" i="1"/>
  <c r="G2" i="1"/>
  <c r="G5" i="1"/>
  <c r="G4" i="1"/>
  <c r="G3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<sst xmlns="http://schemas.openxmlformats.org/spreadsheetml/2006/main" count="18" uniqueCount="18">
  <si>
    <t>Infosys Ltd</t>
  </si>
  <si>
    <t>INFO IN Equity</t>
  </si>
  <si>
    <t>Yearly</t>
  </si>
  <si>
    <t>Q1</t>
  </si>
  <si>
    <t>Q2</t>
  </si>
  <si>
    <t>Q3</t>
  </si>
  <si>
    <t>Q4</t>
  </si>
  <si>
    <t>03/31/2019</t>
  </si>
  <si>
    <t>Return on Common Equity</t>
  </si>
  <si>
    <t>Return on Assets</t>
  </si>
  <si>
    <t>Return on Capital</t>
  </si>
  <si>
    <t>EBITDA Margin</t>
  </si>
  <si>
    <t>Operating Margin</t>
  </si>
  <si>
    <t>Income before XO Margin</t>
  </si>
  <si>
    <t>Net Income Margin</t>
  </si>
  <si>
    <t>Cash Ratio</t>
  </si>
  <si>
    <t>Current Ratio</t>
  </si>
  <si>
    <t>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</si>
</sst>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" fontId="1" fillId="2" borderId="1">
      <alignment horizontal="right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fa_data_standard_2_groupe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7" sqref="A7"/>
    </sheetView>
  </sheetViews>
  <sheetFormatPr defaultRowHeight="14.4" x14ac:dyDescent="0.3"/>
  <cols>
    <col min="6" max="6" width="22.6640625" bestFit="1" customWidth="1"/>
    <col min="7" max="7" width="14.6640625" bestFit="1" customWidth="1"/>
    <col min="8" max="8" width="15.21875" bestFit="1" customWidth="1"/>
    <col min="9" max="9" width="13.21875" bestFit="1" customWidth="1"/>
    <col min="10" max="10" width="15.21875" bestFit="1" customWidth="1"/>
    <col min="11" max="11" width="22.21875" bestFit="1" customWidth="1"/>
    <col min="12" max="12" width="16.77734375" bestFit="1" customWidth="1"/>
    <col min="13" max="13" width="9.6640625" bestFit="1" customWidth="1"/>
    <col min="14" max="14" width="11.88671875" bestFit="1" customWidth="1"/>
    <col min="15" max="15" width="10.33203125" bestFit="1" customWidth="1"/>
  </cols>
  <sheetData>
    <row r="1" spans="1:15" x14ac:dyDescent="0.3">
      <c r="A1" s="1">
        <v>1</v>
      </c>
      <c r="B1" s="1" t="s">
        <v>0</v>
      </c>
      <c r="C1" s="1" t="s">
        <v>1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">
      <c r="A2" s="1"/>
      <c r="B2" s="1"/>
      <c r="C2" s="1"/>
      <c r="D2" s="1" t="s">
        <v>7</v>
      </c>
      <c r="E2" t="s">
        <v>2</v>
      </c>
      <c r="F2" t="e">
        <f ca="1">BDH($C$1,"RETURN_COM_EQY","FY 2019","FY 2019","Currency=INR","Period=FY","BEST_FPERIOD_OVERRIDE=FY","FILING_STATUS=OR","EQY_CONSOLIDATED=Y","FA_ADJUSTED=GAAP","Sort=A","Dates=H","DateFormat=P","Fill=—","Direction=H","UseDPDF=Y")</f>
        <v>#NAME?</v>
      </c>
      <c r="G2" t="e">
        <f ca="1">BDH($C$1,"RETURN_ON_ASSET","FY 2019","FY 2019","Currency=INR","Period=FY","BEST_FPERIOD_OVERRIDE=FY","FILING_STATUS=OR","EQY_CONSOLIDATED=Y","FA_ADJUSTED=GAAP","Sort=A","Dates=H","DateFormat=P","Fill=—","Direction=H","UseDPDF=Y")</f>
        <v>#NAME?</v>
      </c>
      <c r="H2" t="e">
        <f ca="1">BDH($C$1,"RETURN_ON_CAP","FY 2019","FY 2019","Currency=INR","Period=FY","BEST_FPERIOD_OVERRIDE=FY","FILING_STATUS=OR","EQY_CONSOLIDATED=Y","FA_ADJUSTED=GAAP","Sort=A","Dates=H","DateFormat=P","Fill=—","Direction=H","UseDPDF=Y")</f>
        <v>#NAME?</v>
      </c>
      <c r="I2" t="e">
        <f ca="1">BDH($C$1,"EBITDA_TO_REVENUE","FY 2019","FY 2019","Currency=INR","Period=FY","BEST_FPERIOD_OVERRIDE=FY","FILING_STATUS=OR","EQY_CONSOLIDATED=Y","FA_ADJUSTED=GAAP","Sort=A","Dates=H","DateFormat=P","Fill=—","Direction=H","UseDPDF=Y")</f>
        <v>#NAME?</v>
      </c>
      <c r="J2" t="e">
        <f ca="1">BDH($C$1,"OPER_MARGIN","FY 2019","FY 2019","Currency=INR","Period=FY","BEST_FPERIOD_OVERRIDE=FY","FILING_STATUS=OR","EQY_CONSOLIDATED=Y","FA_ADJUSTED=GAAP","Sort=A","Dates=H","DateFormat=P","Fill=—","Direction=H","UseDPDF=Y")</f>
        <v>#NAME?</v>
      </c>
      <c r="K2" t="e">
        <f ca="1">BDH($C$1,"INC_BEF_XO_ITEMS_TO_NET_SALES","FY 2019","FY 2019","Currency=INR","Period=FY","BEST_FPERIOD_OVERRIDE=FY","FILING_STATUS=OR","EQY_CONSOLIDATED=Y","FA_ADJUSTED=GAAP","Sort=A","Dates=H","DateFormat=P","Fill=—","Direction=H","UseDPDF=Y")</f>
        <v>#NAME?</v>
      </c>
      <c r="L2" t="e">
        <f ca="1">BDH($C$1,"PROF_MARGIN","FY 2019","FY 2019","Currency=INR","Period=FY","BEST_FPERIOD_OVERRIDE=FY","FILING_STATUS=OR","EQY_CONSOLIDATED=Y","FA_ADJUSTED=GAAP","Sort=A","Dates=H","DateFormat=P","Fill=—","Direction=H","UseDPDF=Y")</f>
        <v>#NAME?</v>
      </c>
      <c r="M2" t="e">
        <f ca="1">BDH($C$1,"CASH_RATIO","FY 2019","FY 2019","Currency=INR","Period=FY","BEST_FPERIOD_OVERRIDE=FY","FILING_STATUS=OR","EQY_CONSOLIDATED=Y","Sort=A","Dates=H","DateFormat=P","Fill=—","Direction=H","UseDPDF=Y")</f>
        <v>#NAME?</v>
      </c>
      <c r="N2" t="e">
        <f ca="1">BDH($C$1,"CUR_RATIO","FY 2019","FY 2019","Currency=INR","Period=FY","BEST_FPERIOD_OVERRIDE=FY","FILING_STATUS=OR","EQY_CONSOLIDATED=Y","Sort=A","Dates=H","DateFormat=P","Fill=—","Direction=H","UseDPDF=Y")</f>
        <v>#NAME?</v>
      </c>
      <c r="O2" t="e">
        <f ca="1">BDH($C$1,"QUICK_RATIO","FY 2019","FY 2019","Currency=INR","Period=FY","BEST_FPERIOD_OVERRIDE=FY","FILING_STATUS=OR","EQY_CONSOLIDATED=Y","Sort=A","Dates=H","DateFormat=P","Fill=—","Direction=H","UseDPDF=Y")</f>
        <v>#NAME?</v>
      </c>
    </row>
    <row r="3" spans="1:15" x14ac:dyDescent="0.3">
      <c r="A3" s="1"/>
      <c r="B3" s="1"/>
      <c r="C3" s="1"/>
      <c r="D3" s="1"/>
      <c r="E3" t="s">
        <v>3</v>
      </c>
      <c r="F3" t="e">
        <f ca="1">BDH($C$1,"RETURN_COM_EQY","FQ1 2019","FQ1 2019","Currency=INR","Period=FQ","BEST_FPERIOD_OVERRIDE=FQ","FILING_STATUS=OR","EQY_CONSOLIDATED=Y","FA_ADJUSTED=GAAP","Sort=A","Dates=H","DateFormat=P","Fill=—","Direction=H","UseDPDF=Y")</f>
        <v>#NAME?</v>
      </c>
      <c r="G3" t="e">
        <f ca="1">BDH($C$1,"RETURN_ON_ASSET","FQ1 2019","FQ1 2019","Currency=INR","Period=FQ","BEST_FPERIOD_OVERRIDE=FQ","FILING_STATUS=OR","EQY_CONSOLIDATED=Y","FA_ADJUSTED=GAAP","Sort=A","Dates=H","DateFormat=P","Fill=—","Direction=H","UseDPDF=Y")</f>
        <v>#NAME?</v>
      </c>
      <c r="H3" t="e">
        <f ca="1">BDH($C$1,"RETURN_ON_CAP","FQ1 2019","FQ1 2019","Currency=INR","Period=FQ","BEST_FPERIOD_OVERRIDE=FQ","FILING_STATUS=OR","EQY_CONSOLIDATED=Y","FA_ADJUSTED=GAAP","Sort=A","Dates=H","DateFormat=P","Fill=—","Direction=H","UseDPDF=Y")</f>
        <v>#NAME?</v>
      </c>
      <c r="I3" t="e">
        <f ca="1">BDH($C$1,"EBITDA_TO_REVENUE","FQ1 2019","FQ1 2019","Currency=INR","Period=FQ","BEST_FPERIOD_OVERRIDE=FQ","FILING_STATUS=OR","EQY_CONSOLIDATED=Y","FA_ADJUSTED=GAAP","Sort=A","Dates=H","DateFormat=P","Fill=—","Direction=H","UseDPDF=Y")</f>
        <v>#NAME?</v>
      </c>
      <c r="J3" t="e">
        <f ca="1">BDH($C$1,"OPER_MARGIN","FQ1 2019","FQ1 2019","Currency=INR","Period=FQ","BEST_FPERIOD_OVERRIDE=FQ","FILING_STATUS=OR","EQY_CONSOLIDATED=Y","FA_ADJUSTED=GAAP","Sort=A","Dates=H","DateFormat=P","Fill=—","Direction=H","UseDPDF=Y")</f>
        <v>#NAME?</v>
      </c>
      <c r="K3" t="e">
        <f ca="1">BDH($C$1,"INC_BEF_XO_ITEMS_TO_NET_SALES","FQ1 2019","FQ1 2019","Currency=INR","Period=FQ","BEST_FPERIOD_OVERRIDE=FQ","FILING_STATUS=OR","EQY_CONSOLIDATED=Y","FA_ADJUSTED=GAAP","Sort=A","Dates=H","DateFormat=P","Fill=—","Direction=H","UseDPDF=Y")</f>
        <v>#NAME?</v>
      </c>
      <c r="L3" t="e">
        <f ca="1">BDH($C$1,"PROF_MARGIN","FQ1 2019","FQ1 2019","Currency=INR","Period=FQ","BEST_FPERIOD_OVERRIDE=FQ","FILING_STATUS=OR","EQY_CONSOLIDATED=Y","FA_ADJUSTED=GAAP","Sort=A","Dates=H","DateFormat=P","Fill=—","Direction=H","UseDPDF=Y")</f>
        <v>#NAME?</v>
      </c>
      <c r="M3" t="e">
        <f ca="1">BDH($C$1,"CASH_RATIO","FQ1 2019","FQ1 2019","Currency=INR","Period=FQ","BEST_FPERIOD_OVERRIDE=FQ","FILING_STATUS=OR","EQY_CONSOLIDATED=Y","Sort=A","Dates=H","DateFormat=P","Fill=—","Direction=H","UseDPDF=Y")</f>
        <v>#NAME?</v>
      </c>
      <c r="N3" t="e">
        <f ca="1">BDH($C$1,"CUR_RATIO","FQ1 2019","FQ1 2019","Currency=INR","Period=FQ","BEST_FPERIOD_OVERRIDE=FQ","FILING_STATUS=OR","EQY_CONSOLIDATED=Y","Sort=A","Dates=H","DateFormat=P","Fill=—","Direction=H","UseDPDF=Y")</f>
        <v>#NAME?</v>
      </c>
      <c r="O3" t="e">
        <f ca="1">BDH($C$1,"QUICK_RATIO","FQ1 2019","FQ1 2019","Currency=INR","Period=FQ","BEST_FPERIOD_OVERRIDE=FQ","FILING_STATUS=OR","EQY_CONSOLIDATED=Y","Sort=A","Dates=H","DateFormat=P","Fill=—","Direction=H","UseDPDF=Y")</f>
        <v>#NAME?</v>
      </c>
    </row>
    <row r="4" spans="1:15" x14ac:dyDescent="0.3">
      <c r="A4" s="1"/>
      <c r="B4" s="1"/>
      <c r="C4" s="1"/>
      <c r="D4" s="1"/>
      <c r="E4" t="s">
        <v>4</v>
      </c>
      <c r="F4" t="e">
        <f ca="1">BDH($C$1,"RETURN_COM_EQY","FQ2 2019","FQ2 2019","Currency=INR","Period=FQ","BEST_FPERIOD_OVERRIDE=FQ","FILING_STATUS=OR","EQY_CONSOLIDATED=Y","FA_ADJUSTED=GAAP","Sort=A","Dates=H","DateFormat=P","Fill=—","Direction=H","UseDPDF=Y")</f>
        <v>#NAME?</v>
      </c>
      <c r="G4" t="e">
        <f ca="1">BDH($C$1,"RETURN_ON_ASSET","FQ2 2019","FQ2 2019","Currency=INR","Period=FQ","BEST_FPERIOD_OVERRIDE=FQ","FILING_STATUS=OR","EQY_CONSOLIDATED=Y","FA_ADJUSTED=GAAP","Sort=A","Dates=H","DateFormat=P","Fill=—","Direction=H","UseDPDF=Y")</f>
        <v>#NAME?</v>
      </c>
      <c r="H4" t="e">
        <f ca="1">BDH($C$1,"RETURN_ON_CAP","FQ2 2019","FQ2 2019","Currency=INR","Period=FQ","BEST_FPERIOD_OVERRIDE=FQ","FILING_STATUS=OR","EQY_CONSOLIDATED=Y","FA_ADJUSTED=GAAP","Sort=A","Dates=H","DateFormat=P","Fill=—","Direction=H","UseDPDF=Y")</f>
        <v>#NAME?</v>
      </c>
      <c r="I4" t="e">
        <f ca="1">BDH($C$1,"EBITDA_TO_REVENUE","FQ2 2019","FQ2 2019","Currency=INR","Period=FQ","BEST_FPERIOD_OVERRIDE=FQ","FILING_STATUS=OR","EQY_CONSOLIDATED=Y","FA_ADJUSTED=GAAP","Sort=A","Dates=H","DateFormat=P","Fill=—","Direction=H","UseDPDF=Y")</f>
        <v>#NAME?</v>
      </c>
      <c r="J4" t="e">
        <f ca="1">BDH($C$1,"OPER_MARGIN","FQ2 2019","FQ2 2019","Currency=INR","Period=FQ","BEST_FPERIOD_OVERRIDE=FQ","FILING_STATUS=OR","EQY_CONSOLIDATED=Y","FA_ADJUSTED=GAAP","Sort=A","Dates=H","DateFormat=P","Fill=—","Direction=H","UseDPDF=Y")</f>
        <v>#NAME?</v>
      </c>
      <c r="K4" t="e">
        <f ca="1">BDH($C$1,"INC_BEF_XO_ITEMS_TO_NET_SALES","FQ2 2019","FQ2 2019","Currency=INR","Period=FQ","BEST_FPERIOD_OVERRIDE=FQ","FILING_STATUS=OR","EQY_CONSOLIDATED=Y","FA_ADJUSTED=GAAP","Sort=A","Dates=H","DateFormat=P","Fill=—","Direction=H","UseDPDF=Y")</f>
        <v>#NAME?</v>
      </c>
      <c r="L4" t="e">
        <f ca="1">BDH($C$1,"PROF_MARGIN","FQ2 2019","FQ2 2019","Currency=INR","Period=FQ","BEST_FPERIOD_OVERRIDE=FQ","FILING_STATUS=OR","EQY_CONSOLIDATED=Y","FA_ADJUSTED=GAAP","Sort=A","Dates=H","DateFormat=P","Fill=—","Direction=H","UseDPDF=Y")</f>
        <v>#NAME?</v>
      </c>
      <c r="M4" t="e">
        <f ca="1">BDH($C$1,"CASH_RATIO","FQ2 2019","FQ2 2019","Currency=INR","Period=FQ","BEST_FPERIOD_OVERRIDE=FQ","FILING_STATUS=OR","EQY_CONSOLIDATED=Y","Sort=A","Dates=H","DateFormat=P","Fill=—","Direction=H","UseDPDF=Y")</f>
        <v>#NAME?</v>
      </c>
      <c r="N4" t="e">
        <f ca="1">BDH($C$1,"CUR_RATIO","FQ2 2019","FQ2 2019","Currency=INR","Period=FQ","BEST_FPERIOD_OVERRIDE=FQ","FILING_STATUS=OR","EQY_CONSOLIDATED=Y","Sort=A","Dates=H","DateFormat=P","Fill=—","Direction=H","UseDPDF=Y")</f>
        <v>#NAME?</v>
      </c>
      <c r="O4" t="e">
        <f ca="1">BDH($C$1,"QUICK_RATIO","FQ2 2019","FQ2 2019","Currency=INR","Period=FQ","BEST_FPERIOD_OVERRIDE=FQ","FILING_STATUS=OR","EQY_CONSOLIDATED=Y","Sort=A","Dates=H","DateFormat=P","Fill=—","Direction=H","UseDPDF=Y")</f>
        <v>#NAME?</v>
      </c>
    </row>
    <row r="5" spans="1:15" x14ac:dyDescent="0.3">
      <c r="A5" s="1"/>
      <c r="B5" s="1"/>
      <c r="C5" s="1"/>
      <c r="D5" s="1"/>
      <c r="E5" t="s">
        <v>5</v>
      </c>
      <c r="F5" t="e">
        <f ca="1">BDH($C$1,"RETURN_COM_EQY","FQ3 2019","FQ3 2019","Currency=INR","Period=FQ","BEST_FPERIOD_OVERRIDE=FQ","FILING_STATUS=OR","EQY_CONSOLIDATED=Y","FA_ADJUSTED=GAAP","Sort=A","Dates=H","DateFormat=P","Fill=—","Direction=H","UseDPDF=Y")</f>
        <v>#NAME?</v>
      </c>
      <c r="G5" t="e">
        <f ca="1">BDH($C$1,"RETURN_ON_ASSET","FQ1 2019","FQ1 2019","Currency=INR","Period=FQ","BEST_FPERIOD_OVERRIDE=FQ","FILING_STATUS=OR","EQY_CONSOLIDATED=Y","FA_ADJUSTED=GAAP","Sort=A","Dates=H","DateFormat=P","Fill=—","Direction=H","UseDPDF=Y")</f>
        <v>#NAME?</v>
      </c>
      <c r="H5" t="e">
        <f ca="1">BDH($C$1,"RETURN_ON_CAP","FQ1 2019","FQ1 2019","Currency=INR","Period=FQ","BEST_FPERIOD_OVERRIDE=FQ","FILING_STATUS=OR","EQY_CONSOLIDATED=Y","FA_ADJUSTED=GAAP","Sort=A","Dates=H","DateFormat=P","Fill=—","Direction=H","UseDPDF=Y")</f>
        <v>#NAME?</v>
      </c>
      <c r="I5" t="e">
        <f ca="1">BDH($C$1,"EBITDA_TO_REVENUE","FQ1 2019","FQ1 2019","Currency=INR","Period=FQ","BEST_FPERIOD_OVERRIDE=FQ","FILING_STATUS=OR","EQY_CONSOLIDATED=Y","FA_ADJUSTED=GAAP","Sort=A","Dates=H","DateFormat=P","Fill=—","Direction=H","UseDPDF=Y")</f>
        <v>#NAME?</v>
      </c>
      <c r="J5" t="e">
        <f ca="1">BDH($C$1,"OPER_MARGIN","FQ1 2019","FQ1 2019","Currency=INR","Period=FQ","BEST_FPERIOD_OVERRIDE=FQ","FILING_STATUS=OR","EQY_CONSOLIDATED=Y","FA_ADJUSTED=GAAP","Sort=A","Dates=H","DateFormat=P","Fill=—","Direction=H","UseDPDF=Y")</f>
        <v>#NAME?</v>
      </c>
      <c r="K5" t="e">
        <f ca="1">BDH($C$1,"INC_BEF_XO_ITEMS_TO_NET_SALES","FQ1 2019","FQ1 2019","Currency=INR","Period=FQ","BEST_FPERIOD_OVERRIDE=FQ","FILING_STATUS=OR","EQY_CONSOLIDATED=Y","FA_ADJUSTED=GAAP","Sort=A","Dates=H","DateFormat=P","Fill=—","Direction=H","UseDPDF=Y")</f>
        <v>#NAME?</v>
      </c>
      <c r="L5" t="e">
        <f ca="1">BDH($C$1,"PROF_MARGIN","FQ1 2019","FQ1 2019","Currency=INR","Period=FQ","BEST_FPERIOD_OVERRIDE=FQ","FILING_STATUS=OR","EQY_CONSOLIDATED=Y","FA_ADJUSTED=GAAP","Sort=A","Dates=H","DateFormat=P","Fill=—","Direction=H","UseDPDF=Y")</f>
        <v>#NAME?</v>
      </c>
      <c r="M5" t="e">
        <f ca="1">BDH($C$1,"CASH_RATIO","FQ1 2019","FQ1 2019","Currency=INR","Period=FQ","BEST_FPERIOD_OVERRIDE=FQ","FILING_STATUS=OR","EQY_CONSOLIDATED=Y","Sort=A","Dates=H","DateFormat=P","Fill=—","Direction=H","UseDPDF=Y")</f>
        <v>#NAME?</v>
      </c>
      <c r="N5" t="e">
        <f ca="1">BDH($C$1,"CUR_RATIO","FQ1 2019","FQ1 2019","Currency=INR","Period=FQ","BEST_FPERIOD_OVERRIDE=FQ","FILING_STATUS=OR","EQY_CONSOLIDATED=Y","Sort=A","Dates=H","DateFormat=P","Fill=—","Direction=H","UseDPDF=Y")</f>
        <v>#NAME?</v>
      </c>
      <c r="O5" t="e">
        <f ca="1">BDH($C$1,"QUICK_RATIO","FQ1 2019","FQ1 2019","Currency=INR","Period=FQ","BEST_FPERIOD_OVERRIDE=FQ","FILING_STATUS=OR","EQY_CONSOLIDATED=Y","Sort=A","Dates=H","DateFormat=P","Fill=—","Direction=H","UseDPDF=Y")</f>
        <v>#NAME?</v>
      </c>
    </row>
    <row r="6" spans="1:15" x14ac:dyDescent="0.3">
      <c r="A6" s="1"/>
      <c r="B6" s="1"/>
      <c r="C6" s="1"/>
      <c r="D6" s="1"/>
      <c r="E6" t="s">
        <v>6</v>
      </c>
      <c r="F6" t="e">
        <f ca="1">BDH($C$1,"RETURN_COM_EQY","FQ4 2019","FQ4 2019","Currency=INR","Period=FQ","BEST_FPERIOD_OVERRIDE=FQ","FILING_STATUS=OR","EQY_CONSOLIDATED=Y","FA_ADJUSTED=GAAP","Sort=A","Dates=H","DateFormat=P","Fill=—","Direction=H","UseDPDF=Y")</f>
        <v>#NAME?</v>
      </c>
      <c r="G6" t="e">
        <f ca="1">BDH($C$1,"RETURN_ON_ASSET","FQ4 2019","FQ4 2019","Currency=INR","Period=FQ","BEST_FPERIOD_OVERRIDE=FQ","FILING_STATUS=OR","EQY_CONSOLIDATED=Y","FA_ADJUSTED=GAAP","Sort=A","Dates=H","DateFormat=P","Fill=—","Direction=H","UseDPDF=Y")</f>
        <v>#NAME?</v>
      </c>
      <c r="H6" t="e">
        <f ca="1">BDH($C$1,"RETURN_ON_CAP","FQ4 2019","FQ4 2019","Currency=INR","Period=FQ","BEST_FPERIOD_OVERRIDE=FQ","FILING_STATUS=OR","EQY_CONSOLIDATED=Y","FA_ADJUSTED=GAAP","Sort=A","Dates=H","DateFormat=P","Fill=—","Direction=H","UseDPDF=Y")</f>
        <v>#NAME?</v>
      </c>
      <c r="I6" t="e">
        <f ca="1">BDH($C$1,"EBITDA_TO_REVENUE","FQ4 2019","FQ4 2019","Currency=INR","Period=FQ","BEST_FPERIOD_OVERRIDE=FQ","FILING_STATUS=OR","EQY_CONSOLIDATED=Y","FA_ADJUSTED=GAAP","Sort=A","Dates=H","DateFormat=P","Fill=—","Direction=H","UseDPDF=Y")</f>
        <v>#NAME?</v>
      </c>
      <c r="J6" t="e">
        <f ca="1">BDH($C$1,"OPER_MARGIN","FQ4 2019","FQ4 2019","Currency=INR","Period=FQ","BEST_FPERIOD_OVERRIDE=FQ","FILING_STATUS=OR","EQY_CONSOLIDATED=Y","FA_ADJUSTED=GAAP","Sort=A","Dates=H","DateFormat=P","Fill=—","Direction=H","UseDPDF=Y")</f>
        <v>#NAME?</v>
      </c>
      <c r="K6" t="e">
        <f ca="1">BDH($C$1,"INC_BEF_XO_ITEMS_TO_NET_SALES","FQ4 2019","FQ4 2019","Currency=INR","Period=FQ","BEST_FPERIOD_OVERRIDE=FQ","FILING_STATUS=OR","EQY_CONSOLIDATED=Y","FA_ADJUSTED=GAAP","Sort=A","Dates=H","DateFormat=P","Fill=—","Direction=H","UseDPDF=Y")</f>
        <v>#NAME?</v>
      </c>
      <c r="L6" t="e">
        <f ca="1">BDH($C$1,"PROF_MARGIN","FQ4 2019","FQ4 2019","Currency=INR","Period=FQ","BEST_FPERIOD_OVERRIDE=FQ","FILING_STATUS=OR","EQY_CONSOLIDATED=Y","FA_ADJUSTED=GAAP","Sort=A","Dates=H","DateFormat=P","Fill=—","Direction=H","UseDPDF=Y")</f>
        <v>#NAME?</v>
      </c>
      <c r="M6" t="e">
        <f ca="1">BDH($C$1,"CASH_RATIO","FQ4 2019","FQ4 2019","Currency=INR","Period=FQ","BEST_FPERIOD_OVERRIDE=FQ","FILING_STATUS=OR","EQY_CONSOLIDATED=Y","Sort=A","Dates=H","DateFormat=P","Fill=—","Direction=H","UseDPDF=Y")</f>
        <v>#NAME?</v>
      </c>
      <c r="N6" t="e">
        <f ca="1">BDH($C$1,"CUR_RATIO","FQ4 2019","FQ4 2019","Currency=INR","Period=FQ","BEST_FPERIOD_OVERRIDE=FQ","FILING_STATUS=OR","EQY_CONSOLIDATED=Y","Sort=A","Dates=H","DateFormat=P","Fill=—","Direction=H","UseDPDF=Y")</f>
        <v>#NAME?</v>
      </c>
      <c r="O6" t="e">
        <f ca="1">BDH($C$1,"QUICK_RATIO","FQ4 2019","FQ4 2019","Currency=INR","Period=FQ","BEST_FPERIOD_OVERRIDE=FQ","FILING_STATUS=OR","EQY_CONSOLIDATED=Y","Sort=A","Dates=H","DateFormat=P","Fill=—","Direction=H","UseDPDF=Y")</f>
        <v>#NAME?</v>
      </c>
    </row>
    <row r="7" spans="1:15" x14ac:dyDescent="0.3">
      <c r="A7" s="2"/>
      <c r="B7" s="2"/>
      <c r="C7" s="2"/>
    </row>
    <row r="8" spans="1:15" x14ac:dyDescent="0.3">
      <c r="A8" s="2"/>
      <c r="B8" s="2"/>
      <c r="C8" s="2"/>
    </row>
    <row r="9" spans="1:15" x14ac:dyDescent="0.3">
      <c r="A9" s="2"/>
      <c r="B9" s="2"/>
      <c r="C9" s="2"/>
    </row>
    <row r="10" spans="1:15" x14ac:dyDescent="0.3">
      <c r="A10" s="2"/>
      <c r="B10" s="2"/>
      <c r="C10" s="2"/>
    </row>
    <row r="11" spans="1:15" x14ac:dyDescent="0.3">
      <c r="A11" s="2"/>
      <c r="B11" s="2"/>
      <c r="C11" s="2"/>
    </row>
    <row r="12" spans="1:15" x14ac:dyDescent="0.3">
      <c r="A12" s="2"/>
      <c r="B12" s="2"/>
      <c r="C12" s="2"/>
    </row>
    <row r="13" spans="1:15" x14ac:dyDescent="0.3">
      <c r="A13" s="2"/>
      <c r="B13" s="2"/>
      <c r="C13" s="2"/>
    </row>
    <row r="14" spans="1:15" x14ac:dyDescent="0.3">
      <c r="A14" s="2"/>
      <c r="B14" s="2"/>
      <c r="C14" s="2"/>
    </row>
    <row r="15" spans="1:15" x14ac:dyDescent="0.3">
      <c r="A15" s="2"/>
      <c r="B15" s="2"/>
      <c r="C15" s="2"/>
    </row>
    <row r="16" spans="1:15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</sheetData>
  <mergeCells count="4">
    <mergeCell ref="D2:D6"/>
    <mergeCell ref="A1:A6"/>
    <mergeCell ref="B1:B6"/>
    <mergeCell ref="C1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A</dc:creator>
  <cp:lastModifiedBy>Prashanth A</cp:lastModifiedBy>
  <dcterms:created xsi:type="dcterms:W3CDTF">2019-05-19T06:48:45Z</dcterms:created>
  <dcterms:modified xsi:type="dcterms:W3CDTF">2019-05-19T06:56:04Z</dcterms:modified>
</cp:coreProperties>
</file>