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8c01a9b7afa06c4e/Documents/"/>
    </mc:Choice>
  </mc:AlternateContent>
  <xr:revisionPtr revIDLastSave="2" documentId="8_{0CFF7B97-C1B1-44CD-850D-B5888A7632A0}" xr6:coauthVersionLast="47" xr6:coauthVersionMax="47" xr10:uidLastSave="{100BB53F-78CE-4059-9D46-71F33D300366}"/>
  <bookViews>
    <workbookView showSheetTabs="0" xWindow="-108" yWindow="-108" windowWidth="23256" windowHeight="12456" xr2:uid="{00000000-000D-0000-FFFF-FFFF00000000}"/>
  </bookViews>
  <sheets>
    <sheet name="Dashboard" sheetId="28" r:id="rId1"/>
    <sheet name="Total sales" sheetId="22" r:id="rId2"/>
    <sheet name="Country" sheetId="26" r:id="rId3"/>
    <sheet name="Country (2)"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36" i="17"/>
  <c r="O326" i="17"/>
  <c r="O354" i="17"/>
  <c r="O482" i="17"/>
  <c r="O483" i="17"/>
  <c r="O524" i="17"/>
  <c r="O599" i="17"/>
  <c r="O734" i="17"/>
  <c r="O783" i="17"/>
  <c r="O863" i="17"/>
  <c r="O864" i="17"/>
  <c r="O866" i="17"/>
  <c r="O887" i="17"/>
  <c r="O888" i="17"/>
  <c r="N65" i="17"/>
  <c r="N71" i="17"/>
  <c r="N72" i="17"/>
  <c r="N77" i="17"/>
  <c r="N78" i="17"/>
  <c r="N92" i="17"/>
  <c r="N146" i="17"/>
  <c r="N221" i="17"/>
  <c r="N227" i="17"/>
  <c r="N230" i="17"/>
  <c r="N231" i="17"/>
  <c r="N252" i="17"/>
  <c r="N287" i="17"/>
  <c r="N288" i="17"/>
  <c r="N299" i="17"/>
  <c r="N350" i="17"/>
  <c r="N365" i="17"/>
  <c r="N395" i="17"/>
  <c r="N396" i="17"/>
  <c r="N398" i="17"/>
  <c r="N407" i="17"/>
  <c r="N420" i="17"/>
  <c r="N453" i="17"/>
  <c r="N497" i="17"/>
  <c r="N533" i="17"/>
  <c r="N534" i="17"/>
  <c r="N542" i="17"/>
  <c r="N543" i="17"/>
  <c r="N581" i="17"/>
  <c r="N594" i="17"/>
  <c r="N617" i="17"/>
  <c r="N618" i="17"/>
  <c r="N626" i="17"/>
  <c r="N627" i="17"/>
  <c r="N638" i="17"/>
  <c r="N677" i="17"/>
  <c r="N701" i="17"/>
  <c r="N710" i="17"/>
  <c r="N747" i="17"/>
  <c r="N749" i="17"/>
  <c r="N782" i="17"/>
  <c r="N783" i="17"/>
  <c r="N830" i="17"/>
  <c r="N831" i="17"/>
  <c r="N843" i="17"/>
  <c r="N866" i="17"/>
  <c r="N867" i="17"/>
  <c r="N869" i="17"/>
  <c r="N905" i="17"/>
  <c r="N906" i="17"/>
  <c r="N915" i="17"/>
  <c r="N935" i="17"/>
  <c r="N938" i="17"/>
  <c r="N939" i="17"/>
  <c r="N948" i="17"/>
  <c r="N965" i="17"/>
  <c r="N995" i="17"/>
  <c r="N998" i="17"/>
  <c r="N999" i="17"/>
  <c r="M22" i="17"/>
  <c r="M23" i="17"/>
  <c r="M25" i="17"/>
  <c r="M26" i="17"/>
  <c r="M56" i="17"/>
  <c r="M79" i="17"/>
  <c r="M80" i="17"/>
  <c r="M83" i="17"/>
  <c r="M110" i="17"/>
  <c r="M131" i="17"/>
  <c r="M134" i="17"/>
  <c r="M158" i="17"/>
  <c r="M179" i="17"/>
  <c r="M181" i="17"/>
  <c r="M182" i="17"/>
  <c r="M206" i="17"/>
  <c r="M227" i="17"/>
  <c r="M230" i="17"/>
  <c r="M254" i="17"/>
  <c r="M275" i="17"/>
  <c r="M278" i="17"/>
  <c r="M302" i="17"/>
  <c r="M322" i="17"/>
  <c r="M323" i="17"/>
  <c r="M326" i="17"/>
  <c r="M350" i="17"/>
  <c r="M371" i="17"/>
  <c r="M395" i="17"/>
  <c r="M407" i="17"/>
  <c r="M410" i="17"/>
  <c r="M411" i="17"/>
  <c r="M417" i="17"/>
  <c r="M446" i="17"/>
  <c r="M455" i="17"/>
  <c r="M470" i="17"/>
  <c r="M491" i="17"/>
  <c r="M494" i="17"/>
  <c r="M514" i="17"/>
  <c r="M515" i="17"/>
  <c r="M539" i="17"/>
  <c r="M551" i="17"/>
  <c r="M554" i="17"/>
  <c r="M578" i="17"/>
  <c r="M590" i="17"/>
  <c r="M599" i="17"/>
  <c r="M600" i="17"/>
  <c r="M635" i="17"/>
  <c r="M638" i="17"/>
  <c r="M659" i="17"/>
  <c r="M674" i="17"/>
  <c r="M683" i="17"/>
  <c r="M684" i="17"/>
  <c r="M695" i="17"/>
  <c r="M698" i="17"/>
  <c r="M722" i="17"/>
  <c r="M734" i="17"/>
  <c r="M743" i="17"/>
  <c r="M767" i="17"/>
  <c r="M779" i="17"/>
  <c r="M781" i="17"/>
  <c r="M782" i="17"/>
  <c r="M818" i="17"/>
  <c r="M827" i="17"/>
  <c r="M839" i="17"/>
  <c r="M842" i="17"/>
  <c r="M863" i="17"/>
  <c r="M866" i="17"/>
  <c r="M878" i="17"/>
  <c r="M887" i="17"/>
  <c r="M911" i="17"/>
  <c r="M923" i="17"/>
  <c r="M926" i="17"/>
  <c r="M933" i="17"/>
  <c r="M950" i="17"/>
  <c r="M962" i="17"/>
  <c r="M971" i="17"/>
  <c r="M98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I24" i="17"/>
  <c r="N24" i="17" s="1"/>
  <c r="J24" i="17"/>
  <c r="O24" i="17" s="1"/>
  <c r="K24" i="17"/>
  <c r="L24" i="17"/>
  <c r="M24" i="17" s="1"/>
  <c r="I25" i="17"/>
  <c r="N25" i="17" s="1"/>
  <c r="J25" i="17"/>
  <c r="O25" i="17" s="1"/>
  <c r="K25" i="17"/>
  <c r="L25" i="17"/>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J71" i="17"/>
  <c r="O71" i="17" s="1"/>
  <c r="K71" i="17"/>
  <c r="L71" i="17"/>
  <c r="M71" i="17" s="1"/>
  <c r="I72" i="17"/>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J77" i="17"/>
  <c r="O77" i="17" s="1"/>
  <c r="K77" i="17"/>
  <c r="L77" i="17"/>
  <c r="M77" i="17" s="1"/>
  <c r="I78" i="17"/>
  <c r="J78" i="17"/>
  <c r="O78" i="17" s="1"/>
  <c r="K78" i="17"/>
  <c r="L78" i="17"/>
  <c r="M78" i="17" s="1"/>
  <c r="I79" i="17"/>
  <c r="N79" i="17" s="1"/>
  <c r="J79" i="17"/>
  <c r="O79" i="17" s="1"/>
  <c r="K79" i="17"/>
  <c r="L79" i="17"/>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I228" i="17"/>
  <c r="N228" i="17" s="1"/>
  <c r="J228" i="17"/>
  <c r="O228" i="17" s="1"/>
  <c r="K228" i="17"/>
  <c r="L228" i="17"/>
  <c r="M228" i="17" s="1"/>
  <c r="I229" i="17"/>
  <c r="N229" i="17" s="1"/>
  <c r="J229" i="17"/>
  <c r="O229" i="17" s="1"/>
  <c r="K229" i="17"/>
  <c r="L229" i="17"/>
  <c r="M229" i="17" s="1"/>
  <c r="I230" i="17"/>
  <c r="J230" i="17"/>
  <c r="O230" i="17" s="1"/>
  <c r="K230" i="17"/>
  <c r="L230" i="17"/>
  <c r="I231" i="17"/>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J395" i="17"/>
  <c r="O395" i="17" s="1"/>
  <c r="K395" i="17"/>
  <c r="L395" i="17"/>
  <c r="I396" i="17"/>
  <c r="J396" i="17"/>
  <c r="O396" i="17" s="1"/>
  <c r="K396" i="17"/>
  <c r="L396" i="17"/>
  <c r="M396" i="17" s="1"/>
  <c r="I397" i="17"/>
  <c r="N397" i="17" s="1"/>
  <c r="J397" i="17"/>
  <c r="O397" i="17" s="1"/>
  <c r="K397" i="17"/>
  <c r="L397" i="17"/>
  <c r="M397" i="17" s="1"/>
  <c r="I398" i="17"/>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K482" i="17"/>
  <c r="L482" i="17"/>
  <c r="M482" i="17" s="1"/>
  <c r="I483" i="17"/>
  <c r="N483" i="17" s="1"/>
  <c r="J483" i="17"/>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J533" i="17"/>
  <c r="O533" i="17" s="1"/>
  <c r="K533" i="17"/>
  <c r="L533" i="17"/>
  <c r="M533" i="17" s="1"/>
  <c r="I534" i="17"/>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K599" i="17"/>
  <c r="L599" i="17"/>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J626" i="17"/>
  <c r="O626" i="17" s="1"/>
  <c r="K626" i="17"/>
  <c r="L626" i="17"/>
  <c r="M626" i="17" s="1"/>
  <c r="I627" i="17"/>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I782" i="17"/>
  <c r="J782" i="17"/>
  <c r="O782" i="17" s="1"/>
  <c r="K782" i="17"/>
  <c r="L782" i="17"/>
  <c r="I783" i="17"/>
  <c r="J783" i="17"/>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K863" i="17"/>
  <c r="L863" i="17"/>
  <c r="I864" i="17"/>
  <c r="N864" i="17" s="1"/>
  <c r="J864" i="17"/>
  <c r="K864" i="17"/>
  <c r="L864" i="17"/>
  <c r="M864" i="17" s="1"/>
  <c r="I865" i="17"/>
  <c r="N865" i="17" s="1"/>
  <c r="J865" i="17"/>
  <c r="O865" i="17" s="1"/>
  <c r="K865" i="17"/>
  <c r="L865" i="17"/>
  <c r="M865" i="17" s="1"/>
  <c r="I866" i="17"/>
  <c r="J866" i="17"/>
  <c r="K866" i="17"/>
  <c r="L866" i="17"/>
  <c r="I867" i="17"/>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K887" i="17"/>
  <c r="L887" i="17"/>
  <c r="I888" i="17"/>
  <c r="N888" i="17" s="1"/>
  <c r="J888" i="17"/>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J905" i="17"/>
  <c r="O905" i="17" s="1"/>
  <c r="K905" i="17"/>
  <c r="L905" i="17"/>
  <c r="M905" i="17" s="1"/>
  <c r="I906" i="17"/>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J935" i="17"/>
  <c r="O935" i="17" s="1"/>
  <c r="K935" i="17"/>
  <c r="L935" i="17"/>
  <c r="M935" i="17" s="1"/>
  <c r="I936" i="17"/>
  <c r="N936" i="17" s="1"/>
  <c r="J936" i="17"/>
  <c r="O936" i="17" s="1"/>
  <c r="K936" i="17"/>
  <c r="L936" i="17"/>
  <c r="M936" i="17" s="1"/>
  <c r="I937" i="17"/>
  <c r="N937" i="17" s="1"/>
  <c r="J937" i="17"/>
  <c r="O937" i="17" s="1"/>
  <c r="K937" i="17"/>
  <c r="L937" i="17"/>
  <c r="M937" i="17" s="1"/>
  <c r="I938" i="17"/>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9" i="17" l="1"/>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4" i="17"/>
  <c r="H5" i="17"/>
  <c r="H6" i="17"/>
  <c r="H7" i="17"/>
  <c r="H8"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<sst xmlns="http://schemas.openxmlformats.org/spreadsheetml/2006/main" count="11128" uniqueCount="6222">
  <si>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</si>
  <si>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</si>
  <si>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</si>
  <si>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</si>
  <si>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</si>
  <si>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</si>
  <si>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</si>
  <si>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</si>
  <si>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</si>
  <si>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</si>
  <si>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</si>
  <si>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</si>
  <si>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</si>
  <si>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</si>
  <si>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</si>
  <si>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</si>
  <si>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</si>
  <si>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</si>
  <si>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</si>
  <si>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</si>
  <si>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</si>
  <si>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</si>
  <si>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</si>
  <si>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</si>
  <si>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</si>
  <si>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</si>
  <si>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</si>
  <si>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</si>
  <si>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</si>
  <si>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</si>
  <si>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</si>
  <si>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</si>
  <si>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</si>
  <si>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</si>
  <si>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</si>
  <si>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</si>
  <si>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</si>
  <si>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</si>
  <si>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</si>
  <si>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</si>
  <si>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</si>
  <si>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</si>
  <si>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</si>
  <si>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</si>
  <si>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</si>
  <si>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</si>
  <si>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</si>
  <si>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</si>
  <si>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</si>
  <si>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</si>
  <si>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</si>
  <si>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</si>
  <si>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</si>
  <si>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</si>
  <si>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</si>
  <si>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</si>
  <si>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</si>
  <si>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</si>
  <si>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</si>
  <si>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</si>
  <si>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</si>
  <si>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</si>
  <si>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</si>
  <si>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</si>
  <si>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</si>
  <si>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</si>
  <si>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</si>
  <si>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</si>
  <si>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</si>
  <si>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</si>
  <si>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</si>
  <si>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</si>
  <si>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</si>
  <si>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</si>
  <si>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</si>
  <si>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</si>
  <si>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</si>
  <si>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</si>
  <si>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</si>
  <si>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</si>
  <si>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</si>
  <si>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</si>
  <si>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</si>
  <si>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</si>
  <si>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</si>
  <si>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</si>
  <si>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</si>
  <si>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</si>
  <si>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</si>
  <si>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</si>
  <si>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</si>
  <si>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</si>
  <si>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</si>
  <si>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</si>
  <si>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</si>
  <si>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</si>
  <si>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</si>
  <si>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</si>
  <si>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</si>
  <si>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</si>
  <si>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</si>
  <si>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</si>
  <si>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</si>
  <si>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</si>
  <si>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</si>
  <si>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</si>
  <si>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</si>
  <si>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</si>
  <si>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</si>
  <si>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</si>
  <si>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</si>
  <si>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</si>
  <si>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</si>
  <si>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</si>
  <si>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</si>
  <si>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</si>
  <si>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</si>
  <si>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</si>
  <si>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</si>
  <si>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</si>
  <si>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</si>
  <si>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</si>
  <si>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</si>
  <si>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</si>
  <si>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</si>
  <si>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</si>
  <si>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</si>
  <si>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</si>
  <si>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</si>
  <si>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</si>
  <si>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</si>
  <si>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</si>
  <si>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</si>
  <si>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</si>
  <si>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</si>
  <si>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</si>
  <si>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</si>
  <si>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</si>
  <si>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</si>
  <si>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</si>
  <si>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</si>
  <si>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</si>
  <si>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</si>
  <si>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</si>
  <si>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</si>
  <si>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</si>
  <si>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</si>
  <si>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</si>
  <si>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</si>
  <si>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</si>
  <si>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</si>
  <si>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</si>
  <si>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</si>
  <si>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</si>
  <si>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</si>
  <si>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</si>
  <si>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</si>
  <si>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</si>
  <si>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</si>
  <si>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</si>
  <si>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</si>
  <si>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</si>
  <si>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</si>
  <si>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</si>
  <si>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</si>
  <si>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</si>
  <si>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</si>
  <si>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</si>
  <si>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</si>
  <si>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</si>
  <si>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</si>
  <si>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</si>
  <si>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</si>
  <si>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</si>
  <si>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</si>
  <si>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</si>
  <si>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</si>
  <si>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</si>
  <si>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</si>
  <si>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</si>
  <si>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</si>
  <si>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</si>
  <si>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</si>
  <si>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</si>
  <si>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</si>
  <si>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</si>
  <si>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</si>
  <si>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</si>
  <si>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</si>
  <si>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</si>
  <si>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</si>
  <si>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</si>
  <si>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</si>
  <si>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</si>
  <si>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</si>
  <si>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</si>
  <si>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</si>
  <si>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</si>
  <si>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</si>
  <si>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</si>
  <si>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</si>
  <si>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</si>
  <si>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</si>
  <si>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</si>
  <si>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</si>
  <si>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</si>
  <si>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</si>
  <si>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</si>
  <si>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</si>
  <si>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</si>
  <si>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</si>
  <si>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</si>
  <si>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</si>
  <si>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</si>
  <si>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</si>
  <si>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</si>
  <si>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</si>
  <si>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</si>
  <si>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</si>
  <si>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</si>
  <si>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</si>
  <si>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</si>
  <si>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</si>
  <si>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</si>
  <si>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</si>
  <si>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</si>
  <si>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</si>
  <si>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</si>
  <si>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</si>
  <si>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</si>
  <si>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</si>
  <si>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</si>
  <si>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</si>
  <si>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</si>
  <si>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</si>
  <si>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</si>
  <si>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</si>
  <si>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</si>
  <si>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</si>
  <si>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</si>
  <si>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</si>
  <si>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</si>
  <si>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</si>
  <si>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</si>
  <si>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</si>
  <si>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</si>
  <si>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</si>
  <si>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</si>
  <si>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</si>
  <si>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</si>
  <si>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</si>
  <si>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</si>
  <si>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</si>
  <si>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</si>
  <si>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</si>
  <si>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</si>
  <si>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</si>
  <si>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</si>
  <si>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</si>
  <si>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</si>
  <si>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</si>
  <si>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</si>
  <si>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</si>
  <si>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</si>
  <si>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</si>
  <si>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</si>
  <si>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</si>
  <si>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</si>
  <si>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</si>
  <si>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</si>
  <si>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</si>
  <si>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</si>
  <si>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</si>
  <si>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</si>
  <si>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</si>
  <si>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</si>
  <si>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</si>
  <si>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</si>
  <si>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</si>
  <si>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</si>
  <si>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</si>
  <si>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</si>
  <si>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</si>
  <si>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</si>
  <si>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</si>
  <si>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</si>
  <si>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</si>
  <si>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</si>
  <si>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</si>
  <si>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</si>
  <si>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</si>
  <si>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</si>
  <si>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</si>
  <si>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</si>
  <si>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</si>
  <si>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</si>
  <si>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</si>
  <si>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</si>
  <si>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</si>
  <si>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</si>
  <si>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</si>
  <si>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</si>
  <si>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</si>
  <si>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</si>
  <si>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</si>
  <si>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</si>
  <si>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</si>
  <si>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</si>
  <si>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</si>
  <si>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</si>
  <si>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</si>
  <si>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</si>
  <si>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</si>
  <si>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</si>
  <si>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</si>
  <si>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</si>
  <si>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</si>
  <si>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</si>
  <si>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</si>
  <si>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</si>
  <si>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</si>
  <si>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</si>
  <si>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</si>
  <si>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</si>
  <si>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</si>
  <si>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</si>
  <si>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</si>
  <si>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</si>
  <si>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</si>
  <si>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</si>
  <si>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</si>
  <si>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</si>
  <si>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</si>
  <si>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</si>
  <si>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</si>
  <si>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</si>
  <si>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</si>
  <si>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</si>
  <si>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</si>
  <si>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</si>
  <si>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</si>
  <si>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</si>
  <si>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</si>
  <si>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</si>
  <si>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</si>
  <si>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</si>
  <si>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</si>
  <si>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</si>
  <si>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</si>
  <si>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</si>
  <si>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</si>
  <si>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</si>
  <si>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</si>
  <si>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</si>
  <si>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</si>
  <si>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</si>
  <si>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</si>
  <si>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</si>
  <si>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</si>
  <si>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</si>
  <si>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</si>
  <si>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</si>
  <si>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</si>
  <si>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</si>
  <si>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</si>
  <si>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</si>
  <si>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</si>
  <si>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</si>
  <si>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</si>
  <si>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</si>
  <si>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</si>
  <si>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</si>
  <si>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</si>
  <si>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</si>
  <si>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</si>
  <si>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</si>
  <si>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</si>
  <si>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</si>
  <si>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</si>
  <si>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</si>
  <si>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</si>
  <si>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</si>
  <si>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</si>
  <si>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</si>
  <si>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</si>
  <si>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</si>
  <si>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</si>
  <si>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</si>
  <si>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</si>
  <si>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</si>
  <si>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</si>
  <si>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</si>
  <si>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</si>
  <si>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</si>
  <si>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</si>
  <si>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</si>
  <si>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</si>
  <si>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</si>
  <si>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</si>
  <si>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</si>
  <si>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</si>
  <si>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</si>
  <si>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</si>
  <si>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</si>
  <si>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</si>
  <si>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</si>
  <si>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</si>
  <si>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</si>
  <si>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</si>
  <si>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</si>
  <si>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</si>
  <si>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</si>
  <si>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</si>
  <si>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</si>
  <si>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</si>
  <si>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</si>
  <si>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</si>
  <si>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</si>
  <si>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</si>
  <si>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</si>
  <si>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</si>
  <si>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</si>
  <si>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</si>
  <si>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</si>
  <si>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</si>
  <si>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</si>
  <si>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</si>
  <si>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</si>
  <si>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</si>
  <si>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</si>
  <si>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</si>
  <si>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</si>
  <si>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</si>
  <si>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</si>
  <si>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</si>
  <si>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</si>
  <si>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</si>
  <si>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</si>
  <si>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</si>
  <si>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</si>
  <si>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</si>
  <si>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</si>
  <si>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</si>
  <si>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</si>
  <si>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</si>
  <si>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</si>
  <si>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</si>
  <si>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</si>
  <si>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</si>
  <si>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</si>
  <si>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</si>
  <si>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</si>
  <si>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</si>
  <si>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</si>
  <si>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</si>
  <si>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</si>
  <si>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</si>
  <si>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</si>
  <si>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</si>
  <si>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</si>
  <si>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</si>
  <si>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</si>
  <si>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</si>
  <si>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</si>
  <si>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</si>
  <si>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</si>
  <si>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</si>
  <si>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</si>
  <si>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</si>
  <si>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</si>
  <si>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</si>
  <si>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</si>
  <si>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</si>
  <si>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</si>
  <si>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</si>
  <si>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</si>
  <si>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</si>
  <si>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</si>
  <si>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</si>
  <si>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</si>
  <si>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</si>
  <si>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</si>
  <si>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</si>
  <si>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</si>
  <si>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</si>
  <si>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</si>
  <si>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</si>
  <si>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</si>
  <si>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</si>
  <si>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</si>
  <si>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</si>
  <si>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</si>
  <si>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</si>
  <si>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</si>
  <si>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</si>
  <si>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</si>
  <si>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</si>
  <si>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</si>
  <si>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</si>
  <si>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</si>
  <si>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</si>
  <si>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</si>
  <si>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</si>
  <si>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</si>
  <si>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</si>
  <si>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</si>
  <si>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</si>
  <si>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</si>
  <si>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</si>
  <si>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</si>
  <si>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</si>
  <si>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</si>
  <si>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</si>
  <si>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</si>
  <si>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</si>
  <si>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</si>
  <si>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</si>
  <si>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</si>
  <si>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</si>
  <si>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</si>
  <si>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</si>
  <si>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</si>
  <si>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</si>
  <si>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</si>
  <si>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</si>
  <si>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</si>
  <si>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</si>
  <si>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</si>
  <si>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</si>
  <si>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</si>
  <si>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</si>
  <si>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</si>
  <si>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</si>
  <si>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</si>
  <si>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</si>
  <si>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</si>
  <si>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</si>
  <si>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</si>
  <si>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</si>
  <si>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</si>
  <si>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</si>
  <si>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</si>
  <si>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</si>
  <si>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</si>
  <si>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</si>
  <si>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</si>
  <si>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</si>
  <si>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</si>
  <si>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</si>
  <si>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</si>
  <si>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</si>
  <si>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</si>
  <si>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</si>
  <si>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</si>
  <si>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</si>
  <si>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</si>
  <si>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</si>
  <si>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</si>
  <si>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</si>
  <si>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</si>
  <si>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</si>
  <si>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</si>
  <si>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</si>
  <si>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</si>
  <si>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</si>
  <si>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</si>
  <si>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</si>
  <si>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</si>
  <si>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</si>
  <si>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</si>
  <si>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</si>
  <si>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</si>
  <si>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</si>
  <si>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</si>
  <si>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</si>
  <si>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</si>
  <si>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</si>
  <si>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</si>
  <si>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</si>
  <si>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</si>
  <si>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</si>
  <si>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</si>
  <si>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</si>
  <si>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</si>
  <si>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</si>
  <si>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</si>
  <si>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</si>
  <si>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</si>
  <si>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</si>
  <si>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</si>
  <si>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</si>
  <si>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</si>
  <si>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</si>
  <si>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</si>
  <si>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</si>
  <si>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</si>
  <si>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</si>
  <si>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</si>
  <si>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</si>
  <si>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</si>
  <si>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</si>
  <si>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</si>
  <si>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</si>
  <si>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</si>
  <si>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</si>
  <si>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</si>
  <si>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</si>
  <si>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</si>
  <si>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</si>
  <si>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</si>
  <si>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</si>
  <si>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</si>
  <si>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</si>
  <si>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</si>
  <si>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</si>
  <si>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</si>
  <si>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</si>
  <si>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</si>
  <si>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</si>
  <si>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</si>
  <si>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</si>
  <si>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</si>
  <si>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</si>
  <si>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</si>
  <si>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</si>
  <si>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</si>
  <si>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</si>
  <si>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</si>
  <si>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</si>
  <si>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</si>
  <si>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</si>
  <si>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</si>
  <si>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</si>
  <si>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</si>
  <si>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</si>
  <si>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</si>
  <si>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</si>
  <si>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</si>
  <si>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</si>
  <si>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</si>
  <si>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</si>
  <si>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</si>
  <si>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</si>
  <si>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</si>
  <si>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</si>
  <si>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</si>
  <si>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</si>
  <si>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</si>
  <si>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</si>
  <si>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</si>
  <si>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</si>
  <si>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</si>
  <si>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</si>
  <si>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</si>
  <si>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</si>
  <si>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</si>
  <si>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</si>
  <si>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</si>
  <si>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</si>
  <si>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</si>
  <si>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</si>
  <si>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</si>
  <si>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</si>
  <si>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</si>
  <si>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</si>
  <si>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</si>
  <si>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</si>
  <si>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</si>
  <si>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</si>
  <si>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</si>
  <si>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</si>
  <si>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</si>
  <si>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</si>
  <si>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</si>
  <si>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</si>
  <si>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</si>
  <si>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</si>
  <si>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</si>
  <si>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</si>
  <si>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</si>
  <si>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</si>
  <si>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</si>
  <si>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</si>
  <si>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</si>
  <si>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</si>
  <si>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</si>
  <si>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</si>
  <si>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</si>
  <si>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</si>
  <si>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</si>
  <si>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</si>
  <si>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</si>
  <si>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</si>
  <si>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</si>
  <si>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</si>
  <si>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</si>
  <si>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</si>
  <si>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</si>
  <si>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</si>
  <si>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</si>
  <si>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</si>
  <si>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</si>
  <si>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</si>
  <si>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</si>
  <si>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</si>
  <si>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</si>
  <si>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</si>
  <si>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</si>
  <si>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</si>
  <si>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</si>
  <si>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</si>
  <si>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</si>
  <si>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</si>
  <si>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</si>
  <si>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</si>
  <si>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</si>
  <si>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</si>
  <si>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</si>
  <si>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</si>
  <si>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</si>
  <si>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</si>
  <si>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</si>
  <si>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</si>
  <si>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</si>
  <si>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</si>
  <si>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</si>
  <si>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</si>
  <si>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</si>
  <si>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</si>
  <si>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</si>
  <si>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</si>
  <si>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</si>
  <si>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</si>
  <si>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</si>
  <si>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</si>
  <si>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</si>
  <si>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</si>
  <si>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</si>
  <si>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</si>
  <si>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</si>
  <si>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</si>
  <si>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</si>
  <si>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</si>
  <si>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</si>
  <si>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</si>
  <si>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</si>
  <si>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</si>
  <si>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</si>
  <si>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</si>
  <si>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</si>
  <si>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</si>
  <si>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</si>
  <si>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</si>
  <si>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</si>
  <si>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</si>
  <si>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</si>
  <si>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</si>
  <si>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</si>
  <si>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</si>
  <si>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</si>
  <si>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</si>
  <si>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</si>
  <si>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</si>
  <si>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</si>
  <si>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</si>
  <si>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</si>
  <si>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</si>
  <si>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</si>
  <si>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</si>
  <si>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</si>
  <si>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</si>
  <si>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</si>
  <si>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</si>
  <si>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</si>
  <si>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</si>
  <si>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</si>
  <si>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</si>
  <si>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</si>
  <si>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</si>
  <si>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</si>
  <si>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</si>
  <si>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</si>
  <si>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</si>
  <si>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</si>
  <si>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</si>
  <si>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</si>
  <si>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</si>
  <si>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</si>
  <si>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</si>
  <si>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</si>
  <si>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</si>
  <si>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</si>
  <si>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</si>
  <si>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</si>
  <si>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</si>
  <si>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</si>
  <si>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</si>
  <si>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</si>
  <si>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</si>
  <si>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</si>
  <si>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</si>
  <si>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</si>
  <si>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</si>
  <si>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</si>
  <si>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</si>
  <si>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</si>
  <si>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</si>
  <si>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</si>
  <si>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</si>
  <si>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</si>
  <si>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</si>
  <si>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</si>
  <si>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</si>
  <si>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</si>
  <si>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</si>
  <si>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</si>
  <si>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</si>
  <si>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</si>
  <si>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</si>
  <si>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</si>
  <si>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</si>
  <si>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</si>
  <si>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</si>
  <si>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</si>
  <si>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</si>
  <si>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</si>
  <si>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</si>
  <si>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</si>
  <si>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</si>
  <si>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</si>
  <si>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</si>
  <si>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</si>
  <si>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</si>
  <si>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</si>
  <si>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</si>
  <si>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</si>
  <si>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</si>
  <si>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</si>
  <si>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</si>
  <si>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</si>
  <si>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</si>
  <si>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</si>
  <si>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</si>
  <si>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</si>
  <si>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</si>
  <si>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</si>
  <si>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</si>
  <si>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</si>
  <si>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</si>
  <si>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</si>
  <si>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</si>
  <si>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</si>
  <si>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</si>
  <si>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</si>
  <si>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</si>
  <si>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</si>
  <si>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</si>
  <si>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</si>
  <si>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</si>
  <si>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</si>
  <si>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</si>
  <si>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</si>
  <si>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</si>
  <si>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</si>
  <si>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</si>
  <si>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</si>
  <si>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</si>
  <si>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</si>
  <si>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</si>
  <si>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</si>
  <si>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</si>
  <si>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</si>
  <si>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</si>
  <si>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</si>
  <si>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</si>
  <si>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</si>
  <si>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</si>
  <si>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</si>
  <si>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</si>
  <si>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</si>
  <si>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</si>
  <si>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</si>
  <si>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</si>
  <si>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</si>
  <si>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</si>
  <si>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</si>
  <si>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</si>
  <si>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</si>
  <si>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</si>
  <si>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</si>
  <si>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</si>
  <si>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</si>
  <si>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</si>
  <si>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</si>
  <si>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</si>
  <si>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</si>
  <si>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</si>
  <si>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</si>
  <si>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</si>
  <si>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</si>
  <si>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</si>
  <si>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</si>
  <si>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</si>
  <si>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</si>
  <si>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</si>
  <si>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</si>
  <si>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</si>
  <si>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</si>
  <si>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</si>
  <si>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</si>
  <si>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</si>
  <si>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</si>
  <si>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</si>
  <si>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</si>
  <si>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</si>
  <si>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</si>
  <si>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</si>
  <si>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</si>
  <si>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</si>
  <si>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</si>
  <si>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</si>
  <si>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</si>
  <si>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</si>
  <si>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</si>
  <si>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</si>
  <si>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</si>
  <si>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</si>
  <si>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</si>
  <si>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</si>
  <si>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</si>
  <si>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</si>
  <si>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</si>
  <si>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</si>
  <si>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</si>
  <si>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</si>
  <si>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</si>
  <si>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</si>
  <si>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</si>
  <si>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</si>
  <si>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</si>
  <si>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</si>
  <si>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</si>
  <si>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</si>
  <si>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</si>
  <si>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</si>
  <si>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</si>
  <si>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</si>
  <si>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</si>
  <si>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</si>
  <si>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</si>
  <si>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</si>
  <si>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</si>
  <si>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</si>
  <si>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</si>
  <si>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</si>
  <si>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</si>
  <si>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</si>
  <si>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</si>
  <si>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</si>
  <si>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</si>
  <si>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</si>
  <si>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</si>
  <si>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</si>
  <si>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</si>
  <si>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</si>
  <si>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</si>
  <si>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</si>
  <si>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</si>
  <si>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</si>
  <si>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</si>
  <si>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</si>
  <si>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</si>
  <si>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</si>
  <si>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</si>
  <si>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</si>
  <si>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</si>
  <si>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</si>
  <si>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</si>
  <si>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</si>
  <si>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</si>
  <si>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</si>
  <si>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</si>
  <si>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</si>
  <si>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</si>
  <si>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</si>
  <si>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</si>
  <si>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</si>
  <si>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</si>
  <si>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</si>
  <si>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</si>
  <si>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</si>
  <si>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</si>
  <si>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</si>
  <si>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</si>
  <si>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</si>
  <si>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</si>
  <si>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</si>
  <si>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</si>
  <si>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</si>
  <si>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</si>
  <si>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</si>
  <si>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</si>
  <si>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</si>
  <si>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</si>
  <si>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</si>
  <si>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</si>
  <si>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</si>
  <si>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</si>
  <si>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</si>
  <si>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</si>
  <si>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</si>
  <si>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</si>
  <si>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</si>
  <si>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</si>
  <si>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</si>
  <si>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</si>
  <si>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</si>
  <si>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</si>
  <si>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</si>
  <si>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</si>
  <si>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</si>
  <si>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</si>
  <si>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</si>
  <si>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</si>
  <si>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</si>
  <si>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</si>
  <si>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</si>
  <si>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</si>
  <si>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</si>
  <si>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</si>
  <si>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</si>
  <si>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</si>
  <si>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</si>
  <si>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</si>
  <si>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</si>
  <si>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</si>
  <si>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</si>
  <si>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</si>
  <si>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</si>
  <si>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</si>
  <si>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</si>
  <si>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</si>
  <si>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</si>
  <si>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</si>
  <si>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</si>
  <si>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</si>
  <si>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</si>
  <si>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</si>
  <si>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</si>
  <si>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</si>
  <si>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</si>
  <si>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</si>
  <si>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</si>
  <si>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</si>
  <si>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</si>
  <si>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</si>
  <si>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</si>
  <si>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</si>
  <si>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</si>
  <si>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</si>
  <si>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</si>
  <si>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</si>
  <si>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</si>
  <si>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</si>
  <si>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</si>
  <si>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</si>
  <si>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</si>
  <si>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</si>
  <si>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</si>
  <si>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</si>
  <si>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</si>
  <si>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</si>
  <si>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</si>
  <si>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</si>
  <si>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</si>
  <si>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</si>
  <si>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</si>
  <si>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</si>
  <si>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</si>
  <si>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</si>
  <si>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</si>
  <si>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</si>
  <si>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</si>
  <si>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</si>
  <si>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</si>
  <si>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</si>
  <si>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</si>
  <si>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</si>
  <si>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</si>
  <si>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</si>
  <si>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</si>
  <si>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</si>
  <si>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</si>
  <si>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</si>
  <si>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</si>
  <si>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</si>
  <si>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</si>
  <si>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</si>
  <si>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</si>
  <si>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</si>
  <si>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</si>
  <si>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</si>
  <si>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</si>
  <si>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</si>
  <si>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</si>
  <si>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</si>
  <si>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</si>
  <si>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</si>
  <si>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</si>
  <si>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</si>
  <si>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</si>
  <si>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</si>
  <si>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</si>
  <si>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</si>
  <si>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</si>
  <si>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</si>
  <si>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</si>
  <si>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</si>
  <si>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</si>
  <si>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</si>
  <si>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</si>
  <si>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</si>
  <si>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</si>
  <si>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</si>
  <si>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</si>
  <si>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</si>
  <si>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</si>
  <si>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</si>
  <si>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</si>
  <si>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</si>
  <si>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</si>
  <si>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</si>
  <si>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</si>
  <si>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</si>
  <si>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</si>
  <si>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</si>
  <si>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</si>
  <si>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</si>
  <si>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</si>
  <si>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</si>
  <si>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</si>
  <si>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</si>
  <si>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</si>
  <si>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</si>
  <si>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</si>
  <si>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</si>
  <si>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</si>
  <si>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</si>
  <si>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</si>
  <si>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</si>
  <si>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</si>
  <si>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</si>
  <si>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</si>
  <si>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</si>
  <si>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</si>
  <si>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</si>
  <si>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</si>
  <si>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</si>
  <si>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</si>
  <si>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</si>
  <si>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</si>
  <si>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</si>
  <si>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</si>
  <si>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</si>
  <si>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</si>
  <si>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</si>
  <si>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</si>
  <si>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</si>
  <si>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</si>
  <si>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</si>
  <si>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</si>
  <si>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</si>
  <si>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</si>
  <si>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</si>
  <si>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</si>
  <si>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</si>
  <si>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</si>
  <si>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</si>
  <si>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</si>
  <si>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</si>
  <si>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</si>
  <si>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</si>
  <si>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</si>
  <si>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</si>
  <si>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</si>
  <si>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</si>
  <si>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</si>
  <si>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</si>
  <si>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</si>
  <si>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</si>
  <si>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</si>
  <si>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</si>
  <si>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</si>
  <si>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</si>
  <si>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</si>
  <si>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</si>
  <si>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</si>
  <si>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</si>
  <si>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</si>
  <si>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</si>
  <si>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</si>
  <si>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</si>
  <si>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</si>
  <si>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</si>
  <si>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</si>
  <si>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</si>
  <si>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</si>
  <si>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</si>
  <si>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</si>
  <si>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</si>
  <si>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</si>
  <si>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</si>
  <si>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</si>
  <si>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</si>
  <si>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</si>
  <si>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</si>
  <si>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</si>
  <si>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</si>
  <si>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</si>
  <si>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</si>
  <si>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</si>
  <si>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</si>
  <si>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</si>
  <si>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</si>
  <si>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</si>
  <si>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</si>
  <si>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</si>
  <si>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</si>
  <si>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</si>
  <si>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</si>
  <si>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</si>
  <si>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</si>
  <si>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</si>
  <si>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</si>
  <si>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</si>
  <si>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</si>
  <si>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</si>
  <si>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</si>
  <si>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</si>
  <si>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</si>
  <si>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</si>
  <si>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</si>
  <si>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</si>
  <si>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</si>
  <si>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</si>
  <si>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</si>
  <si>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</si>
  <si>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</si>
  <si>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</si>
  <si>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</si>
  <si>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</si>
  <si>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</si>
  <si>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</si>
  <si>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</si>
  <si>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</si>
  <si>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</si>
  <si>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</si>
  <si>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</si>
  <si>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</si>
  <si>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</si>
  <si>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</si>
  <si>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</si>
  <si>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</si>
  <si>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</si>
  <si>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</si>
  <si>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</si>
  <si>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</si>
  <si>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</si>
  <si>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</si>
  <si>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</si>
  <si>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</si>
  <si>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</si>
  <si>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</si>
  <si>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</si>
  <si>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</si>
  <si>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</si>
  <si>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</si>
  <si>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</si>
  <si>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</si>
  <si>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</si>
  <si>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</si>
  <si>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</si>
  <si>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</si>
  <si>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</si>
  <si>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</si>
  <si>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</si>
  <si>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</si>
  <si>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</si>
  <si>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</si>
  <si>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</si>
  <si>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</si>
  <si>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</si>
  <si>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</si>
  <si>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</si>
  <si>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</si>
  <si>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</si>
  <si>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</si>
  <si>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</si>
  <si>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</si>
  <si>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</si>
  <si>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</si>
  <si>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</si>
  <si>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</si>
  <si>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</si>
  <si>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</si>
  <si>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</si>
  <si>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</si>
  <si>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</si>
  <si>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</si>
  <si>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</si>
  <si>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</si>
  <si>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</si>
  <si>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</si>
  <si>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</si>
  <si>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</si>
  <si>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</si>
  <si>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</si>
  <si>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</si>
  <si>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</si>
  <si>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</si>
  <si>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</si>
  <si>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</si>
  <si>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</si>
  <si>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</si>
  <si>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</si>
  <si>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</si>
  <si>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</si>
  <si>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</si>
  <si>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</si>
  <si>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</si>
  <si>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</si>
  <si>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</si>
  <si>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</si>
  <si>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</si>
  <si>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</si>
  <si>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</si>
  <si>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</si>
  <si>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</si>
  <si>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</si>
  <si>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</si>
  <si>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</si>
  <si>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</si>
  <si>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</si>
  <si>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</si>
  <si>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</si>
  <si>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</si>
  <si>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</si>
  <si>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</si>
  <si>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</si>
  <si>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</si>
  <si>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</si>
  <si>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</si>
  <si>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</si>
  <si>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</si>
  <si>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</si>
  <si>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</si>
  <si>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</si>
  <si>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</si>
  <si>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</si>
  <si>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</si>
  <si>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</si>
  <si>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</si>
  <si>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</si>
  <si>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</si>
  <si>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</si>
  <si>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</si>
  <si>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</si>
  <si>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</si>
  <si>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</si>
  <si>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</si>
  <si>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</si>
  <si>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</si>
  <si>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</si>
  <si>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</si>
  <si>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</si>
  <si>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</si>
  <si>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</si>
  <si>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</si>
  <si>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</si>
  <si>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</si>
  <si>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</si>
  <si>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</si>
  <si>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</si>
  <si>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</si>
  <si>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</si>
  <si>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</si>
  <si>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</si>
  <si>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</si>
  <si>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</si>
  <si>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</si>
  <si>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</si>
  <si>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</si>
  <si>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</si>
  <si>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</si>
  <si>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</si>
  <si>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</si>
  <si>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</si>
  <si>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</si>
  <si>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</si>
  <si>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</si>
  <si>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</si>
  <si>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</si>
  <si>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</si>
  <si>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</si>
  <si>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</si>
  <si>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</si>
  <si>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</si>
  <si>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</si>
  <si>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</si>
  <si>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</si>
  <si>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</si>
  <si>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</si>
  <si>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</si>
  <si>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</si>
  <si>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</si>
  <si>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</si>
  <si>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</si>
  <si>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</si>
  <si>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</si>
  <si>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</si>
  <si>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</si>
  <si>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</si>
  <si>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</si>
  <si>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</si>
  <si>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</si>
  <si>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</si>
  <si>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</si>
  <si>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</si>
  <si>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</si>
  <si>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</si>
  <si>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</si>
  <si>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</si>
  <si>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</si>
  <si>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</si>
  <si>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</si>
  <si>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</si>
  <si>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</si>
  <si>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</si>
  <si>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</si>
  <si>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</si>
  <si>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</si>
  <si>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</si>
  <si>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</si>
  <si>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</si>
  <si>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</si>
  <si>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</si>
  <si>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</si>
  <si>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</si>
  <si>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</si>
  <si>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</si>
  <si>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</si>
  <si>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</si>
  <si>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</si>
  <si>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</si>
  <si>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</si>
  <si>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</si>
  <si>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</si>
  <si>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</si>
  <si>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</si>
  <si>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</si>
  <si>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</si>
  <si>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</si>
  <si>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</si>
  <si>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</si>
  <si>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</si>
  <si>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</si>
  <si>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</si>
  <si>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</si>
  <si>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</si>
  <si>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</si>
  <si>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</si>
  <si>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</si>
  <si>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</si>
  <si>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</si>
  <si>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</si>
  <si>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</si>
  <si>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</si>
  <si>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</si>
  <si>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</si>
  <si>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</si>
  <si>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</si>
  <si>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</si>
  <si>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</si>
  <si>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</si>
  <si>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</si>
  <si>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</si>
  <si>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</si>
  <si>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</si>
  <si>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</si>
  <si>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</si>
  <si>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</si>
  <si>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</si>
  <si>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</si>
  <si>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</si>
  <si>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</si>
  <si>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</si>
  <si>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</si>
  <si>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</si>
  <si>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</si>
  <si>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</si>
  <si>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</si>
  <si>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</si>
  <si>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</si>
  <si>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</si>
  <si>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</si>
  <si>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</si>
  <si>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</si>
  <si>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</si>
  <si>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</si>
  <si>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</si>
  <si>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</si>
  <si>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</si>
  <si>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</si>
  <si>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</si>
  <si>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</si>
  <si>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</si>
  <si>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</si>
  <si>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</si>
  <si>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</si>
  <si>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</si>
  <si>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</si>
  <si>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</si>
  <si>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</si>
  <si>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</si>
  <si>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</si>
  <si>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</si>
  <si>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</si>
  <si>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</si>
  <si>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</si>
  <si>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</si>
  <si>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</si>
  <si>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</si>
  <si>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</si>
  <si>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</si>
  <si>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</si>
  <si>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</si>
  <si>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</si>
  <si>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</si>
  <si>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</si>
  <si>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</si>
  <si>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</si>
  <si>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</si>
  <si>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</si>
  <si>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</si>
  <si>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</si>
  <si>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</si>
  <si>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</si>
  <si>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</si>
  <si>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</si>
  <si>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</si>
  <si>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</si>
  <si>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</si>
  <si>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</si>
  <si>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</si>
  <si>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</si>
  <si>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</si>
  <si>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</si>
  <si>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</si>
  <si>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</si>
  <si>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</si>
  <si>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</si>
  <si>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</si>
  <si>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</si>
  <si>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</si>
  <si>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</si>
  <si>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</si>
  <si>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</si>
  <si>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</si>
  <si>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</si>
  <si>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</si>
  <si>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</si>
  <si>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</si>
  <si>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</si>
  <si>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</si>
  <si>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</si>
  <si>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</si>
  <si>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</si>
  <si>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</si>
  <si>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</si>
  <si>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</si>
  <si>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</si>
  <si>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</si>
  <si>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</si>
  <si>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</si>
  <si>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</si>
  <si>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</si>
  <si>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</si>
  <si>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</si>
  <si>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</si>
  <si>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</si>
  <si>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</si>
  <si>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</si>
  <si>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</si>
  <si>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</si>
  <si>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</si>
  <si>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</si>
  <si>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</si>
  <si>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</si>
  <si>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</si>
  <si>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</si>
  <si>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</si>
  <si>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</si>
  <si>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</si>
  <si>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</si>
  <si>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</si>
  <si>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</si>
  <si>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</si>
  <si>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</si>
  <si>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</si>
  <si>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</si>
  <si>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</si>
  <si>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</si>
  <si>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</si>
  <si>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</si>
  <si>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</si>
  <si>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</si>
  <si>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</si>
  <si>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</si>
  <si>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</si>
  <si>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</si>
  <si>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</si>
  <si>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</si>
  <si>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</si>
  <si>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</si>
  <si>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</si>
  <si>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</si>
  <si>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</si>
  <si>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</si>
  <si>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</si>
  <si>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</si>
  <si>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</si>
  <si>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</si>
  <si>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</si>
  <si>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</si>
  <si>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</si>
  <si>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</si>
  <si>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</si>
  <si>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</si>
  <si>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</si>
  <si>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</si>
  <si>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</si>
  <si>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</si>
  <si>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</si>
  <si>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</si>
  <si>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</si>
  <si>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</si>
  <si>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</si>
  <si>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</si>
  <si>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</si>
  <si>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</si>
  <si>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</si>
  <si>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</si>
  <si>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</si>
  <si>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</si>
  <si>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</si>
  <si>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</si>
  <si>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</si>
  <si>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</si>
  <si>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</si>
  <si>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</si>
  <si>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</si>
  <si>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</si>
  <si>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</si>
  <si>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</si>
  <si>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</si>
  <si>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</si>
  <si>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</si>
  <si>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</si>
  <si>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</si>
  <si>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</si>
  <si>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</si>
  <si>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</si>
  <si>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</si>
  <si>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</si>
  <si>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</si>
  <si>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</si>
  <si>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</si>
  <si>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</si>
  <si>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</si>
  <si>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</si>
  <si>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</si>
  <si>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</si>
  <si>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</si>
  <si>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</si>
  <si>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</si>
  <si>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</si>
  <si>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</si>
  <si>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</si>
  <si>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</si>
  <si>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</si>
  <si>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</si>
  <si>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</si>
  <si>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</si>
  <si>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</si>
  <si>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</si>
  <si>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</si>
  <si>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</si>
  <si>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</si>
  <si>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</si>
  <si>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</si>
  <si>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</si>
  <si>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</si>
  <si>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</si>
  <si>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</si>
  <si>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</si>
  <si>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</si>
  <si>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</si>
  <si>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</si>
  <si>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</si>
  <si>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</si>
  <si>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</si>
  <si>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</si>
  <si>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</si>
  <si>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</si>
  <si>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</si>
  <si>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</si>
  <si>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</si>
  <si>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</si>
  <si>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</si>
  <si>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</si>
  <si>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</si>
  <si>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</si>
  <si>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</si>
  <si>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</si>
  <si>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</si>
  <si>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</si>
  <si>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</si>
  <si>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</si>
  <si>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</si>
  <si>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</si>
  <si>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</si>
  <si>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</si>
  <si>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</si>
  <si>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</si>
  <si>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</si>
  <si>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</si>
  <si>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</si>
  <si>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</si>
  <si>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</si>
  <si>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</si>
  <si>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</si>
  <si>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</si>
  <si>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</si>
  <si>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</si>
  <si>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</si>
  <si>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</si>
  <si>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</si>
  <si>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</si>
  <si>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</si>
  <si>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</si>
  <si>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</si>
  <si>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</si>
  <si>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</si>
  <si>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</si>
  <si>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</si>
  <si>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</si>
  <si>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</si>
  <si>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</si>
  <si>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</si>
  <si>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</si>
  <si>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</si>
  <si>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</si>
  <si>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</si>
  <si>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</si>
  <si>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</si>
  <si>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</si>
  <si>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</si>
  <si>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</si>
  <si>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</si>
  <si>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</si>
  <si>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</si>
  <si>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</si>
  <si>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</si>
  <si>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</si>
  <si>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</si>
  <si>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</si>
  <si>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</si>
  <si>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</si>
  <si>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</si>
  <si>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</si>
  <si>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</si>
  <si>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</si>
  <si>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</si>
  <si>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</si>
  <si>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</si>
  <si>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</si>
  <si>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</si>
  <si>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</si>
  <si>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</si>
  <si>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</si>
  <si>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</si>
  <si>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</si>
  <si>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</si>
  <si>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</si>
  <si>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</si>
  <si>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</si>
  <si>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</si>
  <si>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</si>
  <si>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</si>
  <si>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</si>
  <si>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</si>
  <si>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</si>
  <si>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</si>
  <si>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</si>
  <si>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</si>
  <si>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</si>
  <si>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</si>
  <si>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</si>
  <si>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</si>
  <si>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</si>
  <si>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</si>
  <si>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</si>
  <si>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</si>
  <si>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</si>
  <si>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</si>
  <si>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</si>
  <si>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</si>
  <si>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</si>
  <si>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</si>
  <si>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</si>
  <si>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</si>
  <si>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</si>
  <si>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</si>
  <si>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</si>
  <si>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</si>
  <si>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</si>
  <si>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</si>
  <si>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</si>
  <si>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</si>
  <si>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</si>
  <si>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</si>
  <si>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</si>
  <si>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</si>
  <si>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</si>
  <si>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</si>
  <si>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</si>
  <si>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</si>
  <si>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</si>
  <si>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</si>
  <si>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</si>
  <si>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</si>
  <si>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</si>
  <si>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</si>
  <si>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</si>
  <si>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</si>
  <si>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</si>
  <si>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</si>
  <si>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</si>
  <si>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</si>
  <si>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</si>
  <si>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</si>
  <si>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</si>
  <si>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</si>
  <si>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</si>
  <si>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</si>
  <si>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</si>
  <si>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</si>
  <si>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</si>
  <si>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</si>
  <si>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</si>
  <si>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</si>
  <si>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</si>
  <si>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</si>
  <si>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</si>
  <si>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</si>
  <si>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</si>
  <si>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</si>
  <si>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</si>
  <si>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</si>
  <si>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</si>
  <si>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</si>
  <si>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</si>
  <si>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</si>
  <si>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</si>
  <si>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</si>
  <si>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</si>
  <si>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</si>
  <si>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</si>
  <si>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</si>
  <si>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</si>
  <si>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</si>
  <si>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</si>
  <si>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</si>
  <si>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</si>
  <si>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</si>
  <si>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</si>
  <si>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</si>
  <si>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</si>
  <si>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</si>
  <si>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</si>
  <si>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</si>
  <si>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</si>
  <si>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</si>
  <si>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</si>
  <si>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</si>
  <si>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</si>
  <si>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</si>
  <si>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</si>
  <si>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</si>
  <si>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</si>
  <si>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</si>
  <si>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</si>
  <si>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</si>
  <si>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</si>
  <si>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</si>
  <si>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</si>
  <si>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</si>
  <si>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</si>
  <si>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</si>
  <si>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</si>
  <si>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</si>
  <si>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</si>
  <si>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</si>
  <si>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</si>
  <si>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</si>
  <si>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</si>
  <si>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</si>
  <si>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</si>
  <si>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</si>
  <si>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</si>
  <si>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</si>
  <si>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</si>
  <si>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</si>
  <si>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</si>
  <si>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</si>
  <si>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</si>
  <si>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</si>
  <si>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</si>
  <si>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</si>
  <si>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</si>
  <si>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</si>
  <si>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</si>
  <si>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</si>
  <si>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</si>
  <si>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</si>
  <si>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</si>
  <si>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</si>
  <si>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</si>
  <si>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</si>
  <si>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</si>
  <si>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</si>
  <si>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</si>
  <si>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</si>
  <si>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</si>
  <si>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</si>
  <si>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</si>
  <si>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</si>
  <si>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</si>
  <si>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</si>
  <si>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</si>
  <si>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</si>
  <si>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</si>
  <si>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</si>
  <si>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</si>
  <si>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</si>
  <si>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</si>
  <si>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</si>
  <si>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</si>
  <si>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</si>
  <si>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</si>
  <si>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</si>
  <si>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</si>
  <si>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</si>
  <si>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</si>
  <si>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</si>
  <si>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</si>
  <si>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</si>
  <si>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</si>
  <si>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</si>
  <si>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</si>
  <si>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</si>
  <si>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</si>
  <si>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</si>
  <si>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</si>
  <si>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</si>
  <si>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</si>
  <si>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</si>
  <si>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</si>
  <si>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</si>
  <si>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</si>
  <si>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</si>
  <si>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</si>
  <si>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</si>
  <si>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</si>
  <si>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</si>
  <si>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</si>
  <si>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</si>
  <si>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</si>
  <si>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</si>
  <si>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</si>
  <si>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</si>
  <si>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</si>
  <si>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</si>
  <si>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</si>
  <si>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</si>
  <si>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</si>
  <si>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</si>
  <si>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</si>
  <si>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</si>
  <si>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</si>
  <si>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</si>
  <si>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</si>
  <si>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</si>
  <si>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</si>
  <si>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</si>
  <si>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</si>
  <si>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</si>
  <si>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</si>
  <si>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</si>
  <si>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</si>
  <si>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</si>
  <si>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</si>
  <si>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</si>
  <si>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</si>
  <si>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</si>
  <si>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</si>
  <si>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</si>
  <si>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</si>
  <si>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</si>
  <si>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</si>
  <si>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</si>
  <si>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</si>
  <si>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</si>
  <si>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</si>
  <si>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</si>
  <si>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</si>
  <si>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</si>
  <si>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</si>
  <si>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</si>
  <si>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</si>
  <si>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</si>
  <si>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</si>
  <si>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</si>
  <si>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</si>
  <si>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</si>
  <si>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</si>
  <si>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</si>
  <si>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</si>
  <si>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</si>
  <si>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</si>
  <si>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</si>
  <si>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</si>
  <si>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</si>
  <si>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</si>
  <si>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</si>
  <si>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</si>
  <si>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</si>
  <si>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</si>
  <si>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</si>
  <si>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</si>
  <si>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</si>
  <si>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</si>
  <si>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</si>
  <si>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</si>
  <si>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</si>
  <si>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</si>
  <si>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</si>
  <si>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</si>
  <si>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</si>
  <si>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</si>
  <si>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</si>
  <si>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</si>
  <si>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</si>
  <si>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</si>
  <si>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</si>
  <si>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</si>
  <si>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</si>
  <si>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</si>
  <si>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</si>
  <si>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</si>
  <si>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</si>
  <si>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</si>
  <si>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</si>
  <si>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</si>
  <si>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</si>
  <si>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</si>
  <si>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</si>
  <si>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</si>
  <si>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</si>
  <si>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</si>
  <si>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</si>
  <si>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</si>
  <si>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</si>
  <si>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</si>
  <si>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</si>
  <si>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</si>
  <si>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</si>
  <si>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</si>
  <si>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</si>
  <si>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</si>
  <si>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</si>
  <si>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</si>
  <si>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</si>
  <si>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</si>
  <si>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</si>
  <si>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</si>
  <si>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</si>
  <si>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</si>
  <si>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</si>
  <si>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</si>
  <si>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</si>
  <si>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</si>
  <si>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</si>
  <si>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</si>
  <si>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</si>
  <si>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</si>
  <si>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</si>
  <si>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</si>
  <si>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</si>
  <si>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</si>
  <si>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</si>
  <si>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</si>
  <si>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</si>
  <si>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</si>
  <si>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</si>
  <si>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</si>
  <si>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</si>
  <si>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</si>
  <si>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</si>
  <si>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</si>
  <si>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</si>
  <si>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</si>
  <si>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</si>
  <si>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</si>
  <si>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</si>
  <si>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</si>
  <si>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</si>
  <si>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</si>
  <si>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</si>
  <si>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</si>
  <si>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</si>
  <si>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</si>
  <si>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</si>
  <si>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</si>
  <si>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</si>
  <si>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</si>
  <si>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</si>
  <si>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</si>
  <si>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</si>
  <si>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</si>
  <si>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</si>
  <si>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</si>
  <si>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</si>
  <si>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</si>
  <si>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</si>
  <si>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</si>
  <si>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</si>
  <si>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</si>
  <si>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</si>
  <si>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</si>
  <si>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</si>
  <si>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</si>
  <si>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</si>
  <si>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</si>
  <si>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</si>
  <si>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</si>
  <si>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</si>
  <si>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</si>
  <si>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</si>
  <si>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</si>
  <si>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</si>
  <si>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</si>
  <si>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</si>
  <si>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</si>
  <si>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</si>
  <si>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</si>
  <si>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</si>
  <si>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</si>
  <si>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</si>
  <si>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</si>
  <si>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</si>
  <si>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</si>
  <si>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</si>
  <si>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</si>
  <si>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</si>
  <si>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</si>
  <si>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</si>
  <si>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</si>
  <si>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</si>
  <si>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</si>
  <si>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</si>
  <si>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</si>
  <si>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</si>
  <si>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</si>
  <si>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</si>
  <si>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</si>
  <si>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</si>
  <si>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</si>
  <si>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</si>
  <si>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</si>
  <si>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</si>
  <si>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</si>
  <si>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</si>
  <si>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</si>
  <si>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</si>
  <si>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</si>
  <si>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</si>
  <si>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</si>
  <si>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</si>
  <si>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</si>
  <si>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</si>
  <si>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</si>
  <si>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</si>
  <si>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</si>
  <si>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</si>
  <si>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</si>
  <si>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</si>
  <si>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</si>
  <si>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</si>
  <si>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</si>
  <si>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</si>
  <si>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</si>
  <si>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</si>
  <si>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</si>
  <si>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</si>
  <si>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</si>
  <si>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</si>
  <si>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</si>
  <si>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</si>
  <si>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</si>
  <si>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</si>
  <si>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</si>
  <si>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</si>
  <si>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</si>
  <si>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</si>
  <si>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</si>
  <si>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</si>
  <si>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</si>
  <si>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</si>
  <si>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</si>
  <si>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</si>
  <si>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</si>
  <si>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</si>
  <si>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</si>
  <si>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</si>
  <si>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</si>
  <si>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</si>
  <si>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</si>
  <si>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</si>
  <si>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</si>
  <si>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</si>
  <si>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</si>
  <si>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</si>
  <si>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</si>
  <si>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</si>
  <si>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</si>
  <si>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</si>
  <si>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</si>
  <si>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</si>
  <si>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</si>
  <si>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</si>
  <si>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</si>
  <si>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</si>
  <si>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</si>
  <si>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</si>
  <si>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</si>
  <si>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</si>
  <si>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</si>
  <si>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</si>
  <si>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</si>
  <si>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</si>
  <si>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</si>
  <si>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</si>
  <si>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</si>
  <si>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</si>
  <si>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</si>
  <si>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</si>
  <si>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</si>
  <si>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</si>
  <si>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</si>
  <si>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</si>
  <si>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</si>
  <si>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</si>
  <si>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</si>
  <si>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</si>
  <si>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</si>
  <si>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</si>
  <si>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</si>
  <si>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</si>
  <si>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</si>
  <si>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</si>
  <si>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</si>
  <si>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</si>
  <si>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</si>
  <si>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</si>
  <si>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</si>
  <si>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</si>
  <si>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</si>
  <si>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</si>
  <si>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</si>
  <si>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</si>
  <si>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</si>
  <si>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</si>
  <si>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</si>
  <si>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</si>
  <si>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</si>
  <si>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</si>
  <si>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</si>
  <si>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</si>
  <si>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</si>
  <si>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</si>
  <si>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</si>
  <si>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</si>
  <si>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</si>
  <si>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</si>
  <si>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</si>
  <si>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</si>
  <si>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</si>
  <si>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</si>
  <si>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</si>
  <si>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</si>
  <si>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</si>
  <si>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</si>
  <si>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</si>
  <si>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</si>
  <si>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</si>
  <si>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</si>
  <si>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</si>
  <si>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</si>
  <si>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</si>
  <si>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</si>
  <si>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</si>
  <si>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</si>
  <si>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</si>
  <si>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</si>
  <si>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</si>
  <si>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</si>
  <si>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</si>
  <si>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</si>
  <si>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</si>
  <si>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</si>
  <si>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</si>
  <si>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</si>
  <si>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</si>
  <si>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</si>
  <si>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</si>
  <si>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</si>
  <si>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</si>
  <si>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</si>
  <si>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</si>
  <si>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</si>
  <si>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</si>
  <si>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</si>
  <si>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</si>
  <si>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</si>
  <si>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</si>
  <si>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</si>
  <si>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</si>
  <si>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</si>
  <si>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</si>
  <si>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</si>
  <si>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</si>
  <si>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</si>
  <si>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</si>
  <si>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</si>
  <si>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</si>
  <si>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</si>
  <si>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</si>
  <si>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</si>
  <si>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</si>
  <si>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</si>
  <si>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</si>
  <si>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</si>
  <si>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</si>
  <si>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</si>
  <si>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</si>
  <si>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</si>
  <si>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</si>
  <si>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</si>
  <si>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</si>
  <si>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</si>
  <si>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</si>
  <si>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</si>
  <si>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</si>
  <si>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</si>
  <si>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</si>
  <si>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</si>
  <si>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</si>
  <si>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</si>
  <si>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</si>
  <si>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</si>
  <si>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</si>
  <si>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</si>
  <si>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</si>
  <si>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</si>
  <si>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</si>
  <si>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</si>
  <si>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</si>
  <si>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</si>
  <si>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</si>
  <si>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</si>
  <si>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</si>
  <si>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</si>
  <si>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</si>
  <si>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</si>
  <si>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</si>
  <si>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</si>
  <si>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</si>
  <si>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</si>
  <si>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</si>
  <si>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</si>
  <si>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</si>
  <si>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</si>
  <si>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</si>
  <si>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</si>
  <si>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</si>
  <si>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</si>
  <si>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</si>
  <si>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</si>
  <si>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</si>
  <si>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</si>
  <si>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</si>
  <si>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</si>
  <si>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</si>
  <si>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</si>
  <si>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</si>
  <si>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</si>
  <si>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</si>
  <si>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</si>
  <si>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</si>
  <si>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</si>
  <si>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</si>
  <si>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</si>
  <si>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</si>
  <si>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</si>
  <si>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</si>
  <si>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</si>
  <si>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</si>
  <si>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</si>
  <si>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</si>
  <si>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</si>
  <si>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</si>
  <si>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</si>
  <si>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</si>
  <si>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</si>
  <si>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</si>
  <si>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</si>
  <si>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</si>
  <si>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</si>
  <si>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</si>
  <si>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</si>
  <si>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</si>
  <si>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</si>
  <si>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</si>
  <si>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</si>
  <si>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</si>
  <si>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</si>
  <si>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</si>
  <si>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</si>
  <si>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</si>
  <si>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</si>
  <si>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</si>
  <si>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</si>
  <si>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</si>
  <si>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</si>
  <si>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</si>
  <si>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</si>
  <si>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</si>
  <si>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</si>
  <si>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</si>
  <si>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</si>
  <si>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</si>
  <si>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</si>
  <si>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</si>
  <si>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</si>
  <si>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</si>
  <si>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</si>
  <si>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</si>
  <si>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</si>
  <si>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</si>
  <si>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</si>
  <si>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</si>
  <si>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</si>
  <si>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</si>
  <si>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</si>
  <si>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</si>
  <si>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</si>
  <si>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</si>
  <si>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</si>
  <si>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</si>
  <si>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</si>
  <si>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</si>
  <si>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</si>
  <si>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</si>
  <si>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</si>
  <si>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</si>
  <si>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</si>
  <si>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</si>
  <si>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</si>
  <si>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</si>
  <si>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</si>
  <si>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</si>
  <si>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</si>
  <si>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</si>
  <si>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</si>
  <si>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</si>
  <si>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</si>
  <si>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</si>
  <si>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</si>
  <si>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</si>
  <si>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</si>
  <si>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</si>
  <si>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</si>
  <si>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</si>
  <si>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</si>
  <si>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</si>
  <si>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</si>
  <si>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</si>
  <si>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</si>
  <si>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</si>
  <si>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</si>
  <si>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</si>
  <si>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</si>
  <si>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</si>
  <si>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</si>
  <si>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</si>
  <si>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</si>
  <si>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</si>
  <si>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</si>
  <si>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</si>
  <si>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</si>
  <si>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</si>
  <si>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</si>
  <si>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</si>
  <si>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</si>
  <si>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</si>
  <si>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</si>
  <si>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</si>
  <si>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</si>
  <si>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</si>
  <si>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</si>
  <si>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</si>
  <si>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</si>
  <si>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</si>
  <si>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</si>
  <si>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</si>
  <si>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</si>
  <si>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</si>
  <si>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</si>
  <si>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</si>
  <si>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</si>
  <si>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</si>
  <si>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</si>
  <si>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</si>
  <si>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</si>
  <si>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</si>
  <si>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</si>
  <si>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</si>
  <si>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</si>
  <si>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</si>
  <si>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</si>
  <si>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</si>
  <si>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</si>
  <si>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</si>
  <si>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</si>
  <si>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</si>
  <si>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</si>
  <si>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</si>
  <si>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</si>
  <si>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</si>
  <si>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</si>
  <si>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</si>
  <si>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</si>
  <si>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</si>
  <si>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</si>
  <si>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</si>
  <si>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</si>
  <si>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</si>
  <si>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</si>
  <si>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</si>
  <si>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</si>
  <si>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</si>
  <si>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</si>
  <si>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</si>
  <si>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</si>
  <si>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</si>
  <si>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</si>
  <si>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</si>
  <si>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</si>
  <si>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</si>
  <si>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</si>
  <si>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</si>
  <si>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</si>
  <si>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</si>
  <si>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</si>
  <si>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</si>
  <si>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</si>
  <si>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</si>
  <si>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</si>
  <si>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</si>
  <si>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</si>
  <si>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</si>
  <si>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</si>
  <si>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</si>
  <si>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</si>
  <si>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</si>
  <si>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</si>
  <si>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</si>
  <si>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</si>
  <si>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</si>
  <si>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</si>
  <si>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</si>
  <si>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</si>
  <si>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</si>
  <si>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</si>
  <si>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</si>
  <si>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</si>
  <si>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</si>
  <si>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</si>
  <si>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</si>
  <si>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</si>
  <si>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</si>
  <si>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</si>
  <si>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</si>
  <si>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</si>
  <si>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</si>
  <si>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</si>
  <si>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</si>
  <si>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</si>
  <si>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</si>
  <si>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</si>
  <si>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</si>
  <si>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</si>
  <si>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</si>
  <si>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</si>
  <si>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</si>
  <si>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</si>
  <si>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</si>
  <si>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</si>
  <si>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</si>
  <si>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</si>
  <si>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</si>
  <si>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</si>
  <si>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</si>
  <si>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</si>
  <si>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</si>
  <si>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</si>
  <si>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</si>
  <si>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</si>
  <si>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</si>
  <si>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</si>
  <si>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</si>
  <si>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</si>
  <si>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</si>
  <si>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</si>
  <si>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</si>
  <si>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</si>
  <si>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</si>
  <si>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</si>
  <si>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</si>
  <si>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</si>
  <si>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</si>
  <si>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</si>
  <si>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</si>
  <si>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</si>
  <si>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</si>
  <si>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</si>
  <si>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</si>
  <si>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</si>
  <si>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</si>
  <si>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</si>
  <si>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</si>
  <si>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</si>
  <si>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</si>
  <si>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</si>
  <si>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</si>
  <si>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</si>
  <si>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</si>
  <si>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</si>
  <si>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</si>
  <si>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</si>
  <si>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</si>
  <si>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</si>
  <si>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</si>
  <si>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</si>
  <si>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</si>
  <si>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</si>
  <si>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</si>
  <si>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</si>
  <si>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</si>
  <si>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</si>
  <si>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</si>
  <si>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</si>
  <si>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</si>
  <si>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</si>
  <si>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</si>
  <si>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</si>
  <si>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</si>
  <si>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</si>
  <si>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</si>
  <si>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</si>
  <si>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</si>
  <si>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</si>
  <si>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</si>
  <si>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</si>
  <si>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</si>
  <si>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</si>
  <si>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</si>
  <si>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</si>
  <si>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</si>
  <si>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</si>
  <si>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</si>
  <si>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</si>
  <si>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</si>
  <si>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</si>
  <si>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</si>
  <si>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</si>
  <si>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</si>
  <si>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</si>
  <si>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</si>
  <si>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</si>
  <si>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</si>
  <si>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</si>
  <si>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</si>
  <si>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</si>
  <si>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</si>
  <si>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</si>
  <si>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</si>
  <si>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</si>
  <si>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</si>
  <si>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</si>
  <si>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</si>
  <si>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</si>
  <si>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</si>
  <si>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</si>
  <si>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</si>
  <si>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</si>
  <si>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</si>
  <si>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</si>
  <si>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</si>
  <si>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</si>
  <si>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</si>
  <si>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</si>
  <si>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</si>
  <si>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</si>
  <si>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</si>
  <si>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</si>
  <si>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</si>
  <si>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</si>
  <si>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</si>
  <si>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</si>
  <si>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</si>
  <si>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</si>
  <si>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</si>
  <si>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</si>
  <si>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</si>
  <si>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</si>
  <si>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</si>
  <si>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</si>
  <si>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</si>
  <si>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</si>
  <si>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</si>
  <si>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</si>
  <si>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</si>
  <si>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</si>
  <si>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</si>
  <si>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</si>
  <si>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</si>
  <si>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</si>
  <si>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</si>
  <si>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</si>
  <si>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</si>
  <si>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</si>
  <si>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</si>
  <si>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</si>
  <si>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</si>
  <si>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</si>
  <si>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</si>
  <si>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</si>
  <si>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</si>
  <si>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</si>
  <si>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</si>
  <si>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</si>
  <si>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</si>
  <si>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</si>
  <si>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</si>
  <si>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</si>
  <si>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</si>
  <si>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</si>
  <si>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</si>
  <si>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</si>
  <si>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</si>
  <si>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</si>
  <si>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</si>
  <si>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</si>
  <si>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</si>
  <si>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</si>
  <si>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</si>
  <si>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</si>
  <si>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</si>
  <si>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</si>
  <si>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</si>
  <si>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</si>
  <si>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</si>
  <si>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</si>
  <si>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</si>
  <si>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</si>
  <si>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</si>
  <si>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</si>
  <si>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</si>
  <si>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</si>
  <si>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</si>
  <si>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</si>
  <si>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</si>
  <si>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</si>
  <si>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</si>
  <si>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</si>
  <si>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</si>
  <si>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</si>
  <si>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</si>
  <si>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</si>
  <si>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</si>
  <si>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</si>
  <si>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</si>
  <si>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</si>
  <si>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</si>
  <si>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</si>
  <si>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</si>
  <si>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</si>
  <si>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</si>
  <si>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</si>
  <si>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</si>
  <si>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</si>
  <si>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</si>
  <si>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</si>
  <si>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</si>
  <si>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</si>
  <si>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</si>
  <si>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</si>
  <si>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</si>
  <si>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</si>
  <si>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</si>
  <si>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</si>
  <si>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</si>
  <si>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</si>
  <si>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</si>
  <si>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</si>
  <si>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</si>
  <si>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</si>
  <si>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</si>
  <si>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</si>
  <si>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</si>
  <si>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</si>
  <si>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</si>
  <si>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</si>
  <si>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</si>
  <si>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</si>
  <si>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</si>
  <si>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</si>
  <si>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</si>
  <si>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</si>
  <si>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</si>
  <si>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</si>
  <si>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</si>
  <si>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</si>
  <si>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</si>
  <si>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</si>
  <si>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</si>
  <si>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</si>
  <si>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</si>
  <si>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</si>
  <si>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</si>
  <si>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</si>
  <si>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</si>
  <si>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</si>
  <si>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</si>
  <si>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</si>
  <si>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</si>
  <si>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</si>
  <si>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</si>
  <si>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</si>
  <si>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</si>
  <si>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</si>
  <si>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</si>
  <si>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</si>
  <si>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</si>
  <si>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</si>
  <si>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</si>
  <si>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</si>
  <si>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</si>
  <si>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</si>
  <si>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</si>
  <si>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</si>
  <si>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</si>
  <si>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</si>
  <si>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</si>
  <si>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</si>
  <si>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</si>
  <si>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</si>
  <si>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</si>
  <si>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</si>
  <si>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</si>
  <si>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</si>
  <si>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</si>
  <si>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</si>
  <si>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</si>
  <si>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</si>
  <si>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</si>
  <si>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</si>
  <si>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</si>
  <si>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</si>
  <si>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</si>
  <si>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</si>
  <si>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</si>
  <si>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</si>
  <si>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</si>
  <si>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</si>
  <si>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</si>
  <si>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</si>
  <si>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</si>
  <si>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</si>
  <si>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</si>
  <si>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</si>
  <si>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</si>
  <si>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</si>
  <si>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</si>
  <si>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</si>
  <si>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</si>
  <si>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</si>
  <si>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</si>
  <si>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</si>
  <si>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</si>
  <si>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</si>
  <si>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</si>
  <si>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</si>
  <si>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</si>
  <si>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</si>
  <si>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</si>
  <si>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</si>
  <si>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</si>
  <si>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</si>
  <si>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</si>
  <si>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</si>
  <si>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</si>
  <si>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</si>
  <si>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</si>
  <si>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</si>
  <si>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</si>
  <si>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</si>
  <si>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</si>
  <si>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</si>
  <si>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</si>
  <si>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</si>
  <si>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</si>
  <si>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</si>
  <si>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</si>
  <si>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</si>
  <si>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</si>
  <si>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</si>
  <si>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</si>
  <si>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</si>
  <si>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</si>
  <si>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</si>
  <si>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</si>
  <si>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</si>
  <si>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</si>
  <si>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</si>
  <si>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</si>
  <si>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</si>
  <si>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</si>
  <si>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</si>
  <si>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</si>
  <si>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</si>
  <si>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</si>
  <si>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</si>
  <si>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</si>
  <si>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</si>
  <si>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</si>
  <si>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</si>
  <si>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</si>
  <si>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</si>
  <si>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</si>
  <si>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</si>
  <si>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</si>
  <si>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</si>
  <si>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</si>
  <si>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</si>
  <si>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</si>
  <si>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</si>
  <si>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</si>
  <si>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</si>
  <si>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</si>
  <si>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</si>
  <si>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</si>
  <si>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</si>
  <si>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</si>
  <si>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</si>
  <si>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</si>
  <si>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</si>
  <si>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</si>
  <si>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</si>
  <si>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</si>
  <si>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</si>
  <si>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</si>
  <si>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</si>
  <si>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</si>
  <si>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</si>
  <si>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</si>
  <si>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</si>
  <si>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</si>
  <si>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</si>
  <si>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</si>
  <si>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</si>
  <si>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</si>
  <si>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</si>
  <si>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</si>
  <si>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</si>
  <si>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</si>
  <si>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</si>
  <si>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</si>
  <si>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</si>
  <si>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</si>
  <si>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</si>
  <si>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</si>
  <si>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</si>
  <si>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</si>
  <si>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</si>
  <si>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</si>
  <si>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</si>
  <si>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</si>
  <si>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</si>
  <si>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</si>
  <si>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</si>
  <si>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</si>
  <si>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</si>
  <si>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</si>
  <si>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</si>
  <si>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</si>
  <si>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</si>
  <si>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</si>
  <si>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</si>
  <si>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</si>
  <si>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</si>
  <si>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</si>
  <si>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</si>
  <si>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</si>
  <si>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</si>
  <si>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</si>
  <si>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</si>
  <si>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</si>
  <si>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</si>
  <si>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</si>
  <si>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</si>
  <si>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</si>
  <si>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</si>
  <si>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</si>
  <si>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</si>
  <si>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</si>
  <si>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</si>
  <si>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</si>
  <si>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</si>
  <si>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</si>
  <si>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</si>
  <si>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</si>
  <si>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</si>
  <si>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</si>
  <si>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</si>
  <si>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</si>
  <si>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</si>
  <si>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</si>
  <si>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</si>
  <si>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</si>
  <si>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</si>
  <si>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</si>
  <si>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</si>
  <si>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</si>
  <si>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</si>
  <si>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</si>
  <si>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</si>
  <si>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</si>
  <si>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</si>
  <si>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</si>
  <si>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</si>
  <si>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</si>
  <si>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</si>
  <si>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</si>
  <si>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</si>
  <si>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</si>
  <si>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</si>
  <si>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</si>
  <si>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</si>
  <si>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</si>
  <si>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</si>
  <si>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</si>
  <si>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</si>
  <si>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</si>
  <si>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</si>
  <si>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</si>
  <si>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</si>
  <si>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</si>
  <si>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</si>
  <si>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</si>
  <si>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</si>
  <si>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</si>
  <si>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</si>
  <si>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</si>
  <si>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</si>
  <si>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</si>
  <si>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</si>
  <si>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</si>
  <si>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</si>
  <si>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</si>
  <si>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</si>
  <si>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</si>
  <si>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</si>
  <si>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</si>
  <si>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</si>
  <si>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</si>
  <si>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</si>
  <si>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</si>
  <si>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</si>
  <si>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</si>
  <si>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</si>
  <si>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</si>
  <si>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</si>
  <si>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</si>
  <si>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</si>
  <si>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</si>
  <si>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</si>
  <si>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</si>
  <si>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</si>
  <si>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</si>
  <si>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</si>
  <si>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</si>
  <si>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</si>
  <si>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</si>
  <si>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</si>
  <si>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</si>
  <si>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</si>
  <si>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</si>
  <si>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</si>
  <si>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</si>
  <si>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</si>
  <si>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</si>
  <si>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</si>
  <si>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</si>
  <si>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</si>
  <si>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</si>
  <si>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</si>
  <si>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</si>
  <si>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</si>
  <si>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</si>
  <si>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</si>
  <si>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</si>
  <si>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</si>
  <si>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</si>
  <si>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</si>
  <si>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</si>
  <si>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</si>
  <si>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</si>
  <si>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</si>
  <si>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</si>
  <si>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</si>
  <si>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</si>
  <si>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</si>
  <si>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</si>
  <si>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</si>
  <si>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</si>
  <si>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</si>
  <si>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</si>
  <si>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</si>
  <si>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</si>
  <si>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</si>
  <si>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</si>
  <si>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</si>
  <si>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</si>
  <si>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</si>
  <si>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</si>
  <si>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</si>
  <si>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</si>
  <si>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</si>
  <si>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</si>
  <si>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</si>
  <si>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</si>
  <si>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</si>
  <si>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</si>
  <si>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</si>
  <si>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</si>
  <si>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</si>
  <si>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</si>
  <si>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</si>
  <si>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</si>
  <si>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</si>
  <si>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</si>
  <si>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</si>
  <si>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</si>
  <si>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</si>
  <si>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</si>
  <si>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</si>
  <si>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</si>
  <si>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</si>
  <si>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</si>
  <si>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</si>
  <si>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</si>
  <si>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</si>
  <si>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</si>
  <si>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</si>
  <si>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</si>
  <si>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</si>
  <si>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</si>
  <si>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</si>
  <si>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</si>
  <si>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</si>
  <si>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</si>
  <si>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</si>
  <si>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</si>
  <si>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</si>
  <si>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</si>
  <si>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</si>
  <si>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</si>
  <si>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</si>
  <si>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</si>
  <si>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</si>
  <si>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</si>
  <si>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</si>
  <si>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</si>
  <si>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</si>
  <si>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</si>
  <si>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</si>
  <si>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</si>
  <si>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</si>
  <si>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</si>
  <si>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</si>
  <si>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</si>
  <si>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</si>
  <si>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</si>
  <si>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</si>
  <si>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</si>
  <si>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</si>
  <si>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</si>
  <si>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</si>
  <si>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</si>
  <si>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</si>
  <si>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</si>
  <si>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</si>
  <si>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</si>
  <si>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</si>
  <si>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</si>
  <si>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</si>
  <si>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</si>
  <si>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</si>
  <si>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</si>
  <si>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</si>
  <si>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</si>
  <si>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</si>
  <si>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</si>
  <si>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</si>
  <si>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</si>
  <si>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</si>
  <si>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</si>
  <si>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</si>
  <si>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</si>
  <si>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</si>
  <si>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</si>
  <si>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</si>
  <si>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</si>
  <si>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</si>
  <si>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</si>
  <si>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</si>
  <si>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</si>
  <si>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</si>
  <si>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</si>
  <si>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</si>
  <si>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</si>
  <si>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</si>
  <si>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</si>
  <si>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</si>
  <si>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</si>
  <si>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</si>
  <si>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</si>
  <si>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</si>
  <si>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</si>
  <si>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</si>
  <si>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</si>
  <si>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</si>
  <si>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</si>
  <si>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</si>
  <si>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</si>
  <si>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</si>
  <si>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</si>
  <si>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</si>
  <si>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</si>
  <si>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</si>
  <si>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</si>
  <si>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</si>
  <si>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</si>
  <si>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</si>
  <si>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</si>
  <si>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</si>
  <si>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</si>
  <si>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</si>
  <si>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</si>
  <si>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</si>
  <si>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</si>
  <si>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</si>
  <si>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</si>
  <si>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</si>
  <si>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</si>
  <si>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</si>
  <si>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</si>
  <si>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</si>
  <si>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</si>
  <si>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</si>
  <si>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</si>
  <si>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</si>
  <si>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</si>
  <si>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</si>
  <si>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</si>
  <si>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</si>
  <si>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</si>
  <si>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</si>
  <si>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</si>
  <si>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</si>
  <si>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</si>
  <si>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</si>
  <si>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</si>
  <si>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</si>
  <si>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</si>
  <si>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</si>
  <si>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</si>
  <si>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</si>
  <si>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</si>
  <si>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</si>
  <si>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</si>
  <si>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</si>
  <si>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</si>
  <si>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</si>
  <si>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</si>
  <si>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</si>
  <si>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</si>
  <si>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</si>
  <si>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</si>
  <si>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</si>
  <si>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</si>
  <si>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</si>
  <si>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</si>
  <si>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</si>
  <si>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</si>
  <si>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</si>
  <si>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</si>
  <si>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</si>
  <si>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</si>
  <si>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</si>
  <si>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</si>
  <si>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</si>
  <si>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</si>
  <si>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</si>
  <si>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</si>
  <si>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</si>
  <si>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</si>
  <si>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</si>
  <si>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</si>
  <si>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</si>
  <si>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</si>
  <si>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</si>
  <si>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</si>
  <si>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</si>
  <si>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</si>
  <si>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</si>
  <si>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</si>
  <si>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</si>
  <si>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</si>
  <si>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</si>
  <si>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</si>
  <si>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</si>
  <si>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</si>
  <si>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</si>
  <si>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</si>
  <si>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</si>
  <si>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</si>
  <si>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</si>
  <si>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</si>
  <si>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</si>
  <si>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</si>
  <si>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</si>
  <si>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</si>
  <si>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</si>
  <si>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</si>
  <si>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</si>
  <si>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</si>
  <si>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</si>
  <si>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</si>
  <si>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</si>
  <si>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</si>
  <si>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</si>
  <si>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</si>
  <si>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</si>
  <si>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</si>
  <si>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</si>
  <si>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</si>
  <si>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</si>
  <si>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</si>
  <si>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</si>
  <si>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</si>
  <si>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</si>
  <si>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</si>
  <si>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</si>
  <si>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</si>
  <si>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</si>
  <si>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</si>
  <si>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</si>
  <si>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</si>
  <si>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</si>
  <si>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</si>
  <si>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</si>
  <si>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</si>
  <si>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</si>
  <si>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</si>
  <si>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</si>
  <si>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</si>
  <si>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</si>
  <si>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</si>
  <si>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</si>
  <si>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</si>
  <si>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</si>
  <si>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</si>
  <si>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</si>
  <si>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</si>
  <si>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</si>
  <si>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</si>
  <si>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</si>
  <si>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</si>
  <si>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</si>
  <si>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</si>
  <si>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</si>
  <si>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</si>
  <si>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</si>
  <si>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</si>
  <si>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</si>
  <si>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</si>
  <si>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</si>
  <si>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</si>
  <si>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</si>
  <si>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</si>
  <si>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</si>
  <si>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</si>
  <si>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</si>
  <si>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</si>
  <si>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</si>
  <si>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</si>
  <si>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</si>
  <si>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</si>
  <si>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</si>
  <si>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</si>
  <si>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</si>
  <si>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</si>
  <si>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</si>
  <si>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</si>
  <si>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</si>
  <si>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</si>
  <si>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</si>
  <si>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</si>
  <si>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</si>
  <si>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</si>
  <si>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</si>
  <si>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</si>
  <si>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</si>
  <si>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</si>
  <si>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</si>
  <si>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</si>
  <si>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</si>
  <si>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</si>
  <si>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</si>
  <si>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</si>
  <si>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</si>
  <si>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</si>
  <si>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</si>
  <si>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</si>
  <si>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</si>
  <si>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</si>
  <si>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</si>
  <si>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</si>
  <si>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</si>
  <si>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</si>
  <si>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</si>
  <si>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</si>
  <si>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</si>
  <si>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</si>
  <si>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</si>
  <si>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</si>
  <si>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</si>
  <si>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</si>
  <si>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</si>
  <si>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</si>
  <si>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</si>
  <si>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</si>
  <si>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</si>
  <si>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</si>
  <si>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</si>
  <si>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</si>
  <si>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</si>
  <si>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</si>
  <si>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</si>
  <si>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</si>
  <si>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</si>
  <si>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</si>
  <si>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</si>
  <si>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</si>
  <si>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</si>
  <si>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</si>
  <si>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</si>
  <si>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</si>
  <si>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</si>
  <si>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</si>
  <si>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</si>
  <si>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</si>
  <si>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</si>
  <si>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</si>
  <si>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</si>
  <si>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</si>
  <si>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</si>
  <si>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</si>
  <si>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</si>
  <si>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</si>
  <si>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</si>
  <si>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</si>
  <si>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</si>
  <si>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</si>
  <si>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</si>
  <si>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</si>
  <si>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</si>
  <si>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</si>
  <si>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</si>
  <si>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</si>
  <si>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</si>
  <si>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</si>
  <si>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</si>
  <si>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</si>
  <si>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</si>
  <si>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</si>
  <si>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</si>
  <si>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</si>
  <si>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</si>
  <si>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</si>
  <si>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</si>
  <si>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</si>
  <si>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</si>
  <si>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</si>
  <si>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</si>
  <si>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</si>
  <si>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</si>
  <si>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</si>
  <si>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</si>
  <si>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</si>
  <si>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</si>
  <si>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</si>
  <si>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</si>
  <si>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</si>
  <si>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</si>
  <si>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</si>
  <si>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</si>
  <si>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</si>
  <si>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</si>
  <si>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</si>
  <si>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</si>
  <si>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</si>
  <si>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</si>
  <si>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</si>
  <si>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</si>
  <si>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</si>
  <si>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</si>
  <si>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</si>
  <si>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</si>
  <si>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</si>
  <si>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</si>
  <si>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</si>
  <si>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</si>
  <si>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</si>
  <si>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</si>
  <si>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</si>
  <si>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</si>
  <si>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</si>
  <si>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</si>
  <si>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</si>
  <si>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</si>
  <si>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</si>
  <si>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</si>
  <si>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</si>
  <si>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</si>
  <si>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</si>
  <si>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</si>
  <si>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</si>
  <si>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</si>
  <si>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</si>
  <si>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</si>
  <si>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</si>
  <si>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</si>
  <si>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</si>
  <si>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</si>
  <si>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</si>
  <si>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</si>
  <si>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</si>
  <si>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</si>
  <si>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</si>
  <si>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</si>
  <si>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</si>
  <si>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</si>
  <si>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</si>
  <si>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</si>
  <si>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</si>
  <si>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</si>
  <si>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</si>
  <si>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</si>
  <si>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</si>
  <si>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</si>
  <si>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</si>
  <si>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</si>
  <si>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</si>
  <si>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</si>
  <si>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</si>
  <si>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</si>
  <si>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</si>
  <si>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</si>
  <si>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</si>
  <si>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</si>
  <si>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</si>
  <si>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</si>
  <si>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</si>
  <si>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</si>
  <si>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</si>
  <si>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</si>
  <si>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</si>
  <si>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</si>
  <si>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</si>
  <si>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</si>
  <si>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</si>
  <si>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</si>
  <si>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</si>
  <si>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</si>
  <si>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</si>
  <si>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</si>
  <si>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</si>
  <si>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</si>
  <si>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</si>
  <si>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</si>
  <si>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</si>
  <si>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</si>
  <si>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</si>
  <si>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</si>
  <si>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</si>
  <si>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</si>
  <si>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</si>
  <si>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</si>
  <si>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</si>
  <si>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</si>
  <si>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</si>
  <si>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</si>
  <si>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</si>
  <si>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</si>
  <si>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</si>
  <si>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</si>
  <si>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</si>
  <si>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</si>
  <si>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</si>
  <si>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</si>
  <si>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</si>
  <si>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</si>
  <si>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</si>
  <si>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</si>
  <si>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</si>
  <si>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</si>
  <si>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</si>
  <si>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</si>
  <si>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</si>
  <si>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</si>
  <si>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</si>
  <si>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</si>
  <si>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</si>
  <si>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</si>
  <si>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</si>
  <si>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</si>
  <si>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</si>
  <si>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</si>
  <si>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</si>
  <si>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</si>
  <si>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</si>
  <si>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</si>
  <si>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</si>
  <si>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</si>
  <si>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</si>
  <si>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</si>
  <si>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</si>
  <si>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</si>
  <si>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</si>
  <si>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</si>
  <si>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</si>
  <si>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</si>
  <si>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</si>
  <si>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</si>
  <si>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</si>
  <si>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</si>
  <si>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</si>
  <si>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</si>
  <si>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</si>
  <si>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</si>
  <si>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</si>
  <si>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</si>
  <si>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</si>
  <si>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</si>
  <si>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</si>
  <si>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</si>
  <si>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</si>
  <si>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</si>
  <si>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</si>
  <si>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</si>
  <si>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</si>
  <si>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</si>
  <si>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</si>
  <si>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</si>
  <si>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</si>
  <si>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</si>
  <si>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</si>
  <si>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</si>
  <si>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</si>
  <si>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</si>
  <si>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</si>
  <si>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</si>
  <si>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</si>
  <si>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</si>
  <si>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</si>
  <si>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</si>
  <si>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</si>
  <si>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</si>
  <si>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</si>
  <si>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</si>
  <si>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</si>
  <si>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</si>
  <si>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</si>
  <si>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</si>
  <si>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</si>
  <si>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</si>
  <si>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</si>
  <si>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</si>
  <si>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</si>
  <si>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</si>
  <si>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</si>
  <si>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</si>
  <si>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</si>
  <si>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</si>
  <si>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</si>
  <si>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</si>
  <si>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</si>
  <si>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</si>
  <si>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</si>
  <si>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</si>
  <si>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</si>
  <si>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</si>
  <si>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</si>
  <si>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</si>
  <si>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</si>
  <si>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</si>
  <si>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</si>
  <si>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</si>
  <si>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</si>
  <si>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</si>
  <si>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</si>
  <si>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</si>
  <si>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</si>
  <si>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</si>
  <si>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</si>
  <si>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</si>
  <si>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</si>
  <si>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</si>
  <si>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</si>
  <si>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</si>
  <si>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</si>
  <si>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</si>
  <si>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</si>
  <si>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</si>
  <si>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</si>
  <si>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</si>
  <si>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</si>
  <si>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</si>
  <si>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</si>
  <si>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</si>
  <si>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</si>
  <si>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</si>
  <si>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</si>
  <si>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</si>
  <si>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</si>
  <si>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</si>
  <si>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</si>
  <si>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</si>
  <si>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</si>
  <si>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</si>
  <si>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</si>
  <si>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</si>
  <si>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</si>
  <si>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</si>
  <si>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</si>
  <si>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</si>
  <si>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</si>
  <si>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</si>
  <si>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</si>
  <si>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</si>
  <si>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</si>
  <si>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</si>
  <si>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</si>
  <si>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</si>
  <si>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</si>
  <si>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</si>
  <si>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</si>
  <si>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</si>
  <si>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</si>
  <si>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</si>
  <si>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</si>
  <si>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</si>
  <si>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</si>
  <si>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</si>
  <si>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</si>
  <si>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</si>
  <si>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</si>
  <si>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</si>
  <si>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</si>
  <si>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</si>
  <si>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</si>
  <si>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</si>
  <si>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</si>
  <si>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</si>
  <si>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</si>
  <si>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</si>
  <si>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</si>
  <si>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</si>
  <si>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</si>
  <si>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</si>
  <si>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</si>
  <si>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</si>
  <si>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</si>
  <si>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</si>
  <si>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</si>
  <si>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</si>
  <si>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</si>
  <si>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</si>
  <si>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</si>
  <si>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</si>
  <si>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</si>
  <si>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</si>
  <si>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</si>
  <si>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</si>
  <si>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</si>
  <si>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</si>
  <si>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</si>
  <si>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</si>
  <si>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</si>
  <si>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</si>
  <si>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</si>
  <si>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</si>
  <si>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</si>
  <si>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</si>
  <si>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</si>
  <si>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</si>
  <si>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</si>
  <si>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</si>
  <si>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</si>
  <si>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</si>
  <si>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</si>
  <si>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</si>
  <si>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</si>
  <si>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</si>
  <si>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</si>
  <si>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</si>
  <si>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</si>
  <si>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</si>
  <si>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</si>
  <si>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</si>
  <si>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</si>
  <si>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</si>
  <si>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</si>
  <si>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</si>
  <si>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</si>
  <si>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</si>
  <si>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</si>
  <si>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</si>
  <si>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</si>
  <si>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</si>
  <si>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</si>
  <si>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</si>
  <si>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</si>
  <si>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</si>
  <si>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</si>
  <si>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</si>
  <si>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</si>
  <si>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</si>
  <si>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</si>
  <si>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</si>
  <si>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</si>
  <si>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</si>
  <si>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</si>
  <si>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</si>
  <si>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</si>
  <si>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</si>
  <si>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</si>
  <si>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</si>
  <si>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</si>
  <si>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</si>
  <si>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</si>
  <si>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</si>
  <si>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</si>
  <si>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</si>
  <si>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</si>
  <si>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</si>
  <si>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</si>
  <si>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</si>
  <si>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</si>
  <si>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</si>
  <si>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</si>
  <si>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</si>
  <si>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</si>
  <si>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</si>
  <si>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</si>
  <si>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</si>
  <si>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</si>
  <si>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</si>
  <si>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</si>
  <si>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</si>
  <si>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</si>
  <si>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</si>
  <si>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</si>
  <si>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</si>
  <si>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</si>
  <si>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</si>
  <si>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</si>
  <si>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</si>
  <si>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</si>
  <si>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</si>
  <si>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</si>
  <si>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</si>
  <si>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</si>
  <si>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</si>
  <si>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</si>
  <si>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</si>
  <si>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</si>
  <si>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</si>
  <si>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</si>
  <si>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</si>
  <si>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</si>
  <si>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</si>
  <si>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</si>
  <si>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</si>
  <si>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</si>
  <si>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</si>
  <si>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</si>
  <si>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</si>
  <si>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</si>
  <si>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</si>
  <si>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</si>
  <si>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</si>
  <si>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</si>
  <si>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</si>
  <si>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</si>
  <si>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</si>
  <si>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</si>
  <si>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</si>
  <si>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</si>
  <si>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</si>
  <si>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</si>
  <si>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</si>
  <si>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</si>
  <si>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</si>
  <si>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</si>
  <si>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</si>
  <si>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</si>
  <si>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</si>
  <si>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</si>
  <si>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</si>
  <si>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</si>
  <si>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</si>
  <si>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</si>
  <si>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</si>
  <si>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</si>
  <si>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</si>
  <si>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</si>
  <si>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</si>
  <si>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</si>
  <si>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</si>
  <si>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</si>
  <si>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</si>
  <si>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</si>
  <si>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</si>
  <si>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</si>
  <si>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</si>
  <si>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</si>
  <si>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</si>
  <si>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</si>
  <si>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</si>
  <si>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</si>
  <si>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</si>
  <si>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</si>
  <si>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</si>
  <si>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</si>
  <si>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</si>
  <si>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</si>
  <si>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</si>
  <si>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</si>
  <si>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</si>
  <si>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</si>
  <si>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</si>
  <si>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</si>
  <si>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</si>
  <si>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</si>
  <si>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</si>
  <si>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</si>
  <si>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</si>
  <si>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</si>
  <si>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</si>
  <si>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</si>
  <si>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</si>
  <si>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</si>
  <si>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</si>
  <si>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</si>
  <si>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</si>
  <si>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</si>
  <si>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</si>
  <si>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</si>
  <si>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</si>
  <si>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</si>
  <si>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</si>
  <si>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</si>
  <si>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</si>
  <si>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</si>
  <si>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</si>
  <si>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</si>
  <si>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</si>
  <si>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</si>
  <si>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</si>
  <si>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</si>
  <si>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</si>
  <si>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</si>
  <si>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</si>
  <si>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</si>
  <si>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</si>
  <si>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</si>
  <si>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</si>
  <si>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</si>
  <si>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</si>
  <si>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</si>
  <si>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</si>
  <si>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</si>
  <si>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</si>
  <si>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</si>
  <si>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</si>
  <si>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</si>
  <si>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</si>
  <si>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</si>
  <si>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</si>
  <si>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</si>
  <si>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</si>
  <si>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</si>
  <si>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</si>
  <si>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</si>
  <si>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</si>
  <si>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</si>
  <si>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</si>
  <si>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</si>
  <si>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</si>
  <si>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</si>
  <si>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</si>
  <si>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</si>
  <si>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</si>
  <si>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</si>
  <si>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</si>
  <si>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</si>
  <si>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</si>
  <si>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</si>
  <si>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</si>
  <si>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</si>
  <si>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</si>
  <si>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</si>
  <si>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</si>
  <si>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</si>
  <si>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</si>
  <si>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</si>
  <si>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</si>
  <si>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</si>
  <si>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</si>
  <si>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</si>
  <si>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</si>
  <si>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</si>
  <si>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</si>
  <si>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</si>
  <si>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</si>
  <si>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</si>
  <si>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</si>
  <si>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</si>
  <si>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</si>
  <si>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</si>
  <si>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</si>
  <si>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</si>
  <si>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</si>
  <si>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</si>
  <si>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</si>
  <si>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</si>
  <si>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</si>
  <si>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</si>
  <si>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</si>
  <si>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</si>
  <si>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</si>
  <si>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</si>
  <si>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</si>
  <si>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</si>
  <si>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</si>
  <si>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</si>
  <si>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</si>
  <si>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</si>
  <si>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</si>
  <si>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</si>
  <si>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</si>
  <si>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</si>
  <si>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</si>
  <si>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</si>
  <si>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</si>
  <si>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</si>
  <si>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</si>
  <si>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</si>
  <si>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</si>
  <si>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</si>
  <si>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</si>
  <si>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</si>
  <si>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</si>
  <si>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</si>
  <si>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</si>
  <si>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</si>
  <si>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</si>
  <si>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</si>
  <si>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</si>
  <si>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</si>
  <si>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</si>
  <si>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</si>
  <si>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</si>
  <si>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</si>
  <si>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</si>
  <si>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</si>
  <si>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</si>
  <si>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</si>
  <si>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</si>
  <si>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</si>
  <si>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</si>
  <si>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</si>
  <si>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</si>
  <si>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</si>
  <si>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</si>
  <si>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</si>
  <si>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</si>
  <si>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</si>
  <si>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</si>
  <si>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</si>
  <si>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</si>
  <si>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</si>
  <si>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</si>
  <si>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</si>
  <si>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</si>
  <si>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</si>
  <si>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</si>
  <si>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</si>
  <si>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</si>
  <si>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</si>
  <si>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</si>
  <si>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</si>
  <si>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</si>
  <si>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</si>
  <si>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</si>
  <si>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</si>
  <si>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</si>
  <si>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</si>
  <si>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</si>
  <si>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</si>
  <si>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</si>
  <si>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</si>
  <si>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</si>
  <si>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</si>
  <si>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</si>
  <si>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</si>
  <si>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</si>
  <si>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</si>
  <si>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</si>
  <si>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</si>
  <si>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</si>
  <si>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</si>
  <si>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</si>
  <si>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</si>
  <si>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</si>
  <si>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</si>
  <si>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</si>
  <si>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</si>
  <si>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</si>
  <si>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</si>
  <si>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</si>
  <si>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</si>
  <si>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</si>
  <si>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</si>
  <si>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</si>
  <si>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</si>
  <si>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</si>
  <si>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</si>
  <si>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</si>
  <si>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</si>
  <si>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</si>
  <si>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</si>
  <si>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</si>
  <si>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</si>
  <si>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</si>
  <si>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</si>
  <si>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</si>
  <si>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</si>
  <si>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</si>
  <si>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</si>
  <si>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</si>
  <si>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</si>
  <si>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</si>
  <si>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</si>
  <si>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</si>
  <si>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</si>
  <si>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</si>
  <si>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</si>
  <si>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</si>
  <si>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</si>
  <si>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</si>
  <si>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</si>
  <si>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</si>
  <si>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</si>
  <si>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</si>
  <si>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</si>
  <si>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</si>
  <si>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</si>
  <si>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</si>
  <si>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</si>
  <si>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</si>
  <si>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</si>
  <si>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</si>
  <si>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</si>
  <si>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</si>
  <si>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</si>
  <si>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</si>
  <si>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</si>
  <si>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</si>
  <si>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</si>
  <si>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</si>
  <si>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</si>
  <si>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</si>
  <si>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</si>
  <si>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</si>
  <si>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</si>
  <si>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</si>
  <si>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</si>
  <si>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</si>
  <si>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</si>
  <si>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</si>
  <si>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</si>
  <si>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</si>
  <si>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</si>
  <si>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</si>
  <si>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</si>
  <si>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</si>
  <si>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</si>
  <si>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</si>
  <si>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</si>
  <si>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</si>
  <si>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</si>
  <si>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</si>
  <si>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</si>
  <si>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</si>
  <si>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</si>
  <si>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</si>
  <si>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</si>
  <si>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</si>
  <si>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</si>
  <si>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</si>
  <si>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</si>
  <si>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</si>
  <si>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</si>
  <si>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</si>
  <si>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</si>
  <si>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</si>
  <si>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</si>
  <si>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</si>
  <si>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</si>
  <si>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</si>
  <si>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</si>
  <si>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</si>
  <si>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</si>
  <si>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</si>
  <si>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</si>
  <si>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</si>
  <si>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</si>
  <si>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</si>
  <si>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</si>
  <si>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</si>
  <si>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</si>
  <si>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</si>
  <si>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</si>
  <si>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</si>
  <si>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</si>
  <si>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</si>
  <si>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</si>
  <si>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</si>
  <si>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</si>
  <si>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</si>
  <si>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</si>
  <si>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</si>
  <si>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</si>
  <si>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</si>
  <si>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</si>
  <si>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</si>
  <si>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</si>
  <si>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</si>
  <si>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</si>
  <si>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</si>
  <si>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</si>
  <si>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</si>
  <si>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</si>
  <si>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</si>
  <si>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</si>
  <si>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</si>
  <si>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</si>
  <si>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</si>
  <si>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</si>
  <si>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</si>
  <si>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</si>
  <si>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</si>
  <si>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</si>
  <si>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</si>
  <si>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</si>
  <si>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</si>
  <si>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</si>
  <si>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</si>
  <si>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</si>
  <si>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</si>
  <si>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</si>
  <si>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</si>
  <si>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</si>
  <si>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</si>
  <si>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</si>
  <si>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</si>
  <si>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</si>
  <si>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</si>
  <si>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</si>
  <si>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</si>
  <si>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</si>
  <si>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</si>
  <si>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</si>
  <si>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</si>
  <si>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</si>
  <si>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</si>
  <si>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</si>
  <si>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</si>
  <si>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</si>
  <si>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</si>
  <si>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</si>
  <si>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</si>
  <si>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</si>
  <si>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</si>
  <si>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</si>
  <si>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</si>
  <si>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</si>
  <si>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</si>
  <si>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</si>
  <si>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</si>
  <si>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</si>
  <si>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</si>
  <si>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</si>
  <si>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</si>
  <si>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</si>
  <si>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</si>
  <si>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</si>
  <si>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</si>
  <si>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</si>
  <si>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</si>
  <si>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</si>
  <si>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</si>
  <si>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</si>
  <si>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</si>
  <si>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</si>
  <si>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</si>
  <si>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</si>
  <si>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</si>
  <si>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</si>
  <si>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</si>
  <si>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</si>
  <si>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</si>
  <si>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</si>
  <si>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</si>
  <si>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</si>
  <si>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</si>
  <si>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</si>
  <si>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</si>
  <si>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</si>
  <si>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</si>
  <si>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</si>
  <si>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</si>
  <si>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</si>
  <si>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</si>
  <si>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</si>
  <si>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</si>
  <si>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</si>
  <si>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</si>
  <si>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</si>
  <si>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</si>
  <si>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</si>
  <si>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</si>
  <si>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</si>
  <si>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</si>
  <si>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</si>
  <si>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</si>
  <si>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</si>
  <si>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</si>
  <si>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</si>
  <si>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</si>
  <si>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</si>
  <si>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</si>
  <si>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</si>
  <si>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</si>
  <si>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</si>
  <si>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</si>
  <si>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</si>
  <si>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</si>
  <si>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</si>
  <si>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</si>
  <si>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</si>
  <si>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</si>
  <si>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</si>
  <si>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</si>
  <si>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</si>
  <si>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</si>
  <si>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</si>
  <si>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</si>
  <si>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</si>
  <si>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</si>
  <si>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</si>
  <si>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</si>
  <si>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</si>
  <si>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</si>
  <si>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</si>
  <si>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</si>
  <si>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</si>
  <si>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</si>
  <si>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</si>
  <si>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</si>
  <si>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</si>
  <si>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</si>
  <si>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</si>
  <si>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</si>
  <si>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</si>
  <si>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</si>
  <si>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</si>
  <si>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</si>
  <si>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</si>
  <si>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</si>
  <si>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</si>
  <si>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</si>
  <si>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</si>
  <si>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</si>
  <si>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</si>
  <si>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</si>
  <si>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</si>
  <si>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</si>
  <si>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</si>
  <si>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</si>
  <si>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</si>
  <si>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</si>
  <si>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</si>
  <si>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</si>
  <si>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</si>
  <si>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</si>
  <si>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</si>
  <si>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</si>
  <si>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</si>
  <si>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</si>
  <si>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</si>
  <si>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</si>
  <si>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</si>
  <si>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</si>
  <si>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</si>
  <si>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</si>
  <si>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</si>
  <si>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</si>
  <si>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</si>
  <si>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</si>
  <si>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</si>
  <si>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</si>
  <si>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</si>
  <si>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</si>
  <si>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</si>
  <si>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</si>
  <si>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</si>
  <si>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</si>
  <si>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</si>
  <si>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</si>
  <si>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</si>
  <si>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</si>
  <si>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</si>
  <si>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</si>
  <si>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</si>
  <si>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</si>
  <si>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</si>
  <si>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</si>
  <si>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</si>
  <si>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</si>
  <si>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</si>
  <si>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</si>
  <si>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</si>
  <si>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</si>
  <si>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</si>
  <si>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</si>
  <si>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</si>
  <si>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</si>
  <si>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</si>
  <si>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</si>
  <si>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</si>
  <si>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</si>
  <si>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</si>
  <si>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</si>
  <si>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</si>
  <si>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</si>
  <si>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</si>
  <si>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</si>
  <si>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</si>
  <si>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</si>
  <si>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</si>
  <si>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</si>
  <si>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</si>
  <si>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</si>
  <si>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</si>
  <si>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</si>
  <si>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</si>
  <si>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</si>
  <si>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</si>
  <si>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</si>
  <si>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</si>
  <si>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</si>
  <si>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</si>
  <si>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</si>
  <si>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</si>
  <si>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</si>
  <si>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</si>
  <si>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</si>
  <si>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</si>
  <si>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</si>
  <si>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</si>
  <si>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</si>
  <si>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</si>
  <si>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</si>
  <si>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</si>
  <si>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</si>
  <si>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</si>
  <si>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</si>
  <si>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</si>
  <si>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</si>
  <si>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</si>
  <si>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</si>
  <si>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</si>
  <si>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</si>
  <si>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</si>
  <si>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</si>
  <si>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</si>
  <si>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</si>
  <si>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</si>
  <si>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</si>
  <si>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</si>
  <si>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</si>
  <si>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</si>
  <si>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</si>
  <si>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</si>
  <si>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</si>
  <si>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</si>
  <si>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</si>
  <si>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</si>
  <si>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</si>
  <si>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</si>
  <si>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</si>
  <si>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</si>
  <si>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</si>
  <si>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</si>
  <si>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</si>
  <si>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</si>
  <si>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</si>
  <si>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</si>
  <si>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</si>
  <si>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</si>
  <si>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</si>
  <si>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</si>
  <si>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</si>
  <si>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</si>
  <si>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</si>
  <si>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</si>
  <si>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</si>
  <si>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</si>
  <si>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</si>
  <si>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</si>
  <si>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</si>
  <si>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</si>
  <si>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</si>
  <si>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</si>
  <si>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</si>
  <si>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</si>
  <si>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</si>
  <si>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</si>
  <si>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</si>
  <si>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</si>
  <si>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</si>
  <si>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</si>
  <si>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</si>
  <si>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</si>
  <si>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</si>
  <si>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</si>
  <si>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</si>
  <si>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</si>
  <si>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</si>
  <si>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</si>
  <si>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</si>
  <si>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</si>
  <si>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</si>
  <si>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</si>
  <si>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</si>
  <si>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</si>
  <si>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</si>
  <si>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</si>
  <si>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</si>
  <si>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</si>
  <si>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</si>
  <si>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</si>
  <si>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</si>
  <si>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</si>
  <si>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</si>
  <si>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</si>
  <si>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</si>
  <si>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</si>
  <si>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</si>
  <si>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</si>
  <si>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</si>
  <si>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</si>
  <si>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</si>
  <si>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</si>
  <si>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</si>
  <si>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</si>
  <si>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</si>
  <si>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</si>
  <si>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</si>
  <si>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</si>
  <si>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</si>
  <si>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</si>
  <si>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</si>
  <si>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</si>
  <si>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</si>
  <si>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</si>
  <si>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</si>
  <si>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</si>
  <si>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</si>
  <si>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</si>
  <si>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</si>
  <si>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</si>
  <si>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</si>
  <si>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</si>
  <si>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</si>
  <si>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</si>
  <si>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</si>
  <si>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</si>
  <si>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</si>
  <si>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</si>
  <si>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</si>
  <si>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</si>
  <si>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</si>
  <si>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</si>
  <si>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</si>
  <si>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</si>
  <si>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</si>
  <si>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</si>
  <si>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</si>
  <si>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</si>
  <si>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</si>
  <si>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</si>
  <si>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</si>
  <si>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</si>
  <si>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</si>
  <si>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</si>
  <si>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</si>
  <si>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</si>
  <si>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</si>
  <si>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</si>
  <si>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</si>
  <si>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</si>
  <si>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</si>
  <si>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</si>
  <si>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</si>
  <si>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</si>
  <si>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</si>
  <si>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</si>
  <si>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</si>
  <si>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</si>
  <si>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</si>
  <si>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</si>
  <si>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</si>
  <si>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</si>
  <si>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</si>
  <si>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</si>
  <si>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</si>
  <si>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</si>
  <si>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</si>
  <si>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</si>
  <si>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</si>
  <si>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</si>
  <si>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</si>
  <si>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</si>
  <si>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</si>
  <si>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</si>
  <si>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</si>
  <si>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</si>
  <si>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</si>
  <si>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</si>
  <si>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</si>
  <si>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</si>
  <si>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</si>
  <si>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</si>
  <si>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</si>
  <si>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</si>
  <si>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</si>
  <si>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</si>
  <si>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</si>
  <si>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</si>
  <si>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</si>
  <si>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</si>
  <si>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</si>
  <si>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</si>
  <si>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</si>
  <si>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</si>
  <si>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</si>
  <si>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</si>
  <si>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</si>
  <si>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</si>
  <si>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</si>
  <si>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</si>
  <si>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</si>
  <si>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</si>
  <si>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</si>
  <si>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</si>
  <si>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</si>
  <si>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</si>
  <si>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</si>
  <si>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</si>
  <si>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</si>
  <si>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</si>
  <si>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</si>
  <si>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</si>
  <si>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</si>
  <si>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</si>
  <si>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</si>
  <si>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</si>
  <si>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</si>
  <si>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</si>
  <si>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</si>
  <si>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</si>
  <si>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</si>
  <si>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</si>
  <si>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</si>
  <si>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</si>
  <si>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</si>
  <si>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</si>
  <si>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</si>
  <si>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</si>
  <si>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</si>
  <si>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</si>
  <si>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</si>
  <si>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</si>
  <si>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</si>
  <si>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</si>
  <si>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</si>
  <si>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</si>
  <si>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</si>
  <si>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</si>
  <si>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</si>
  <si>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</si>
  <si>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</si>
  <si>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</si>
  <si>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</si>
  <si>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</si>
  <si>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</si>
  <si>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</si>
  <si>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</si>
  <si>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</si>
  <si>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</si>
  <si>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</si>
  <si>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</si>
  <si>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</si>
  <si>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</si>
  <si>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</si>
  <si>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</si>
  <si>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</si>
  <si>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</si>
  <si>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</si>
  <si>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</si>
  <si>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</si>
  <si>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</si>
  <si>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</si>
  <si>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</si>
  <si>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</si>
  <si>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</si>
  <si>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</si>
  <si>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</si>
  <si>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</si>
  <si>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</si>
  <si>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</si>
  <si>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</si>
  <si>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</si>
  <si>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</si>
  <si>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</si>
  <si>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</si>
  <si>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</si>
  <si>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</si>
  <si>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</si>
  <si>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</si>
  <si>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</si>
  <si>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</si>
  <si>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</si>
  <si>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</si>
  <si>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</si>
  <si>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</si>
  <si>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</si>
  <si>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</si>
  <si>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</si>
  <si>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</si>
  <si>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</si>
  <si>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</si>
  <si>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</si>
  <si>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</si>
  <si>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</si>
  <si>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</si>
  <si>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</si>
  <si>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</si>
  <si>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</si>
  <si>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</si>
  <si>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</si>
  <si>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</si>
  <si>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</si>
  <si>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</si>
  <si>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</si>
  <si>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</si>
  <si>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</si>
  <si>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</si>
  <si>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</si>
  <si>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</si>
  <si>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</si>
  <si>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</si>
  <si>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</si>
  <si>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</si>
  <si>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</si>
  <si>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</si>
  <si>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</si>
  <si>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</si>
  <si>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</si>
  <si>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</si>
  <si>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</si>
  <si>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</si>
  <si>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</si>
  <si>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</si>
  <si>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</si>
  <si>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</si>
  <si>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</si>
  <si>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</si>
  <si>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</si>
  <si>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</si>
  <si>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</si>
  <si>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</si>
  <si>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</si>
  <si>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</si>
  <si>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</si>
  <si>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</si>
  <si>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</si>
  <si>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</si>
  <si>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</si>
  <si>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</si>
  <si>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</si>
  <si>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</si>
  <si>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</si>
  <si>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</si>
  <si>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</si>
  <si>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</si>
  <si>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</si>
  <si>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</si>
  <si>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</si>
  <si>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</si>
  <si>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</si>
  <si>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</si>
  <si>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</si>
  <si>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</si>
  <si>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</si>
  <si>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</si>
  <si>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</si>
  <si>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</si>
  <si>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</si>
  <si>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</si>
  <si>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</si>
  <si>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</si>
  <si>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</si>
  <si>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</si>
  <si>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</si>
  <si>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</si>
  <si>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</si>
  <si>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</si>
  <si>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</si>
  <si>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</si>
  <si>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</si>
  <si>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</si>
  <si>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</si>
  <si>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</si>
  <si>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</si>
  <si>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</si>
  <si>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</si>
  <si>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</si>
  <si>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</si>
  <si>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</si>
  <si>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</si>
  <si>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</si>
  <si>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</si>
  <si>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</si>
  <si>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</si>
  <si>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</si>
  <si>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</si>
  <si>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</si>
  <si>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</si>
  <si>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</si>
  <si>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</si>
  <si>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</si>
  <si>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</si>
  <si>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</si>
  <si>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</si>
  <si>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</si>
  <si>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</si>
  <si>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</si>
  <si>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</si>
  <si>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</si>
  <si>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</si>
  <si>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</si>
  <si>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</si>
  <si>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</si>
  <si>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</si>
  <si>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</si>
  <si>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</si>
  <si>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</si>
  <si>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</si>
  <si>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</si>
  <si>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</si>
  <si>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</si>
  <si>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</si>
  <si>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</si>
  <si>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</si>
  <si>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</si>
  <si>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</si>
  <si>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</si>
  <si>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</si>
  <si>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</si>
  <si>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</si>
  <si>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</si>
  <si>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</si>
  <si>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</si>
  <si>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</si>
  <si>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</si>
  <si>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</si>
  <si>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</si>
  <si>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</si>
  <si>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</si>
  <si>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</si>
  <si>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</si>
  <si>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</si>
  <si>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</si>
  <si>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</si>
  <si>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</si>
  <si>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</si>
  <si>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</si>
  <si>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</si>
  <si>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</si>
  <si>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</si>
  <si>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</si>
  <si>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</si>
  <si>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</si>
  <si>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</si>
  <si>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</si>
  <si>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</si>
  <si>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</si>
  <si>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</si>
  <si>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</si>
  <si>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</si>
  <si>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</si>
  <si>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</si>
  <si>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</si>
  <si>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</si>
  <si>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</si>
  <si>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</si>
  <si>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</si>
  <si>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</si>
  <si>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</si>
  <si>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</si>
  <si>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</si>
  <si>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</si>
  <si>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</si>
  <si>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</si>
  <si>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</si>
  <si>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</si>
  <si>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</si>
  <si>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</si>
  <si>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</si>
  <si>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</si>
  <si>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</si>
  <si>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</si>
  <si>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</si>
  <si>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</si>
  <si>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</si>
  <si>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</si>
  <si>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</si>
  <si>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</si>
  <si>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</si>
  <si>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</si>
  <si>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</si>
  <si>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</si>
  <si>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</si>
  <si>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</si>
  <si>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</si>
  <si>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</si>
  <si>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</si>
  <si>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</si>
  <si>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</si>
  <si>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</si>
  <si>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</si>
  <si>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</si>
  <si>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</si>
  <si>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</si>
  <si>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</si>
  <si>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</si>
  <si>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</si>
  <si>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</si>
  <si>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</si>
  <si>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</si>
  <si>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</si>
  <si>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</si>
  <si>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</si>
  <si>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</si>
  <si>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</si>
  <si>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</si>
  <si>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</si>
  <si>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</si>
  <si>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</si>
  <si>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</si>
  <si>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</si>
  <si>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</si>
  <si>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</si>
  <si>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</si>
  <si>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</si>
  <si>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</si>
  <si>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</si>
  <si>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</si>
  <si>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</si>
  <si>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</si>
  <si>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</si>
  <si>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</si>
  <si>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</si>
  <si>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</si>
  <si>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</si>
  <si>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</si>
  <si>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</si>
  <si>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</si>
  <si>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</si>
  <si>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</si>
  <si>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</si>
  <si>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</si>
  <si>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</si>
  <si>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</si>
  <si>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</si>
  <si>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</si>
  <si>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</si>
  <si>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</si>
  <si>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</si>
  <si>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</si>
  <si>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</si>
  <si>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</si>
  <si>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</si>
  <si>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</si>
  <si>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</si>
  <si>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</si>
  <si>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</si>
  <si>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</si>
  <si>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</si>
  <si>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</si>
  <si>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</si>
  <si>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</si>
  <si>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</si>
  <si>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</si>
  <si>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</si>
  <si>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</si>
  <si>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</si>
  <si>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</si>
  <si>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</si>
  <si>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</si>
  <si>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</si>
  <si>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</si>
  <si>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</si>
  <si>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</si>
  <si>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</si>
  <si>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</si>
  <si>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</si>
  <si>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</si>
  <si>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</si>
  <si>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</si>
  <si>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</si>
  <si>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</si>
  <si>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</si>
  <si>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</si>
  <si>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</si>
  <si>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</si>
  <si>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</si>
  <si>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</si>
  <si>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</si>
  <si>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</si>
  <si>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</si>
  <si>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</si>
  <si>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</si>
  <si>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</si>
  <si>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</si>
  <si>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</si>
  <si>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</si>
  <si>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</si>
  <si>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</si>
  <si>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</si>
  <si>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</si>
  <si>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</si>
  <si>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</si>
  <si>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</si>
  <si>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</si>
  <si>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</si>
  <si>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</si>
  <si>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</si>
  <si>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</si>
  <si>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</si>
  <si>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</si>
  <si>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</si>
  <si>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</si>
  <si>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</si>
  <si>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</si>
  <si>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</si>
  <si>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</si>
  <si>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</si>
  <si>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</si>
  <si>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</si>
  <si>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</si>
  <si>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</si>
  <si>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</si>
  <si>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</si>
  <si>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</si>
  <si>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</si>
  <si>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</si>
  <si>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</si>
  <si>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</si>
  <si>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</si>
  <si>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</si>
  <si>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</si>
  <si>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</si>
  <si>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</si>
  <si>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</si>
  <si>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</si>
  <si>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</si>
  <si>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</si>
  <si>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</si>
  <si>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</si>
  <si>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</si>
  <si>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</si>
  <si>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</si>
  <si>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</si>
  <si>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</si>
  <si>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</si>
  <si>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</si>
  <si>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</si>
  <si>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</si>
  <si>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</si>
  <si>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</si>
  <si>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</si>
  <si>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</si>
  <si>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</si>
  <si>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</si>
  <si>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</si>
  <si>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</si>
  <si>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</si>
  <si>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</si>
  <si>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</si>
  <si>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</si>
  <si>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</si>
  <si>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</si>
  <si>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</si>
  <si>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</si>
  <si>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</si>
  <si>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</si>
  <si>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</si>
  <si>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</si>
  <si>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</si>
  <si>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</si>
  <si>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</si>
  <si>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</si>
  <si>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</si>
  <si>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</si>
  <si>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</si>
  <si>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</si>
  <si>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</si>
  <si>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</si>
  <si>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</si>
  <si>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</si>
  <si>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</si>
  <si>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</si>
  <si>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</si>
  <si>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</si>
  <si>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</si>
  <si>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</si>
  <si>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</si>
  <si>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</si>
  <si>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</si>
  <si>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</si>
  <si>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</si>
  <si>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</si>
  <si>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</si>
  <si>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</si>
  <si>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</si>
  <si>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</si>
  <si>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</si>
  <si>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</si>
  <si>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</si>
  <si>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</si>
  <si>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</si>
  <si>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</si>
  <si>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</si>
  <si>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</si>
  <si>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</si>
  <si>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</si>
  <si>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</si>
  <si>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</si>
  <si>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</si>
  <si>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</si>
  <si>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</si>
  <si>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</si>
  <si>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</si>
  <si>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</si>
  <si>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</si>
  <si>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</si>
  <si>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</si>
  <si>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</si>
  <si>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</si>
  <si>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</si>
  <si>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</si>
  <si>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</si>
  <si>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</si>
  <si>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</si>
  <si>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</si>
  <si>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</si>
  <si>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</si>
  <si>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</si>
  <si>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</si>
  <si>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</si>
  <si>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</si>
  <si>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</si>
  <si>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</si>
  <si>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</si>
  <si>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</si>
  <si>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</si>
  <si>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</si>
  <si>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</si>
  <si>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</si>
  <si>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</si>
  <si>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</si>
  <si>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</si>
  <si>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</si>
  <si>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</si>
  <si>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</si>
  <si>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</si>
  <si>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</si>
  <si>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</si>
  <si>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</si>
  <si>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</si>
  <si>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</si>
  <si>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</si>
  <si>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</si>
  <si>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</si>
  <si>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</si>
  <si>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</si>
  <si>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</si>
  <si>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</si>
  <si>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</si>
  <si>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</si>
  <si>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</si>
  <si>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</si>
  <si>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</si>
  <si>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</si>
  <si>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</si>
  <si>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</si>
  <si>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</si>
  <si>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</si>
  <si>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</si>
  <si>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</si>
  <si>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</si>
  <si>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</si>
  <si>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</si>
  <si>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</si>
  <si>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</si>
  <si>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</si>
  <si>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</si>
  <si>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</si>
  <si>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</si>
  <si>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</si>
  <si>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</si>
  <si>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</si>
  <si>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</si>
  <si>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</si>
  <si>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</si>
  <si>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</si>
  <si>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</si>
  <si>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</si>
  <si>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</si>
  <si>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</si>
  <si>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</si>
  <si>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</si>
  <si>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</si>
  <si>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</si>
  <si>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</si>
  <si>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</si>
  <si>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</si>
  <si>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</si>
  <si>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</si>
  <si>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</si>
  <si>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</si>
  <si>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</si>
  <si>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</si>
  <si>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</si>
  <si>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</si>
  <si>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</si>
  <si>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</si>
  <si>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</si>
  <si>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</si>
  <si>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</si>
  <si>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</si>
  <si>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</si>
  <si>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</si>
  <si>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</si>
  <si>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</si>
  <si>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</si>
  <si>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</si>
  <si>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</si>
  <si>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</si>
  <si>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</si>
  <si>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</si>
  <si>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</si>
  <si>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</si>
  <si>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</si>
  <si>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</si>
  <si>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</si>
  <si>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</si>
  <si>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</si>
  <si>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</si>
  <si>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</si>
  <si>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</si>
  <si>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</si>
  <si>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</si>
  <si>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</si>
  <si>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</si>
  <si>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</si>
  <si>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</si>
  <si>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</si>
  <si>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</si>
  <si>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</si>
  <si>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</si>
  <si>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</si>
  <si>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</si>
  <si>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</si>
  <si>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</si>
  <si>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</si>
  <si>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</si>
  <si>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</si>
  <si>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</si>
  <si>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</si>
  <si>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</si>
  <si>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</si>
  <si>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</si>
  <si>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</si>
  <si>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</si>
  <si>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</si>
  <si>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</si>
  <si>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</si>
  <si>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</si>
  <si>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</si>
  <si>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</si>
  <si>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</si>
  <si>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</si>
  <si>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</si>
  <si>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</si>
  <si>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</si>
  <si>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</si>
  <si>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</si>
  <si>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</si>
  <si>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</si>
  <si>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</si>
  <si>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</si>
  <si>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</si>
  <si>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</si>
  <si>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</si>
  <si>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</si>
  <si>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</si>
  <si>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</si>
  <si>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</si>
  <si>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</si>
  <si>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</si>
  <si>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</si>
  <si>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</si>
  <si>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</si>
  <si>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</si>
  <si>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</si>
  <si>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</si>
  <si>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</si>
  <si>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</si>
  <si>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</si>
  <si>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</si>
  <si>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</si>
  <si>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</si>
  <si>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</si>
  <si>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</si>
  <si>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</si>
  <si>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</si>
  <si>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</si>
  <si>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</si>
  <si>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</si>
  <si>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</si>
  <si>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</si>
  <si>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</si>
  <si>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</si>
  <si>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</si>
  <si>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</si>
  <si>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</si>
  <si>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</si>
  <si>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</si>
  <si>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</si>
  <si>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</si>
  <si>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</si>
  <si>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</si>
  <si>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</si>
  <si>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</si>
  <si>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</si>
  <si>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</si>
  <si>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</si>
  <si>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</si>
  <si>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</si>
  <si>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</si>
  <si>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</si>
  <si>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</si>
  <si>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</si>
  <si>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</si>
  <si>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</si>
  <si>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</si>
  <si>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</si>
  <si>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</si>
  <si>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</si>
  <si>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</si>
  <si>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</si>
  <si>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</si>
  <si>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</si>
  <si>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</si>
  <si>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</si>
  <si>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</si>
  <si>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</si>
  <si>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</si>
  <si>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</si>
  <si>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</si>
  <si>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</si>
  <si>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</si>
  <si>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</si>
  <si>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</si>
  <si>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</si>
  <si>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</si>
  <si>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</si>
  <si>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</si>
  <si>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</si>
  <si>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</si>
  <si>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</si>
  <si>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</si>
  <si>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</si>
  <si>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</si>
  <si>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</si>
  <si>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</si>
  <si>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</si>
  <si>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</si>
  <si>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</si>
  <si>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</si>
  <si>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</si>
  <si>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</si>
  <si>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</si>
  <si>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</si>
  <si>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</si>
  <si>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</si>
  <si>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</si>
  <si>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</si>
  <si>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</si>
  <si>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</si>
  <si>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</si>
  <si>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</si>
  <si>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</si>
  <si>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</si>
  <si>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</si>
  <si>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</si>
  <si>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</si>
  <si>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</si>
  <si>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</si>
  <si>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</si>
  <si>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</si>
  <si>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</si>
  <si>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</si>
  <si>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</si>
  <si>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</si>
  <si>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</si>
  <si>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</si>
  <si>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</si>
  <si>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</si>
  <si>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</si>
  <si>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</si>
  <si>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</si>
  <si>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</si>
  <si>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</si>
  <si>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</si>
  <si>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</si>
  <si>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</si>
  <si>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</si>
  <si>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</si>
  <si>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</si>
  <si>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</si>
  <si>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</si>
  <si>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</si>
  <si>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</si>
  <si>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</si>
  <si>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</si>
  <si>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</si>
  <si>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</si>
  <si>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</si>
  <si>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</si>
  <si>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</si>
  <si>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</si>
  <si>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</si>
  <si>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</si>
  <si>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</si>
  <si>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</si>
  <si>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</si>
  <si>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</si>
  <si>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</si>
  <si>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</si>
  <si>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</si>
  <si>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</si>
  <si>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</si>
  <si>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</si>
  <si>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</si>
  <si>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</si>
  <si>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</si>
  <si>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</si>
  <si>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</si>
  <si>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</si>
  <si>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</si>
  <si>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</si>
  <si>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</si>
  <si>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</si>
  <si>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</si>
  <si>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</si>
  <si>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</si>
  <si>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</si>
  <si>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</si>
  <si>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</si>
  <si>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</si>
  <si>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</si>
  <si>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</si>
  <si>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</si>
  <si>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</si>
  <si>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</si>
  <si>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</si>
  <si>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</si>
  <si>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</si>
  <si>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</si>
  <si>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</si>
  <si>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</si>
  <si>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</si>
  <si>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</si>
  <si>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</si>
  <si>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</si>
  <si>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</si>
  <si>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</si>
  <si>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</si>
  <si>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</si>
  <si>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</si>
  <si>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</si>
  <si>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</si>
  <si>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</si>
  <si>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</si>
  <si>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</si>
  <si>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</si>
  <si>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</si>
  <si>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</si>
  <si>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</si>
  <si>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</si>
  <si>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</si>
  <si>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</si>
  <si>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</si>
  <si>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</si>
  <si>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</si>
  <si>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</si>
  <si>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</si>
  <si>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</si>
  <si>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</si>
  <si>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</si>
  <si>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</si>
  <si>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</si>
  <si>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</si>
  <si>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</si>
  <si>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</si>
  <si>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</si>
  <si>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</si>
  <si>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</si>
  <si>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</si>
  <si>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</si>
  <si>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</si>
  <si>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</si>
  <si>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</si>
  <si>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</si>
  <si>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</si>
  <si>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</si>
  <si>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</si>
  <si>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</si>
  <si>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</si>
  <si>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</si>
  <si>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</si>
  <si>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</si>
  <si>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</si>
  <si>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</si>
  <si>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</si>
  <si>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</si>
  <si>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</si>
  <si>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</si>
  <si>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</si>
  <si>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</si>
  <si>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</si>
  <si>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</si>
  <si>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</si>
  <si>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</si>
  <si>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</si>
  <si>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</si>
  <si>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</si>
  <si>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</si>
  <si>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</si>
  <si>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</si>
  <si>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</si>
  <si>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</si>
  <si>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</si>
  <si>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</si>
  <si>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</si>
  <si>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</si>
  <si>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</si>
  <si>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</si>
  <si>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</si>
  <si>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</si>
  <si>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</si>
  <si>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</si>
  <si>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</si>
  <si>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</si>
  <si>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</si>
  <si>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</si>
  <si>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</si>
  <si>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</si>
  <si>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</si>
  <si>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</si>
  <si>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</si>
  <si>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</si>
  <si>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</si>
  <si>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</si>
  <si>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</si>
  <si>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</si>
  <si>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</si>
  <si>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</si>
  <si>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</si>
  <si>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</si>
  <si>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</si>
  <si>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</si>
  <si>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</si>
  <si>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</si>
  <si>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</si>
  <si>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</si>
  <si>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</si>
  <si>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</si>
  <si>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</si>
  <si>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</si>
  <si>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</si>
  <si>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</si>
  <si>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</si>
  <si>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</si>
  <si>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</si>
  <si>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</si>
  <si>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</si>
  <si>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</si>
  <si>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</si>
  <si>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</si>
  <si>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</si>
  <si>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</si>
  <si>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</si>
  <si>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</si>
  <si>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</si>
  <si>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</si>
  <si>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</si>
  <si>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</si>
  <si>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</si>
  <si>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</si>
  <si>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</si>
  <si>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</si>
  <si>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</si>
  <si>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</si>
  <si>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</si>
  <si>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</si>
  <si>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</si>
  <si>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</si>
  <si>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</si>
  <si>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</si>
  <si>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</si>
  <si>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</si>
  <si>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</si>
  <si>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</si>
  <si>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</si>
  <si>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</si>
  <si>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</si>
  <si>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</si>
  <si>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</si>
  <si>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</si>
  <si>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</si>
  <si>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</si>
  <si>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</si>
  <si>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</si>
  <si>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</si>
  <si>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</si>
  <si>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</si>
  <si>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</si>
  <si>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</si>
  <si>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</si>
  <si>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</si>
  <si>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</si>
  <si>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</si>
  <si>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</si>
  <si>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</si>
  <si>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</si>
  <si>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</si>
  <si>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</si>
  <si>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</si>
  <si>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</si>
  <si>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</si>
  <si>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</si>
  <si>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</si>
  <si>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</si>
  <si>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</si>
  <si>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</si>
  <si>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</si>
  <si>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</si>
  <si>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</si>
  <si>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</si>
  <si>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</si>
  <si>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</si>
  <si>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</si>
  <si>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</si>
  <si>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</si>
  <si>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</si>
  <si>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</si>
  <si>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</si>
  <si>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</si>
  <si>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</si>
  <si>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</si>
  <si>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</si>
  <si>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</si>
  <si>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</si>
  <si>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</si>
  <si>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</si>
  <si>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</si>
  <si>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</si>
  <si>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</si>
  <si>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</si>
  <si>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</si>
  <si>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</si>
  <si>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</si>
  <si>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</si>
  <si>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</si>
  <si>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</si>
  <si>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</si>
  <si>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</si>
  <si>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</si>
  <si>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</si>
  <si>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</si>
  <si>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</si>
  <si>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</si>
  <si>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</si>
  <si>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</si>
  <si>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</si>
  <si>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</si>
  <si>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</si>
  <si>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</si>
  <si>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</si>
  <si>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</si>
  <si>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</si>
  <si>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</si>
  <si>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</si>
  <si>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</si>
  <si>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</si>
  <si>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</si>
  <si>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</si>
  <si>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</si>
  <si>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</si>
  <si>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</si>
  <si>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</si>
  <si>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</si>
  <si>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</si>
  <si>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</si>
  <si>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</si>
  <si>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</si>
  <si>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</si>
  <si>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</si>
  <si>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</si>
  <si>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</si>
  <si>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</si>
  <si>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</si>
  <si>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</si>
  <si>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</si>
  <si>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</si>
  <si>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</si>
  <si>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</si>
  <si>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</si>
  <si>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</si>
  <si>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</si>
  <si>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</si>
  <si>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</si>
  <si>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</si>
  <si>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</si>
  <si>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</si>
  <si>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</si>
  <si>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</si>
  <si>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</si>
  <si>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</si>
  <si>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</si>
  <si>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</si>
  <si>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</si>
  <si>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</si>
  <si>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</si>
  <si>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</si>
  <si>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</si>
  <si>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</si>
  <si>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</si>
  <si>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</si>
  <si>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</si>
  <si>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</si>
  <si>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</si>
  <si>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</si>
  <si>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</si>
  <si>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</si>
  <si>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</si>
  <si>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</si>
  <si>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</si>
  <si>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</si>
  <si>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</si>
  <si>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</si>
  <si>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</si>
  <si>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</si>
  <si>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</si>
  <si>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</si>
  <si>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</si>
  <si>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</si>
  <si>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</si>
  <si>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</si>
  <si>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</si>
  <si>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</si>
  <si>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</si>
  <si>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</si>
  <si>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</si>
  <si>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</si>
  <si>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</si>
  <si>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</si>
  <si>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</si>
  <si>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</si>
  <si>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</si>
  <si>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</si>
  <si>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</si>
  <si>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</si>
  <si>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</si>
  <si>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</si>
  <si>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</si>
  <si>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</si>
  <si>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</si>
  <si>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</si>
  <si>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</si>
  <si>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</si>
  <si>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</si>
  <si>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</si>
  <si>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</si>
  <si>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</si>
  <si>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</si>
  <si>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</si>
  <si>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</si>
  <si>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</si>
  <si>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</si>
  <si>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</si>
  <si>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</si>
  <si>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</si>
  <si>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</si>
  <si>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</si>
  <si>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</si>
  <si>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</si>
  <si>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</si>
  <si>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</si>
  <si>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</si>
  <si>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</si>
  <si>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</si>
  <si>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</si>
  <si>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</si>
  <si>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</si>
  <si>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</si>
  <si>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</si>
  <si>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</si>
  <si>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</si>
  <si>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</si>
  <si>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</si>
  <si>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</si>
  <si>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</si>
  <si>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</si>
  <si>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</si>
  <si>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</si>
  <si>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</si>
  <si>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</si>
  <si>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</si>
  <si>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</si>
  <si>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</si>
  <si>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</si>
  <si>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</si>
  <si>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</si>
  <si>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</si>
  <si>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</si>
  <si>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</si>
  <si>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</si>
  <si>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</si>
  <si>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</si>
  <si>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</si>
  <si>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</si>
  <si>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</si>
  <si>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</si>
  <si>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</si>
  <si>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</si>
  <si>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</si>
  <si>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</si>
  <si>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</si>
  <si>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</si>
  <si>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</si>
  <si>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</si>
  <si>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</si>
  <si>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</si>
  <si>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</si>
  <si>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</si>
  <si>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</si>
  <si>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</si>
  <si>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</si>
  <si>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</si>
  <si>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</si>
  <si>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</si>
  <si>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</si>
  <si>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</si>
  <si>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</si>
  <si>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</si>
  <si>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</si>
  <si>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</si>
  <si>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</si>
  <si>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</si>
  <si>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</si>
  <si>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</si>
  <si>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</si>
  <si>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</si>
  <si>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</si>
  <si>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</si>
  <si>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</si>
  <si>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</si>
  <si>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</si>
  <si>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</si>
  <si>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</si>
  <si>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</si>
  <si>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</si>
  <si>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</si>
  <si>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</si>
  <si>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</si>
  <si>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</si>
  <si>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</si>
  <si>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</si>
  <si>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</si>
  <si>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</si>
  <si>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</si>
  <si>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</si>
  <si>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</si>
  <si>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</si>
  <si>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</si>
  <si>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</si>
  <si>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</si>
  <si>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</si>
  <si>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</si>
  <si>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</si>
  <si>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</si>
  <si>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</si>
  <si>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</si>
  <si>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</si>
  <si>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</si>
  <si>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</si>
  <si>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</si>
  <si>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</si>
  <si>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</si>
  <si>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</si>
  <si>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</si>
  <si>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</si>
  <si>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</si>
  <si>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</si>
  <si>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</si>
  <si>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</si>
  <si>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</si>
  <si>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</si>
  <si>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</si>
  <si>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</si>
  <si>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</si>
  <si>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</si>
  <si>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</si>
  <si>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</si>
  <si>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</si>
  <si>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</si>
  <si>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</si>
  <si>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</si>
  <si>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</si>
  <si>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</si>
  <si>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</si>
  <si>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</si>
  <si>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</si>
  <si>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</si>
  <si>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</si>
  <si>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</si>
  <si>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</si>
  <si>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</si>
  <si>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</si>
  <si>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</si>
  <si>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</si>
  <si>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</si>
  <si>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</si>
  <si>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</si>
  <si>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</si>
  <si>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</si>
  <si>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</si>
  <si>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</si>
  <si>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</si>
  <si>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</si>
  <si>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</si>
  <si>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</si>
  <si>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</si>
  <si>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</si>
  <si>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</si>
  <si>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</si>
  <si>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</si>
  <si>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</si>
  <si>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</si>
  <si>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</si>
  <si>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</si>
  <si>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</si>
  <si>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</si>
  <si>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</si>
  <si>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</si>
  <si>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</si>
  <si>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</si>
  <si>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</si>
  <si>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</si>
  <si>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</si>
  <si>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</si>
  <si>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</si>
  <si>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</si>
  <si>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</si>
  <si>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</si>
  <si>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</si>
  <si>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</si>
  <si>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</si>
  <si>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</si>
  <si>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</si>
  <si>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</si>
  <si>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</si>
  <si>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</si>
  <si>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</si>
  <si>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</si>
  <si>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</si>
  <si>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</si>
  <si>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</si>
  <si>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</si>
  <si>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</si>
  <si>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</si>
  <si>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</si>
  <si>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</si>
  <si>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</si>
  <si>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</si>
  <si>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</si>
  <si>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</si>
  <si>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</si>
  <si>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</si>
  <si>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</si>
  <si>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</si>
  <si>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</si>
  <si>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</si>
  <si>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</si>
  <si>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</si>
  <si>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</si>
  <si>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</si>
  <si>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</si>
  <si>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</si>
  <si>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</si>
  <si>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</si>
  <si>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</si>
  <si>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</si>
  <si>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</si>
  <si>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</si>
  <si>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</si>
  <si>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</si>
  <si>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</si>
  <si>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</si>
  <si>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</si>
  <si>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</si>
  <si>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</si>
  <si>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</si>
  <si>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</si>
  <si>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</si>
  <si>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</si>
  <si>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</si>
  <si>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</si>
  <si>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</si>
  <si>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</si>
  <si>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</si>
  <si>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</si>
  <si>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</si>
  <si>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</si>
  <si>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</si>
  <si>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</si>
  <si>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</si>
  <si>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</si>
  <si>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</si>
  <si>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</si>
  <si>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</si>
  <si>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</si>
  <si>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</si>
  <si>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</si>
  <si>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</si>
  <si>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</si>
  <si>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</si>
  <si>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</si>
  <si>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</si>
  <si>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</si>
  <si>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</si>
  <si>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</si>
  <si>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</si>
  <si>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</si>
  <si>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</si>
  <si>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</si>
  <si>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</si>
  <si>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</si>
  <si>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</si>
  <si>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</si>
  <si>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</si>
  <si>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</si>
  <si>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</si>
  <si>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</si>
  <si>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</si>
  <si>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</si>
  <si>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</si>
  <si>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</si>
  <si>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</si>
  <si>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</si>
  <si>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</si>
  <si>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</si>
  <si>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</si>
  <si>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</si>
  <si>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</si>
  <si>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</si>
  <si>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</si>
  <si>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</si>
  <si>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</si>
  <si>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</si>
  <si>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</si>
  <si>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</si>
  <si>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</si>
  <si>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</si>
  <si>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</si>
  <si>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</si>
  <si>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</si>
  <si>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</si>
  <si>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</si>
  <si>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</si>
  <si>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</si>
  <si>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</si>
  <si>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</si>
  <si>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</si>
  <si>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</si>
  <si>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</si>
  <si>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</si>
  <si>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</si>
  <si>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</si>
  <si>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</si>
  <si>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</si>
  <si>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</si>
  <si>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</si>
  <si>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</si>
  <si>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</si>
  <si>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</si>
  <si>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</si>
  <si>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</si>
  <si>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</si>
  <si>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</si>
  <si>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</si>
  <si>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</si>
  <si>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</si>
  <si>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</si>
  <si>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</si>
  <si>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</si>
  <si>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</si>
  <si>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</si>
  <si>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</si>
  <si>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</si>
  <si>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</si>
  <si>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</si>
  <si>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Excela</t>
  </si>
  <si>
    <t>Liberica</t>
  </si>
  <si>
    <t>Robusta</t>
  </si>
  <si>
    <t>Sum of Sales</t>
  </si>
  <si>
    <t xml:space="preserve">Loyalty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</si>
</sst>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0"/>
        <color rgb="FF9F87CF"/>
        <name val="Calibri"/>
        <family val="2"/>
        <scheme val="minor"/>
      </font>
    </dxf>
    <dxf>
      <font>
        <sz val="11"/>
        <color theme="0"/>
        <name val="Calibri"/>
        <family val="2"/>
        <scheme val="minor"/>
      </font>
    </dxf>
    <dxf>
      <font>
        <b/>
        <i val="0"/>
        <sz val="11"/>
        <color theme="0"/>
        <name val="Calibri"/>
        <family val="2"/>
        <scheme val="minor"/>
      </font>
      <fill>
        <patternFill patternType="solid">
          <fgColor theme="0"/>
          <bgColor rgb="FF3C2864"/>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i val="0"/>
        <sz val="12"/>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z val="10"/>
        <color theme="0"/>
        <name val="Calibri"/>
        <family val="2"/>
        <scheme val="minor"/>
      </font>
      <fill>
        <patternFill>
          <bgColor rgb="FF3C2864"/>
        </patternFill>
      </fill>
    </dxf>
  </dxfs>
  <tableStyles count="3" defaultTableStyle="TableStyleMedium2" defaultPivotStyle="PivotStyleMedium9">
    <tableStyle name="Purple" pivot="0" table="0" count="4" xr9:uid="{6700F4DB-0FF7-45D2-A392-3DE5F81C9A25}">
      <tableStyleElement type="wholeTable" dxfId="17"/>
      <tableStyleElement type="headerRow" dxfId="16"/>
    </tableStyle>
    <tableStyle name="Purple " pivot="0" table="0" count="8" xr9:uid="{5075D2AA-CE88-415D-8D02-C1F7458730C6}">
      <tableStyleElement type="wholeTable" dxfId="15"/>
      <tableStyleElement type="headerRow" dxfId="14"/>
    </tableStyle>
    <tableStyle name="Purple 2.0" pivot="0" table="0" count="7" xr9:uid="{3E1F5002-82D1-4707-A2F9-5B978B4A1817}">
      <tableStyleElement type="wholeTable" dxfId="13"/>
      <tableStyleElement type="headerRow" dxfId="12"/>
    </tableStyle>
  </tableStyles>
  <colors>
    <mruColors>
      <color rgb="FF3C2864"/>
      <color rgb="FFB7A5DB"/>
      <color rgb="FFC299EB"/>
      <color rgb="FFF7AFED"/>
      <color rgb="FFE6D5F7"/>
      <color rgb="FFA994D4"/>
      <color rgb="FF9F87CF"/>
      <color rgb="FF5DE9AA"/>
    </mruColors>
  </colors>
  <extLst>
    <ext xmlns:x14="http://schemas.microsoft.com/office/spreadsheetml/2009/9/main" uri="{46F421CA-312F-682f-3DD2-61675219B42D}">
      <x14:dxfs count="7">
        <dxf>
          <font>
            <b val="0"/>
            <i val="0"/>
            <sz val="10"/>
            <color theme="3" tint="-0.24994659260841701"/>
            <name val="Calibri"/>
            <family val="2"/>
            <scheme val="minor"/>
          </font>
        </dxf>
        <dxf>
          <font>
            <b val="0"/>
            <i val="0"/>
            <sz val="10"/>
            <color rgb="FF9F87CF"/>
            <name val="Calibri"/>
            <family val="2"/>
            <scheme val="minor"/>
          </font>
        </dxf>
        <dxf>
          <font>
            <b/>
            <i val="0"/>
            <sz val="10"/>
            <color theme="0"/>
            <name val="Calibri"/>
            <family val="2"/>
            <scheme val="minor"/>
          </font>
        </dxf>
        <dxf>
          <font>
            <b val="0"/>
            <i val="0"/>
            <sz val="10"/>
            <color rgb="FF9F87CF"/>
            <name val="Calibri"/>
            <family val="2"/>
            <scheme val="minor"/>
          </font>
        </dxf>
        <dxf>
          <font>
            <b val="0"/>
            <i val="0"/>
            <sz val="10"/>
            <color rgb="FF9F87CF"/>
            <name val="Calibri"/>
            <family val="2"/>
            <scheme val="minor"/>
          </font>
        </dxf>
        <dxf>
          <font>
            <b/>
            <i val="0"/>
            <strike/>
            <sz val="10"/>
            <color theme="0" tint="-4.9989318521683403E-2"/>
            <name val="Calibri"/>
            <family val="2"/>
            <scheme val="minor"/>
          </font>
        </dxf>
        <dxf>
          <font>
            <b/>
            <i val="0"/>
            <sz val="1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x14:slicerStyle name="Purple">
          <x14:slicerStyleElements>
            <x14:slicerStyleElement type="selectedItemWithData" dxfId="6"/>
            <x14:slicerStyleElement type="selectedItemWithNoData" dxfId="5"/>
          </x14:slicerStyleElements>
        </x14:slicerStyle>
        <x14:slicerStyle name="Purple 2.0">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7A5DB"/>
            </patternFill>
          </fill>
        </dxf>
        <dxf>
          <font>
            <sz val="9"/>
            <color theme="0"/>
            <name val="Calibri"/>
            <family val="2"/>
            <scheme val="minor"/>
          </font>
        </dxf>
        <dxf>
          <font>
            <sz val="9"/>
            <color theme="1" tint="0.499984740745262"/>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9FA-4A6F-89F1-6E2BC9E3ED59}"/>
            </c:ext>
          </c:extLst>
        </c:ser>
        <c:ser>
          <c:idx val="1"/>
          <c:order val="1"/>
          <c:tx>
            <c:strRef>
              <c:f>'Total sales'!$D$3:$D$4</c:f>
              <c:strCache>
                <c:ptCount val="1"/>
                <c:pt idx="0">
                  <c:v>Excela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9FA-4A6F-89F1-6E2BC9E3ED59}"/>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D9FA-4A6F-89F1-6E2BC9E3ED5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D9FA-4A6F-89F1-6E2BC9E3ED59}"/>
            </c:ext>
          </c:extLst>
        </c:ser>
        <c:dLbls>
          <c:showLegendKey val="0"/>
          <c:showVal val="0"/>
          <c:showCatName val="0"/>
          <c:showSerName val="0"/>
          <c:showPercent val="0"/>
          <c:showBubbleSize val="0"/>
        </c:dLbls>
        <c:smooth val="0"/>
        <c:axId val="1470149168"/>
        <c:axId val="1470149648"/>
      </c:lineChart>
      <c:catAx>
        <c:axId val="147014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70149648"/>
        <c:crosses val="autoZero"/>
        <c:auto val="1"/>
        <c:lblAlgn val="ctr"/>
        <c:lblOffset val="100"/>
        <c:noMultiLvlLbl val="0"/>
      </c:catAx>
      <c:valAx>
        <c:axId val="147014964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70149168"/>
        <c:crosses val="autoZero"/>
        <c:crossBetween val="between"/>
      </c:valAx>
      <c:spPr>
        <a:solidFill>
          <a:srgbClr val="E6D5F7"/>
        </a:solidFill>
        <a:ln>
          <a:solidFill>
            <a:srgbClr val="E6D5F7"/>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rgbClr val="E6D5F7"/>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Project.xlsx]Country!Total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11529126213592233"/>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7.2815533980582561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dLbl>
          <c:idx val="0"/>
          <c:layout>
            <c:manualLayout>
              <c:x val="0.41464401294498365"/>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dLbl>
          <c:idx val="0"/>
          <c:layout>
            <c:manualLayout>
              <c:x val="7.2815533980582561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11529126213592233"/>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dLbl>
          <c:idx val="0"/>
          <c:layout>
            <c:manualLayout>
              <c:x val="0.41464401294498365"/>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dLbl>
          <c:idx val="0"/>
          <c:layout>
            <c:manualLayout>
              <c:x val="7.2815533980582561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dLbl>
          <c:idx val="0"/>
          <c:layout>
            <c:manualLayout>
              <c:x val="0.11529126213592233"/>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dLbl>
          <c:idx val="0"/>
          <c:layout>
            <c:manualLayout>
              <c:x val="0.41464401294498365"/>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D34D-4D4E-B166-8432E9E4D75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34D-4D4E-B166-8432E9E4D751}"/>
              </c:ext>
            </c:extLst>
          </c:dPt>
          <c:dPt>
            <c:idx val="2"/>
            <c:invertIfNegative val="0"/>
            <c:bubble3D val="0"/>
            <c:extLst>
              <c:ext xmlns:c16="http://schemas.microsoft.com/office/drawing/2014/chart" uri="{C3380CC4-5D6E-409C-BE32-E72D297353CC}">
                <c16:uniqueId val="{00000004-D34D-4D4E-B166-8432E9E4D751}"/>
              </c:ext>
            </c:extLst>
          </c:dPt>
          <c:dLbls>
            <c:dLbl>
              <c:idx val="0"/>
              <c:layout>
                <c:manualLayout>
                  <c:x val="7.281553398058256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4D-4D4E-B166-8432E9E4D751}"/>
                </c:ext>
              </c:extLst>
            </c:dLbl>
            <c:dLbl>
              <c:idx val="1"/>
              <c:layout>
                <c:manualLayout>
                  <c:x val="0.1152912621359223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4D-4D4E-B166-8432E9E4D751}"/>
                </c:ext>
              </c:extLst>
            </c:dLbl>
            <c:dLbl>
              <c:idx val="2"/>
              <c:layout>
                <c:manualLayout>
                  <c:x val="0.4146440129449836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4D-4D4E-B166-8432E9E4D751}"/>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5-D34D-4D4E-B166-8432E9E4D751}"/>
            </c:ext>
          </c:extLst>
        </c:ser>
        <c:dLbls>
          <c:showLegendKey val="0"/>
          <c:showVal val="1"/>
          <c:showCatName val="0"/>
          <c:showSerName val="0"/>
          <c:showPercent val="0"/>
          <c:showBubbleSize val="0"/>
        </c:dLbls>
        <c:gapWidth val="182"/>
        <c:overlap val="100"/>
        <c:axId val="283754736"/>
        <c:axId val="283755216"/>
      </c:barChart>
      <c:catAx>
        <c:axId val="28375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5216"/>
        <c:crosses val="autoZero"/>
        <c:auto val="1"/>
        <c:lblAlgn val="ctr"/>
        <c:lblOffset val="100"/>
        <c:noMultiLvlLbl val="0"/>
      </c:catAx>
      <c:valAx>
        <c:axId val="28375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Project.xlsx]Country (2)!Total 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(2)'!$B$3</c:f>
              <c:strCache>
                <c:ptCount val="1"/>
                <c:pt idx="0">
                  <c:v>Total</c:v>
                </c:pt>
              </c:strCache>
            </c:strRef>
          </c:tx>
          <c:spPr>
            <a:solidFill>
              <a:schemeClr val="accent1"/>
            </a:solidFill>
            <a:ln>
              <a:noFill/>
            </a:ln>
            <a:effectLst/>
          </c:spPr>
          <c:invertIfNegative val="0"/>
          <c:cat>
            <c:strRef>
              <c:f>'Country (2)'!$A$4:$A$8</c:f>
              <c:strCache>
                <c:ptCount val="5"/>
                <c:pt idx="0">
                  <c:v>Don Flintiff</c:v>
                </c:pt>
                <c:pt idx="1">
                  <c:v>Nealson Cuttler</c:v>
                </c:pt>
                <c:pt idx="2">
                  <c:v>Terri Farra</c:v>
                </c:pt>
                <c:pt idx="3">
                  <c:v>Brenn Dundredge</c:v>
                </c:pt>
                <c:pt idx="4">
                  <c:v>Allis Wilmore</c:v>
                </c:pt>
              </c:strCache>
            </c:strRef>
          </c:cat>
          <c:val>
            <c:numRef>
              <c:f>'Country (2)'!$B$4:$B$8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921-49D3-9853-E224E456246F}"/>
            </c:ext>
          </c:extLst>
        </c:ser>
        <c:dLbls>
          <c:showLegendKey val="0"/>
          <c:showVal val="0"/>
          <c:showCatName val="0"/>
          <c:showSerName val="0"/>
          <c:showPercent val="0"/>
          <c:showBubbleSize val="0"/>
        </c:dLbls>
        <c:gapWidth val="150"/>
        <c:overlap val="100"/>
        <c:axId val="166329824"/>
        <c:axId val="166332224"/>
      </c:barChart>
      <c:catAx>
        <c:axId val="16632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2224"/>
        <c:crosses val="autoZero"/>
        <c:auto val="1"/>
        <c:lblAlgn val="ctr"/>
        <c:lblOffset val="100"/>
        <c:noMultiLvlLbl val="0"/>
      </c:catAx>
      <c:valAx>
        <c:axId val="1663322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2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A5DB">
        <a:alpha val="6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Project.xlsx]Country!Total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11529126213592233"/>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7.2815533980582561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dLbl>
          <c:idx val="0"/>
          <c:layout>
            <c:manualLayout>
              <c:x val="0.41464401294498365"/>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0511-4EEF-BB6A-B39AE5BA8EC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4-0511-4EEF-BB6A-B39AE5BA8EC7}"/>
              </c:ext>
            </c:extLst>
          </c:dPt>
          <c:dPt>
            <c:idx val="2"/>
            <c:invertIfNegative val="0"/>
            <c:bubble3D val="0"/>
            <c:extLst>
              <c:ext xmlns:c16="http://schemas.microsoft.com/office/drawing/2014/chart" uri="{C3380CC4-5D6E-409C-BE32-E72D297353CC}">
                <c16:uniqueId val="{00000006-0511-4EEF-BB6A-B39AE5BA8EC7}"/>
              </c:ext>
            </c:extLst>
          </c:dPt>
          <c:dLbls>
            <c:dLbl>
              <c:idx val="0"/>
              <c:layout>
                <c:manualLayout>
                  <c:x val="7.281553398058256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11-4EEF-BB6A-B39AE5BA8EC7}"/>
                </c:ext>
              </c:extLst>
            </c:dLbl>
            <c:dLbl>
              <c:idx val="1"/>
              <c:layout>
                <c:manualLayout>
                  <c:x val="0.1152912621359223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11-4EEF-BB6A-B39AE5BA8EC7}"/>
                </c:ext>
              </c:extLst>
            </c:dLbl>
            <c:dLbl>
              <c:idx val="2"/>
              <c:layout>
                <c:manualLayout>
                  <c:x val="0.4146440129449836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11-4EEF-BB6A-B39AE5BA8EC7}"/>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511-4EEF-BB6A-B39AE5BA8EC7}"/>
            </c:ext>
          </c:extLst>
        </c:ser>
        <c:dLbls>
          <c:showLegendKey val="0"/>
          <c:showVal val="1"/>
          <c:showCatName val="0"/>
          <c:showSerName val="0"/>
          <c:showPercent val="0"/>
          <c:showBubbleSize val="0"/>
        </c:dLbls>
        <c:gapWidth val="182"/>
        <c:overlap val="100"/>
        <c:axId val="283754736"/>
        <c:axId val="283755216"/>
      </c:barChart>
      <c:catAx>
        <c:axId val="28375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5216"/>
        <c:crosses val="autoZero"/>
        <c:auto val="1"/>
        <c:lblAlgn val="ctr"/>
        <c:lblOffset val="100"/>
        <c:noMultiLvlLbl val="0"/>
      </c:catAx>
      <c:valAx>
        <c:axId val="28375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Project.xlsx]Country (2)!Total 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(2)'!$B$3</c:f>
              <c:strCache>
                <c:ptCount val="1"/>
                <c:pt idx="0">
                  <c:v>Total</c:v>
                </c:pt>
              </c:strCache>
            </c:strRef>
          </c:tx>
          <c:spPr>
            <a:solidFill>
              <a:schemeClr val="accent1"/>
            </a:solidFill>
            <a:ln>
              <a:noFill/>
            </a:ln>
            <a:effectLst/>
          </c:spPr>
          <c:invertIfNegative val="0"/>
          <c:cat>
            <c:strRef>
              <c:f>'Country (2)'!$A$4:$A$8</c:f>
              <c:strCache>
                <c:ptCount val="5"/>
                <c:pt idx="0">
                  <c:v>Don Flintiff</c:v>
                </c:pt>
                <c:pt idx="1">
                  <c:v>Nealson Cuttler</c:v>
                </c:pt>
                <c:pt idx="2">
                  <c:v>Terri Farra</c:v>
                </c:pt>
                <c:pt idx="3">
                  <c:v>Brenn Dundredge</c:v>
                </c:pt>
                <c:pt idx="4">
                  <c:v>Allis Wilmore</c:v>
                </c:pt>
              </c:strCache>
            </c:strRef>
          </c:cat>
          <c:val>
            <c:numRef>
              <c:f>'Country (2)'!$B$4:$B$8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074-4F34-A033-8DEBF3B6329F}"/>
            </c:ext>
          </c:extLst>
        </c:ser>
        <c:dLbls>
          <c:showLegendKey val="0"/>
          <c:showVal val="0"/>
          <c:showCatName val="0"/>
          <c:showSerName val="0"/>
          <c:showPercent val="0"/>
          <c:showBubbleSize val="0"/>
        </c:dLbls>
        <c:gapWidth val="150"/>
        <c:overlap val="100"/>
        <c:axId val="166329824"/>
        <c:axId val="166332224"/>
      </c:barChart>
      <c:catAx>
        <c:axId val="166329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2224"/>
        <c:crosses val="autoZero"/>
        <c:auto val="1"/>
        <c:lblAlgn val="ctr"/>
        <c:lblOffset val="100"/>
        <c:noMultiLvlLbl val="0"/>
      </c:catAx>
      <c:valAx>
        <c:axId val="1663322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2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A5DB">
        <a:alpha val="6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B6033C75-441C-DA29-1973-3B11C11E9217}"/>
            </a:ext>
          </a:extLst>
        </xdr:cNvPr>
        <xdr:cNvSpPr/>
      </xdr:nvSpPr>
      <xdr:spPr>
        <a:xfrm>
          <a:off x="125506" y="62753"/>
          <a:ext cx="15240000" cy="717176"/>
        </a:xfrm>
        <a:prstGeom prst="rect">
          <a:avLst/>
        </a:prstGeom>
        <a:solidFill>
          <a:srgbClr val="3C28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a:t>
          </a:r>
          <a:r>
            <a:rPr lang="en-IN" sz="4400" baseline="0">
              <a:solidFill>
                <a:schemeClr val="bg1"/>
              </a:solidFill>
            </a:rPr>
            <a:t> SALES DASHBOARD</a:t>
          </a:r>
          <a:endParaRPr lang="en-IN" sz="4400">
            <a:solidFill>
              <a:schemeClr val="bg1"/>
            </a:solidFill>
          </a:endParaRPr>
        </a:p>
      </xdr:txBody>
    </xdr:sp>
    <xdr:clientData/>
  </xdr:twoCellAnchor>
  <xdr:twoCellAnchor>
    <xdr:from>
      <xdr:col>1</xdr:col>
      <xdr:colOff>0</xdr:colOff>
      <xdr:row>15</xdr:row>
      <xdr:rowOff>185614</xdr:rowOff>
    </xdr:from>
    <xdr:to>
      <xdr:col>15</xdr:col>
      <xdr:colOff>332154</xdr:colOff>
      <xdr:row>39</xdr:row>
      <xdr:rowOff>185614</xdr:rowOff>
    </xdr:to>
    <xdr:graphicFrame macro="">
      <xdr:nvGraphicFramePr>
        <xdr:cNvPr id="3" name="Chart 2">
          <a:extLst>
            <a:ext uri="{FF2B5EF4-FFF2-40B4-BE49-F238E27FC236}">
              <a16:creationId xmlns:a16="http://schemas.microsoft.com/office/drawing/2014/main" id="{1F5CFC42-D8CB-426D-A71C-AC9B74C5B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125505</xdr:colOff>
      <xdr:row>5</xdr:row>
      <xdr:rowOff>161366</xdr:rowOff>
    </xdr:from>
    <xdr:to>
      <xdr:col>18</xdr:col>
      <xdr:colOff>502022</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89EC232-8504-46A3-B9BA-3660A59BA6B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5" y="969829"/>
              <a:ext cx="10923712" cy="16971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322729</xdr:colOff>
      <xdr:row>10</xdr:row>
      <xdr:rowOff>14792</xdr:rowOff>
    </xdr:from>
    <xdr:to>
      <xdr:col>26</xdr:col>
      <xdr:colOff>17929</xdr:colOff>
      <xdr:row>15</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588E802D-FF04-4AAB-8CE9-AB16FABD081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323192" y="1752524"/>
              <a:ext cx="2148469" cy="914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167191</xdr:rowOff>
    </xdr:from>
    <xdr:to>
      <xdr:col>26</xdr:col>
      <xdr:colOff>4481</xdr:colOff>
      <xdr:row>9</xdr:row>
      <xdr:rowOff>120573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BF3D5A5-510F-428B-9657-0B3DFBD938D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60512" y="975654"/>
              <a:ext cx="4297701" cy="696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10</xdr:row>
      <xdr:rowOff>0</xdr:rowOff>
    </xdr:from>
    <xdr:to>
      <xdr:col>22</xdr:col>
      <xdr:colOff>215153</xdr:colOff>
      <xdr:row>15</xdr:row>
      <xdr:rowOff>1</xdr:rowOff>
    </xdr:to>
    <mc:AlternateContent xmlns:mc="http://schemas.openxmlformats.org/markup-compatibility/2006" xmlns:a14="http://schemas.microsoft.com/office/drawing/2010/main">
      <mc:Choice Requires="a14">
        <xdr:graphicFrame macro="">
          <xdr:nvGraphicFramePr>
            <xdr:cNvPr id="7" name="Loyalty  1">
              <a:extLst>
                <a:ext uri="{FF2B5EF4-FFF2-40B4-BE49-F238E27FC236}">
                  <a16:creationId xmlns:a16="http://schemas.microsoft.com/office/drawing/2014/main" id="{71D058AE-62C5-4B98-9A8F-B6996140247C}"/>
                </a:ext>
              </a:extLst>
            </xdr:cNvPr>
            <xdr:cNvGraphicFramePr/>
          </xdr:nvGraphicFramePr>
          <xdr:xfrm>
            <a:off x="0" y="0"/>
            <a:ext cx="0" cy="0"/>
          </xdr:xfrm>
          <a:graphic>
            <a:graphicData uri="http://schemas.microsoft.com/office/drawing/2010/slicer">
              <sle:slicer xmlns:sle="http://schemas.microsoft.com/office/drawing/2010/slicer" name="Loyalty  1"/>
            </a:graphicData>
          </a:graphic>
        </xdr:graphicFrame>
      </mc:Choice>
      <mc:Fallback xmlns="">
        <xdr:sp macro="" textlink="">
          <xdr:nvSpPr>
            <xdr:cNvPr id="0" name=""/>
            <xdr:cNvSpPr>
              <a:spLocks noTextEdit="1"/>
            </xdr:cNvSpPr>
          </xdr:nvSpPr>
          <xdr:spPr>
            <a:xfrm>
              <a:off x="11160513" y="1737732"/>
              <a:ext cx="2055103" cy="929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449385</xdr:colOff>
      <xdr:row>16</xdr:row>
      <xdr:rowOff>0</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C498F681-726C-492C-A546-9792E986A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459154</xdr:colOff>
      <xdr:row>27</xdr:row>
      <xdr:rowOff>1</xdr:rowOff>
    </xdr:from>
    <xdr:to>
      <xdr:col>26</xdr:col>
      <xdr:colOff>0</xdr:colOff>
      <xdr:row>40</xdr:row>
      <xdr:rowOff>1</xdr:rowOff>
    </xdr:to>
    <xdr:graphicFrame macro="">
      <xdr:nvGraphicFramePr>
        <xdr:cNvPr id="9" name="Chart 8">
          <a:extLst>
            <a:ext uri="{FF2B5EF4-FFF2-40B4-BE49-F238E27FC236}">
              <a16:creationId xmlns:a16="http://schemas.microsoft.com/office/drawing/2014/main" id="{33061D88-92F2-4582-8AA7-17BB9E6FC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685800</xdr:colOff>
      <xdr:row>6</xdr:row>
      <xdr:rowOff>3810</xdr:rowOff>
    </xdr:from>
    <xdr:to>
      <xdr:col>11</xdr:col>
      <xdr:colOff>419100</xdr:colOff>
      <xdr:row>21</xdr:row>
      <xdr:rowOff>3810</xdr:rowOff>
    </xdr:to>
    <xdr:graphicFrame macro="">
      <xdr:nvGraphicFramePr>
        <xdr:cNvPr id="8" name="Chart 7">
          <a:extLst>
            <a:ext uri="{FF2B5EF4-FFF2-40B4-BE49-F238E27FC236}">
              <a16:creationId xmlns:a16="http://schemas.microsoft.com/office/drawing/2014/main" id="{7272F765-3EAE-A45D-9DF2-2F7E09207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xdr:colOff>
      <xdr:row>6</xdr:row>
      <xdr:rowOff>41910</xdr:rowOff>
    </xdr:from>
    <xdr:to>
      <xdr:col>7</xdr:col>
      <xdr:colOff>381000</xdr:colOff>
      <xdr:row>21</xdr:row>
      <xdr:rowOff>41910</xdr:rowOff>
    </xdr:to>
    <xdr:graphicFrame macro="">
      <xdr:nvGraphicFramePr>
        <xdr:cNvPr id="3" name="Chart 2">
          <a:extLst>
            <a:ext uri="{FF2B5EF4-FFF2-40B4-BE49-F238E27FC236}">
              <a16:creationId xmlns:a16="http://schemas.microsoft.com/office/drawing/2014/main" id="{6F896F06-506F-F98B-0F07-C9057FC4F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a lakshmi V" refreshedDate="45493.702130439815" createdVersion="8" refreshedVersion="8" minRefreshableVersion="3" recordCount="1000" xr:uid="{E211DBC8-26DE-4ADD-B5E4-F776DD006FA4}">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me" numFmtId="0">
      <sharedItems count="4">
        <s v="Robusta"/>
        <s v="Excela"/>
        <s v="Arabica"/>
        <s v="Liberica"/>
      </sharedItems>
    </cacheField>
    <cacheField name="Roast Type Name" numFmtId="0">
      <sharedItems count="3">
        <s v="Medium"/>
        <s v="Light"/>
        <s v="Dark"/>
      </sharedItems>
    </cacheField>
    <cacheField name="Loyalty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3931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B2CBF-4137-440B-B357-B05316A6F4C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1"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A7B20C-F657-4D82-A374-242F28DFC50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8">
    <chartFormat chart="13" format="0"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3" format="4">
      <pivotArea type="data" outline="0" fieldPosition="0">
        <references count="2">
          <reference field="4294967294" count="1" selected="0">
            <x v="0"/>
          </reference>
          <reference field="7" count="1" selected="0">
            <x v="2"/>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2">
          <reference field="4294967294" count="1" selected="0">
            <x v="0"/>
          </reference>
          <reference field="7" count="1" selected="0">
            <x v="1"/>
          </reference>
        </references>
      </pivotArea>
    </chartFormat>
    <chartFormat chart="19" format="11">
      <pivotArea type="data" outline="0" fieldPosition="0">
        <references count="2">
          <reference field="4294967294" count="1" selected="0">
            <x v="0"/>
          </reference>
          <reference field="7" count="1" selected="0">
            <x v="0"/>
          </reference>
        </references>
      </pivotArea>
    </chartFormat>
    <chartFormat chart="19" format="12">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B9A320-5F1C-46E9-A254-269191030AD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8" numFmtId="168"/>
  </dataFields>
  <chartFormats count="3">
    <chartFormat chart="24"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F4D2C01-C483-4615-BEBB-8D54628D87D3}" sourceName="Size">
  <pivotTables>
    <pivotTable tabId="22" name="Total sales"/>
    <pivotTable tabId="26" name="Total sales"/>
    <pivotTable tabId="27" name="Total sales"/>
  </pivotTables>
  <data>
    <tabular pivotCacheId="1439318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77F4DB-5ABD-4709-AB1F-3B198ACD8FEC}" sourceName="Roast Type Name">
  <pivotTables>
    <pivotTable tabId="22" name="Total sales"/>
    <pivotTable tabId="26" name="Total sales"/>
    <pivotTable tabId="27" name="Total sales"/>
  </pivotTables>
  <data>
    <tabular pivotCacheId="1439318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29A86291-4CDD-4060-BC9A-9992CA734E36}" sourceName="Loyalty ">
  <pivotTables>
    <pivotTable tabId="22" name="Total sales"/>
    <pivotTable tabId="26" name="Total sales"/>
    <pivotTable tabId="27" name="Total sales"/>
  </pivotTables>
  <data>
    <tabular pivotCacheId="1439318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CA92C66-029A-4A87-A873-658B88729B1F}" cache="Slicer_Size" caption="Size" columnCount="2" rowHeight="234950"/>
  <slicer name="Roast Type Name" xr10:uid="{326C3EFE-729C-40B8-BA17-87143604A624}" cache="Slicer_Roast_Type_Name" caption="Roast Type Name" columnCount="3" rowHeight="234950"/>
  <slicer name="Loyalty  1" xr10:uid="{59CDF96F-D057-46F7-88D2-F0FC70E7B47A}" cache="Slicer_Loyalty" caption="Loyalty "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63DD5-94C6-488C-9B96-C933B6F353A9}" name="Order" displayName="Order" ref="A1:P1001" totalsRowShown="0" headerRowDxfId="11">
  <autoFilter ref="A1:P1001" xr:uid="{45263DD5-94C6-488C-9B96-C933B6F353A9}"/>
  <tableColumns count="16">
    <tableColumn id="1" xr3:uid="{D078A259-C385-4EC1-9931-28F1E8854999}" name="Order ID" dataDxfId="10"/>
    <tableColumn id="2" xr3:uid="{5287E705-845A-4D87-98E5-2A4AE5213061}" name="Order Date" dataDxfId="9"/>
    <tableColumn id="3" xr3:uid="{73A7729A-C8DB-41B8-B18E-BFC7249D3D4B}" name="Customer ID" dataDxfId="8"/>
    <tableColumn id="4" xr3:uid="{0D3AC8C3-FB0A-4D34-9FF4-D7F05B76E771}" name="Product ID"/>
    <tableColumn id="5" xr3:uid="{0E206D0B-3567-46B6-A6A9-176070C8F73B}" name="Quantity" dataDxfId="7"/>
    <tableColumn id="6" xr3:uid="{EBDA89F6-422D-4700-B698-4D3BCDF1F6F7}" name="Customer Name" dataDxfId="6">
      <calculatedColumnFormula>_xlfn.XLOOKUP(C2,customers!$A$1:$A$1001,customers!$B$1:$B$1001,0)</calculatedColumnFormula>
    </tableColumn>
    <tableColumn id="7" xr3:uid="{A9D09992-BCA5-43B9-BC8C-67159D1B1242}" name="Email" dataDxfId="5">
      <calculatedColumnFormula>IF(_xlfn.XLOOKUP(C2,customers!$A$1:$A$1001,customers!$C$1:$C$1001,,0)=0," ",_xlfn.XLOOKUP(C2,customers!$A$1:$A$1001,customers!$C$1:$C$1001,,0))</calculatedColumnFormula>
    </tableColumn>
    <tableColumn id="8" xr3:uid="{941B3358-F5ED-4E4D-8FBC-7828FD7EA68F}" name="Country" dataDxfId="4">
      <calculatedColumnFormula>_xlfn.XLOOKUP(C2,customers!$A$1:$A$1001,customers!$G$1:$G$1001,,0)</calculatedColumnFormula>
    </tableColumn>
    <tableColumn id="9" xr3:uid="{6032C9F9-5D52-49FA-A2A7-8494BC88A888}" name="Coffee Type">
      <calculatedColumnFormula>INDEX(products!$A$1:$G$49,MATCH(orders!$D2,products!$A$1:$A$49,0),MATCH(orders!I$1,products!$A$1:$G$1,0))</calculatedColumnFormula>
    </tableColumn>
    <tableColumn id="10" xr3:uid="{8016EA94-3F02-4DB0-87C9-B339F8CC19B2}" name="Roast Type">
      <calculatedColumnFormula>INDEX(products!$A$1:$G$49,MATCH(orders!$D2,products!$A$1:$A$49,0),MATCH(orders!J$1,products!$A$1:$G$1,0))</calculatedColumnFormula>
    </tableColumn>
    <tableColumn id="11" xr3:uid="{AD5334C5-3338-4DE3-A9A2-7ED987D0B980}" name="Size" dataDxfId="3">
      <calculatedColumnFormula>INDEX(products!$A$1:$G$49,MATCH(orders!$D2,products!$A$1:$A$49,0),MATCH(orders!K$1,products!$A$1:$G$1,0))</calculatedColumnFormula>
    </tableColumn>
    <tableColumn id="12" xr3:uid="{8AD36F4C-AE48-4B9B-B3C1-5E650FD381F4}" name="Unit Price" dataDxfId="2">
      <calculatedColumnFormula>INDEX(products!$A$1:$G$49,MATCH(orders!$D2,products!$A$1:$A$49,0),MATCH(orders!L$1,products!$A$1:$G$1,0))</calculatedColumnFormula>
    </tableColumn>
    <tableColumn id="13" xr3:uid="{24F2C1C8-ED42-443D-B81F-BEB28B6DEF28}" name="Sales" dataDxfId="1">
      <calculatedColumnFormula>L2*E2</calculatedColumnFormula>
    </tableColumn>
    <tableColumn id="14" xr3:uid="{765DA42C-4DEA-4410-BF12-FA2D7706093C}" name="Coffee Type Nme">
      <calculatedColumnFormula>IF(I2="Rob","Robusta",IF(I2="Exc","Excela",IF(I2="Ara","Arabica",IF(I2="Lib","Liberica",""))))</calculatedColumnFormula>
    </tableColumn>
    <tableColumn id="15" xr3:uid="{568385E1-96CB-4E4A-8403-F5C37BDE5AC3}" name="Roast Type Name">
      <calculatedColumnFormula>IF(J2="M","Medium",IF(J2="L","Light",IF(J2="D","Dark","")))</calculatedColumnFormula>
    </tableColumn>
    <tableColumn id="16" xr3:uid="{ABCBDD11-4F26-446B-A593-C40C0F4D9659}" name="Loyalty " dataDxfId="0">
      <calculatedColumnFormula>_xlfn.XLOOKUP(Order[[#This Row],[Customer ID]],customers!$A$1:$A$1001,customers!$I$1:$I$1001, ,0)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553B024-6354-45EE-8B1B-E04A5008EF53}" sourceName="Order Date">
  <pivotTables>
    <pivotTable tabId="22" name="Total sales"/>
    <pivotTable tabId="26" name="Total sales"/>
    <pivotTable tabId="27" name="Total sales"/>
  </pivotTables>
  <state minimalRefreshVersion="6" lastRefreshVersion="6" pivotCacheId="14393189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1FB25D-D158-40CA-81DB-5C5B9D0B8642}" cache="NativeTimeline_Order_Date" caption="Order Date" level="2" selectionLevel="0" scrollPosition="2019-01-01T00:00:00" style="Purp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7F179-37D6-41A3-A2DE-532B40FDC633}">
  <dimension ref="A1"/>
  <sheetViews>
    <sheetView showGridLines="0" showRowColHeaders="0" tabSelected="1" zoomScale="82" workbookViewId="0">
      <selection activeCell="AA34" sqref="AA3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713D7-28A2-4B90-BDF7-A2D5EDB8587C}">
  <dimension ref="A3:F48"/>
  <sheetViews>
    <sheetView workbookViewId="0">
      <selection activeCell="A3" sqref="A3"/>
    </sheetView>
  </sheetViews>
  <sheetFormatPr defaultRowHeight="14.4" x14ac:dyDescent="0.3"/>
  <cols>
    <col min="1" max="1" width="12.5546875" bestFit="1" customWidth="1"/>
    <col min="2" max="2" width="20.88671875" bestFit="1" customWidth="1"/>
    <col min="3" max="3" width="17.88671875" bestFit="1" customWidth="1"/>
    <col min="4" max="4" width="6.21875"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A06DF-2F36-4A10-B7EB-FF01DEEAA8FE}">
  <dimension ref="A3:B6"/>
  <sheetViews>
    <sheetView workbookViewId="0">
      <selection activeCell="O19" sqref="O19"/>
    </sheetView>
  </sheetViews>
  <sheetFormatPr defaultRowHeight="14.4" x14ac:dyDescent="0.3"/>
  <cols>
    <col min="1" max="1" width="14" bestFit="1" customWidth="1"/>
    <col min="2" max="2" width="11.6640625" bestFit="1" customWidth="1"/>
    <col min="3" max="3" width="15.6640625" bestFit="1" customWidth="1"/>
    <col min="4" max="6" width="7.88671875" bestFit="1" customWidth="1"/>
  </cols>
  <sheetData>
    <row r="3" spans="1:2" x14ac:dyDescent="0.3">
      <c r="A3" s="7" t="s">
        <v>7</v>
      </c>
      <c r="B3" t="s">
        <v>6220</v>
      </c>
    </row>
    <row r="4" spans="1:2" x14ac:dyDescent="0.3">
      <c r="A4" t="s">
        <v>28</v>
      </c>
      <c r="B4">
        <v>2798.5050000000001</v>
      </c>
    </row>
    <row r="5" spans="1:2" x14ac:dyDescent="0.3">
      <c r="A5" t="s">
        <v>318</v>
      </c>
      <c r="B5">
        <v>6696.8649999999989</v>
      </c>
    </row>
    <row r="6" spans="1:2" x14ac:dyDescent="0.3">
      <c r="A6" t="s">
        <v>19</v>
      </c>
      <c r="B6">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0F811-0669-475D-8321-AC7A8DA33531}">
  <dimension ref="A3:B8"/>
  <sheetViews>
    <sheetView workbookViewId="0">
      <selection activeCell="A3" sqref="A3"/>
    </sheetView>
  </sheetViews>
  <sheetFormatPr defaultRowHeight="14.4" x14ac:dyDescent="0.3"/>
  <cols>
    <col min="1" max="1" width="16.88671875" bestFit="1" customWidth="1"/>
    <col min="2" max="2" width="11.6640625" bestFit="1" customWidth="1"/>
    <col min="3" max="3" width="15.77734375" bestFit="1" customWidth="1"/>
    <col min="4" max="4" width="16.77734375" bestFit="1" customWidth="1"/>
    <col min="5" max="5" width="15.33203125" bestFit="1" customWidth="1"/>
    <col min="6" max="6" width="15.109375" bestFit="1" customWidth="1"/>
    <col min="7" max="7" width="15.21875" bestFit="1" customWidth="1"/>
    <col min="8" max="8" width="12.88671875" bestFit="1" customWidth="1"/>
    <col min="9" max="9" width="16.88671875" bestFit="1" customWidth="1"/>
    <col min="10" max="10" width="16.21875" bestFit="1" customWidth="1"/>
    <col min="11" max="11" width="13.44140625" bestFit="1" customWidth="1"/>
    <col min="12" max="12" width="16.21875" bestFit="1" customWidth="1"/>
    <col min="13" max="13" width="13.109375" bestFit="1" customWidth="1"/>
    <col min="14" max="14" width="14.33203125" bestFit="1" customWidth="1"/>
    <col min="15" max="15" width="15.109375" bestFit="1" customWidth="1"/>
    <col min="16" max="16" width="15" bestFit="1" customWidth="1"/>
    <col min="17" max="17" width="13.5546875" bestFit="1" customWidth="1"/>
    <col min="18" max="18" width="10.21875" bestFit="1" customWidth="1"/>
    <col min="19" max="19" width="15.33203125" bestFit="1" customWidth="1"/>
    <col min="20" max="20" width="17.44140625" bestFit="1" customWidth="1"/>
    <col min="21" max="21" width="10.21875" bestFit="1" customWidth="1"/>
    <col min="22" max="22" width="14.21875" bestFit="1" customWidth="1"/>
    <col min="23" max="23" width="12.77734375" bestFit="1" customWidth="1"/>
    <col min="24" max="24" width="13.21875" bestFit="1" customWidth="1"/>
    <col min="25" max="25" width="8.33203125" bestFit="1" customWidth="1"/>
    <col min="26" max="26" width="12.6640625" bestFit="1" customWidth="1"/>
    <col min="27" max="27" width="12.77734375" bestFit="1" customWidth="1"/>
    <col min="28" max="28" width="13.6640625" bestFit="1" customWidth="1"/>
    <col min="29" max="29" width="11.88671875" bestFit="1" customWidth="1"/>
    <col min="30" max="30" width="14.21875" bestFit="1" customWidth="1"/>
    <col min="31" max="31" width="11.77734375" bestFit="1" customWidth="1"/>
    <col min="32" max="32" width="8.44140625" bestFit="1" customWidth="1"/>
    <col min="33" max="33" width="9.77734375" bestFit="1" customWidth="1"/>
    <col min="34" max="34" width="12.109375" bestFit="1" customWidth="1"/>
    <col min="35" max="35" width="9.77734375" bestFit="1" customWidth="1"/>
    <col min="36" max="36" width="19" bestFit="1" customWidth="1"/>
    <col min="37" max="37" width="13.77734375" bestFit="1" customWidth="1"/>
    <col min="38" max="38" width="10.33203125" bestFit="1" customWidth="1"/>
    <col min="39" max="39" width="11.5546875" bestFit="1" customWidth="1"/>
    <col min="40" max="40" width="12.109375" bestFit="1" customWidth="1"/>
    <col min="41" max="41" width="16.77734375" bestFit="1" customWidth="1"/>
    <col min="42" max="42" width="11.33203125" bestFit="1" customWidth="1"/>
    <col min="43" max="43" width="13.109375" bestFit="1" customWidth="1"/>
    <col min="44" max="44" width="12.6640625" bestFit="1" customWidth="1"/>
    <col min="45" max="45" width="15.33203125" bestFit="1" customWidth="1"/>
    <col min="46" max="46" width="15.21875" bestFit="1" customWidth="1"/>
    <col min="47" max="47" width="12.109375" bestFit="1" customWidth="1"/>
    <col min="48" max="48" width="15.21875" bestFit="1" customWidth="1"/>
    <col min="49" max="49" width="13.6640625" bestFit="1" customWidth="1"/>
    <col min="50" max="50" width="16.109375" bestFit="1" customWidth="1"/>
    <col min="51" max="51" width="15.6640625" bestFit="1" customWidth="1"/>
    <col min="52" max="52" width="15.88671875" bestFit="1" customWidth="1"/>
    <col min="53" max="53" width="14" bestFit="1" customWidth="1"/>
    <col min="54" max="54" width="14.6640625" bestFit="1" customWidth="1"/>
    <col min="55" max="55" width="16.109375" bestFit="1" customWidth="1"/>
    <col min="56" max="56" width="13.109375" bestFit="1" customWidth="1"/>
    <col min="57" max="57" width="14" bestFit="1" customWidth="1"/>
    <col min="58" max="58" width="14.109375" bestFit="1" customWidth="1"/>
    <col min="59" max="59" width="17.88671875" bestFit="1" customWidth="1"/>
    <col min="60" max="60" width="14.109375" bestFit="1" customWidth="1"/>
    <col min="61" max="61" width="17.88671875" bestFit="1" customWidth="1"/>
    <col min="62" max="62" width="10.77734375" bestFit="1" customWidth="1"/>
    <col min="63" max="63" width="10.21875" bestFit="1" customWidth="1"/>
    <col min="64" max="64" width="11.44140625" bestFit="1" customWidth="1"/>
    <col min="65" max="65" width="12.109375" bestFit="1" customWidth="1"/>
    <col min="66" max="66" width="15.109375" bestFit="1" customWidth="1"/>
    <col min="67" max="67" width="18.88671875" bestFit="1" customWidth="1"/>
    <col min="68" max="68" width="16.77734375" bestFit="1" customWidth="1"/>
    <col min="69" max="69" width="11.109375" bestFit="1" customWidth="1"/>
    <col min="70" max="70" width="12.77734375" bestFit="1" customWidth="1"/>
    <col min="71" max="71" width="12.88671875" bestFit="1" customWidth="1"/>
    <col min="72" max="72" width="19.33203125" bestFit="1" customWidth="1"/>
    <col min="73" max="73" width="14.88671875" bestFit="1" customWidth="1"/>
    <col min="74" max="74" width="14.33203125" bestFit="1" customWidth="1"/>
    <col min="75" max="75" width="12.21875" bestFit="1" customWidth="1"/>
    <col min="76" max="76" width="15.6640625" bestFit="1" customWidth="1"/>
    <col min="77" max="77" width="11.21875" bestFit="1" customWidth="1"/>
    <col min="78" max="78" width="13.6640625" bestFit="1" customWidth="1"/>
    <col min="79" max="79" width="11.21875" bestFit="1" customWidth="1"/>
    <col min="80" max="80" width="13.88671875" bestFit="1" customWidth="1"/>
    <col min="81" max="81" width="12.77734375" bestFit="1" customWidth="1"/>
    <col min="82" max="82" width="13.5546875" bestFit="1" customWidth="1"/>
    <col min="83" max="83" width="18.21875" bestFit="1" customWidth="1"/>
    <col min="84" max="84" width="16" bestFit="1" customWidth="1"/>
    <col min="85" max="85" width="11.33203125" bestFit="1" customWidth="1"/>
    <col min="86" max="86" width="13.21875" bestFit="1" customWidth="1"/>
    <col min="87" max="87" width="9.77734375" bestFit="1" customWidth="1"/>
    <col min="88" max="88" width="15.6640625" bestFit="1" customWidth="1"/>
    <col min="89" max="89" width="13.21875" bestFit="1" customWidth="1"/>
    <col min="90" max="90" width="13.5546875" bestFit="1" customWidth="1"/>
    <col min="91" max="91" width="11.5546875" bestFit="1" customWidth="1"/>
    <col min="92" max="92" width="14.88671875" bestFit="1" customWidth="1"/>
    <col min="93" max="93" width="14.33203125" bestFit="1" customWidth="1"/>
    <col min="94" max="94" width="14.21875" bestFit="1" customWidth="1"/>
    <col min="95" max="95" width="16.5546875" bestFit="1" customWidth="1"/>
    <col min="96" max="96" width="17" bestFit="1" customWidth="1"/>
    <col min="97" max="97" width="11.21875" bestFit="1" customWidth="1"/>
    <col min="98" max="98" width="11" bestFit="1" customWidth="1"/>
    <col min="99" max="99" width="11.33203125" bestFit="1" customWidth="1"/>
    <col min="100" max="100" width="11.5546875" bestFit="1" customWidth="1"/>
    <col min="101" max="101" width="11.77734375" bestFit="1" customWidth="1"/>
    <col min="102" max="102" width="12.33203125" bestFit="1" customWidth="1"/>
    <col min="103" max="103" width="13.33203125" bestFit="1" customWidth="1"/>
    <col min="104" max="104" width="17.21875" bestFit="1" customWidth="1"/>
    <col min="105" max="105" width="10.88671875" bestFit="1" customWidth="1"/>
    <col min="106" max="106" width="12.6640625" bestFit="1" customWidth="1"/>
    <col min="107" max="107" width="13.33203125" bestFit="1" customWidth="1"/>
    <col min="108" max="108" width="15.21875" bestFit="1" customWidth="1"/>
    <col min="109" max="109" width="11.33203125" bestFit="1" customWidth="1"/>
    <col min="110" max="110" width="14" bestFit="1" customWidth="1"/>
    <col min="111" max="111" width="13.6640625" bestFit="1" customWidth="1"/>
    <col min="112" max="112" width="16.109375" bestFit="1" customWidth="1"/>
    <col min="113" max="113" width="9.88671875" bestFit="1" customWidth="1"/>
    <col min="114" max="114" width="12.6640625" bestFit="1" customWidth="1"/>
    <col min="115" max="115" width="16.44140625" bestFit="1" customWidth="1"/>
    <col min="116" max="117" width="12.88671875" bestFit="1" customWidth="1"/>
    <col min="118" max="118" width="14.77734375" bestFit="1" customWidth="1"/>
    <col min="119" max="119" width="18.33203125" bestFit="1" customWidth="1"/>
    <col min="120" max="120" width="9.44140625" bestFit="1" customWidth="1"/>
    <col min="121" max="121" width="10.88671875" bestFit="1" customWidth="1"/>
    <col min="122" max="122" width="9.21875" bestFit="1" customWidth="1"/>
    <col min="123" max="123" width="10.44140625" bestFit="1" customWidth="1"/>
    <col min="124" max="124" width="10.6640625" bestFit="1" customWidth="1"/>
    <col min="125" max="125" width="13.44140625" bestFit="1" customWidth="1"/>
    <col min="126" max="126" width="15.88671875" bestFit="1" customWidth="1"/>
    <col min="127" max="127" width="12.109375" bestFit="1" customWidth="1"/>
    <col min="128" max="128" width="15.88671875" bestFit="1" customWidth="1"/>
    <col min="129" max="129" width="17" bestFit="1" customWidth="1"/>
    <col min="130" max="130" width="11.33203125" bestFit="1" customWidth="1"/>
    <col min="131" max="131" width="12" bestFit="1" customWidth="1"/>
    <col min="132" max="132" width="16" bestFit="1" customWidth="1"/>
    <col min="133" max="133" width="13.5546875" bestFit="1" customWidth="1"/>
    <col min="134" max="134" width="13.33203125" bestFit="1" customWidth="1"/>
    <col min="135" max="135" width="15.77734375" bestFit="1" customWidth="1"/>
    <col min="136" max="136" width="18" bestFit="1" customWidth="1"/>
    <col min="137" max="137" width="11.44140625" bestFit="1" customWidth="1"/>
    <col min="138" max="138" width="11.21875" bestFit="1" customWidth="1"/>
    <col min="139" max="139" width="10.88671875" bestFit="1" customWidth="1"/>
    <col min="140" max="140" width="11.6640625" bestFit="1" customWidth="1"/>
    <col min="141" max="141" width="16" bestFit="1" customWidth="1"/>
    <col min="142" max="142" width="16.109375" bestFit="1" customWidth="1"/>
    <col min="143" max="143" width="16.33203125" bestFit="1" customWidth="1"/>
    <col min="144" max="144" width="13.77734375" bestFit="1" customWidth="1"/>
    <col min="145" max="145" width="19.109375" bestFit="1" customWidth="1"/>
    <col min="146" max="146" width="12.44140625" bestFit="1" customWidth="1"/>
    <col min="147" max="147" width="14.88671875" bestFit="1" customWidth="1"/>
    <col min="148" max="148" width="13.109375" bestFit="1" customWidth="1"/>
    <col min="149" max="149" width="16" bestFit="1" customWidth="1"/>
    <col min="150" max="150" width="9.77734375" bestFit="1" customWidth="1"/>
    <col min="151" max="151" width="14.5546875" bestFit="1" customWidth="1"/>
    <col min="152" max="152" width="14.6640625" bestFit="1" customWidth="1"/>
    <col min="153" max="153" width="16.88671875" bestFit="1" customWidth="1"/>
    <col min="154" max="154" width="11.77734375" bestFit="1" customWidth="1"/>
    <col min="155" max="155" width="13.88671875" bestFit="1" customWidth="1"/>
    <col min="156" max="156" width="11.5546875" bestFit="1" customWidth="1"/>
    <col min="157" max="157" width="14.21875" bestFit="1" customWidth="1"/>
    <col min="158" max="158" width="16.109375" bestFit="1" customWidth="1"/>
    <col min="159" max="159" width="14.21875" bestFit="1" customWidth="1"/>
    <col min="160" max="160" width="13.33203125" bestFit="1" customWidth="1"/>
    <col min="161" max="161" width="17" bestFit="1" customWidth="1"/>
    <col min="162" max="162" width="16.5546875" bestFit="1" customWidth="1"/>
    <col min="163" max="163" width="12.33203125" bestFit="1" customWidth="1"/>
    <col min="164" max="164" width="14.109375" bestFit="1" customWidth="1"/>
    <col min="165" max="165" width="15.33203125" bestFit="1" customWidth="1"/>
    <col min="166" max="166" width="14.88671875" bestFit="1" customWidth="1"/>
    <col min="167" max="167" width="14.6640625" bestFit="1" customWidth="1"/>
    <col min="168" max="168" width="13.6640625" bestFit="1" customWidth="1"/>
    <col min="169" max="169" width="17.21875" bestFit="1" customWidth="1"/>
    <col min="170" max="170" width="12.44140625" bestFit="1" customWidth="1"/>
    <col min="171" max="171" width="11.5546875" bestFit="1" customWidth="1"/>
    <col min="172" max="172" width="12.77734375" bestFit="1" customWidth="1"/>
    <col min="173" max="173" width="16.77734375" bestFit="1" customWidth="1"/>
    <col min="174" max="174" width="19.77734375" bestFit="1" customWidth="1"/>
    <col min="175" max="175" width="12.44140625" bestFit="1" customWidth="1"/>
    <col min="176" max="176" width="14.109375" bestFit="1" customWidth="1"/>
    <col min="177" max="177" width="12.77734375" bestFit="1" customWidth="1"/>
    <col min="178" max="178" width="14.44140625" bestFit="1" customWidth="1"/>
    <col min="179" max="179" width="13.44140625" bestFit="1" customWidth="1"/>
    <col min="180" max="180" width="17.21875" bestFit="1" customWidth="1"/>
    <col min="181" max="181" width="12" bestFit="1" customWidth="1"/>
    <col min="182" max="182" width="14.77734375" bestFit="1" customWidth="1"/>
    <col min="183" max="183" width="13.88671875" bestFit="1" customWidth="1"/>
    <col min="184" max="184" width="15" bestFit="1" customWidth="1"/>
    <col min="185" max="185" width="14.88671875" bestFit="1" customWidth="1"/>
    <col min="186" max="186" width="17.77734375" bestFit="1" customWidth="1"/>
    <col min="187" max="187" width="16" bestFit="1" customWidth="1"/>
    <col min="188" max="188" width="14.44140625" bestFit="1" customWidth="1"/>
    <col min="189" max="189" width="14.88671875" bestFit="1" customWidth="1"/>
    <col min="190" max="190" width="10.44140625" bestFit="1" customWidth="1"/>
    <col min="191" max="191" width="14" bestFit="1" customWidth="1"/>
    <col min="192" max="192" width="11.6640625" bestFit="1" customWidth="1"/>
    <col min="193" max="193" width="13.88671875" bestFit="1" customWidth="1"/>
    <col min="194" max="194" width="15.77734375" bestFit="1" customWidth="1"/>
    <col min="195" max="195" width="14" bestFit="1" customWidth="1"/>
    <col min="196" max="196" width="17.44140625" bestFit="1" customWidth="1"/>
    <col min="197" max="197" width="15.6640625" bestFit="1" customWidth="1"/>
    <col min="198" max="198" width="12" bestFit="1" customWidth="1"/>
    <col min="199" max="199" width="13.77734375" bestFit="1" customWidth="1"/>
    <col min="200" max="200" width="13.6640625" bestFit="1" customWidth="1"/>
    <col min="201" max="201" width="17.33203125" bestFit="1" customWidth="1"/>
    <col min="202" max="202" width="13.109375" bestFit="1" customWidth="1"/>
    <col min="203" max="203" width="13.21875" bestFit="1" customWidth="1"/>
    <col min="204" max="204" width="13.88671875" bestFit="1" customWidth="1"/>
    <col min="205" max="205" width="17" bestFit="1" customWidth="1"/>
    <col min="206" max="206" width="10.77734375" bestFit="1" customWidth="1"/>
    <col min="207" max="207" width="17.44140625" bestFit="1" customWidth="1"/>
    <col min="208" max="208" width="8.44140625" bestFit="1" customWidth="1"/>
    <col min="209" max="209" width="15.109375" bestFit="1" customWidth="1"/>
    <col min="210" max="210" width="9.88671875" bestFit="1" customWidth="1"/>
    <col min="211" max="211" width="12.77734375" bestFit="1" customWidth="1"/>
    <col min="212" max="212" width="11" bestFit="1" customWidth="1"/>
    <col min="213" max="213" width="16.44140625" bestFit="1" customWidth="1"/>
    <col min="214" max="215" width="13.109375" bestFit="1" customWidth="1"/>
    <col min="216" max="216" width="12.21875" bestFit="1" customWidth="1"/>
    <col min="217" max="217" width="11.5546875" bestFit="1" customWidth="1"/>
    <col min="218" max="218" width="12.77734375" bestFit="1" customWidth="1"/>
    <col min="219" max="219" width="14.88671875" bestFit="1" customWidth="1"/>
    <col min="220" max="220" width="13.88671875" bestFit="1" customWidth="1"/>
    <col min="221" max="221" width="13.109375" bestFit="1" customWidth="1"/>
    <col min="222" max="222" width="13.5546875" bestFit="1" customWidth="1"/>
    <col min="223" max="223" width="12.5546875" bestFit="1" customWidth="1"/>
    <col min="224" max="224" width="11.5546875" bestFit="1" customWidth="1"/>
    <col min="225" max="225" width="12.44140625" bestFit="1" customWidth="1"/>
    <col min="226" max="226" width="11.6640625" bestFit="1" customWidth="1"/>
    <col min="227" max="227" width="11.109375" bestFit="1" customWidth="1"/>
    <col min="228" max="228" width="9.77734375" bestFit="1" customWidth="1"/>
    <col min="229" max="229" width="11.5546875" bestFit="1" customWidth="1"/>
    <col min="230" max="230" width="13.5546875" bestFit="1" customWidth="1"/>
    <col min="231" max="231" width="13.109375" bestFit="1" customWidth="1"/>
    <col min="232" max="232" width="7.5546875" bestFit="1" customWidth="1"/>
    <col min="233" max="233" width="14.21875" bestFit="1" customWidth="1"/>
    <col min="234" max="234" width="15.109375" bestFit="1" customWidth="1"/>
    <col min="235" max="235" width="14.6640625" bestFit="1" customWidth="1"/>
    <col min="236" max="236" width="16.21875" bestFit="1" customWidth="1"/>
    <col min="237" max="237" width="14.5546875" bestFit="1" customWidth="1"/>
    <col min="238" max="238" width="11.33203125" bestFit="1" customWidth="1"/>
    <col min="239" max="239" width="13.5546875" bestFit="1" customWidth="1"/>
    <col min="240" max="240" width="14.5546875" bestFit="1" customWidth="1"/>
    <col min="241" max="241" width="16.6640625" bestFit="1" customWidth="1"/>
    <col min="242" max="242" width="14.33203125" bestFit="1" customWidth="1"/>
    <col min="243" max="243" width="15.44140625" bestFit="1" customWidth="1"/>
    <col min="244" max="244" width="13.44140625" bestFit="1" customWidth="1"/>
    <col min="245" max="245" width="17.77734375" bestFit="1" customWidth="1"/>
    <col min="246" max="246" width="14" bestFit="1" customWidth="1"/>
    <col min="247" max="247" width="11.33203125" bestFit="1" customWidth="1"/>
    <col min="248" max="248" width="16.6640625" bestFit="1" customWidth="1"/>
    <col min="249" max="249" width="13.6640625" bestFit="1" customWidth="1"/>
    <col min="250" max="250" width="13.33203125" bestFit="1" customWidth="1"/>
    <col min="251" max="251" width="14.77734375" bestFit="1" customWidth="1"/>
    <col min="252" max="252" width="13.5546875" bestFit="1" customWidth="1"/>
    <col min="253" max="253" width="12.88671875" bestFit="1" customWidth="1"/>
    <col min="254" max="254" width="11" bestFit="1" customWidth="1"/>
    <col min="255" max="255" width="14.44140625" bestFit="1" customWidth="1"/>
    <col min="256" max="256" width="10.21875" bestFit="1" customWidth="1"/>
    <col min="257" max="257" width="14.21875" bestFit="1" customWidth="1"/>
    <col min="258" max="258" width="14.109375" bestFit="1" customWidth="1"/>
    <col min="259" max="259" width="15.5546875" bestFit="1" customWidth="1"/>
    <col min="260" max="260" width="16.21875" bestFit="1" customWidth="1"/>
    <col min="261" max="261" width="17" bestFit="1" customWidth="1"/>
    <col min="262" max="262" width="10.77734375" bestFit="1" customWidth="1"/>
    <col min="263" max="263" width="13.109375" bestFit="1" customWidth="1"/>
    <col min="264" max="264" width="11.21875" bestFit="1" customWidth="1"/>
    <col min="265" max="265" width="16.21875" bestFit="1" customWidth="1"/>
    <col min="266" max="266" width="12.44140625" bestFit="1" customWidth="1"/>
    <col min="267" max="267" width="11.21875" bestFit="1" customWidth="1"/>
    <col min="268" max="268" width="18.33203125" bestFit="1" customWidth="1"/>
    <col min="269" max="269" width="16.33203125" bestFit="1" customWidth="1"/>
    <col min="270" max="270" width="11.109375" bestFit="1" customWidth="1"/>
    <col min="271" max="271" width="9.33203125" bestFit="1" customWidth="1"/>
    <col min="272" max="272" width="11.21875" bestFit="1" customWidth="1"/>
    <col min="273" max="273" width="15.33203125" bestFit="1" customWidth="1"/>
    <col min="274" max="274" width="15.88671875" bestFit="1" customWidth="1"/>
    <col min="275" max="275" width="14" bestFit="1" customWidth="1"/>
    <col min="276" max="276" width="14.109375" bestFit="1" customWidth="1"/>
    <col min="277" max="277" width="12.77734375" bestFit="1" customWidth="1"/>
    <col min="278" max="278" width="10.6640625" bestFit="1" customWidth="1"/>
    <col min="279" max="279" width="13.5546875" bestFit="1" customWidth="1"/>
    <col min="280" max="280" width="11.109375" bestFit="1" customWidth="1"/>
    <col min="281" max="281" width="15.44140625" bestFit="1" customWidth="1"/>
    <col min="282" max="282" width="16.33203125" bestFit="1" customWidth="1"/>
    <col min="283" max="283" width="12.5546875" bestFit="1" customWidth="1"/>
    <col min="284" max="284" width="9.109375" bestFit="1" customWidth="1"/>
    <col min="285" max="285" width="15.88671875" bestFit="1" customWidth="1"/>
    <col min="286" max="286" width="12.88671875" bestFit="1" customWidth="1"/>
    <col min="287" max="287" width="17.44140625" bestFit="1" customWidth="1"/>
    <col min="288" max="288" width="13.77734375" bestFit="1" customWidth="1"/>
    <col min="289" max="289" width="11.21875" bestFit="1" customWidth="1"/>
    <col min="290" max="290" width="12.33203125" bestFit="1" customWidth="1"/>
    <col min="291" max="291" width="11.77734375" bestFit="1" customWidth="1"/>
    <col min="292" max="293" width="13.33203125" bestFit="1" customWidth="1"/>
    <col min="294" max="294" width="15.21875" bestFit="1" customWidth="1"/>
    <col min="295" max="295" width="12.88671875" bestFit="1" customWidth="1"/>
    <col min="296" max="296" width="14.77734375" bestFit="1" customWidth="1"/>
    <col min="297" max="297" width="16.33203125" bestFit="1" customWidth="1"/>
    <col min="298" max="298" width="12.77734375" bestFit="1" customWidth="1"/>
    <col min="299" max="299" width="10.77734375" bestFit="1" customWidth="1"/>
    <col min="300" max="300" width="12" bestFit="1" customWidth="1"/>
    <col min="301" max="301" width="12.109375" bestFit="1" customWidth="1"/>
    <col min="302" max="302" width="10" bestFit="1" customWidth="1"/>
    <col min="303" max="303" width="15" bestFit="1" customWidth="1"/>
    <col min="304" max="304" width="14.6640625" bestFit="1" customWidth="1"/>
    <col min="305" max="305" width="13.88671875" bestFit="1" customWidth="1"/>
    <col min="306" max="306" width="12.44140625" bestFit="1" customWidth="1"/>
    <col min="307" max="307" width="11.109375" bestFit="1" customWidth="1"/>
    <col min="308" max="308" width="11.21875" bestFit="1" customWidth="1"/>
    <col min="309" max="309" width="11.44140625" bestFit="1" customWidth="1"/>
    <col min="310" max="310" width="14.88671875" bestFit="1" customWidth="1"/>
    <col min="311" max="311" width="16.77734375" bestFit="1" customWidth="1"/>
    <col min="312" max="312" width="14.21875" bestFit="1" customWidth="1"/>
    <col min="313" max="313" width="14.109375" bestFit="1" customWidth="1"/>
    <col min="314" max="314" width="14.6640625" bestFit="1" customWidth="1"/>
    <col min="315" max="315" width="10.21875" bestFit="1" customWidth="1"/>
    <col min="316" max="316" width="12.109375" bestFit="1" customWidth="1"/>
    <col min="317" max="317" width="12" bestFit="1" customWidth="1"/>
    <col min="318" max="318" width="12.33203125" bestFit="1" customWidth="1"/>
    <col min="319" max="319" width="13.6640625" bestFit="1" customWidth="1"/>
    <col min="320" max="320" width="12.109375" bestFit="1" customWidth="1"/>
    <col min="321" max="321" width="15.88671875" bestFit="1" customWidth="1"/>
    <col min="322" max="322" width="11.88671875" bestFit="1" customWidth="1"/>
    <col min="323" max="323" width="14" bestFit="1" customWidth="1"/>
    <col min="324" max="324" width="11.88671875" bestFit="1" customWidth="1"/>
    <col min="325" max="325" width="10.77734375" bestFit="1" customWidth="1"/>
    <col min="326" max="326" width="18.6640625" bestFit="1" customWidth="1"/>
    <col min="327" max="328" width="12.21875" bestFit="1" customWidth="1"/>
    <col min="329" max="329" width="15.44140625" bestFit="1" customWidth="1"/>
    <col min="330" max="330" width="15.77734375" bestFit="1" customWidth="1"/>
    <col min="331" max="331" width="14" bestFit="1" customWidth="1"/>
    <col min="332" max="332" width="16.88671875" bestFit="1" customWidth="1"/>
    <col min="333" max="333" width="16.33203125" bestFit="1" customWidth="1"/>
    <col min="334" max="334" width="12.6640625" bestFit="1" customWidth="1"/>
    <col min="335" max="335" width="18" bestFit="1" customWidth="1"/>
    <col min="336" max="336" width="17" bestFit="1" customWidth="1"/>
    <col min="337" max="337" width="12.109375" bestFit="1" customWidth="1"/>
    <col min="338" max="338" width="11.77734375" bestFit="1" customWidth="1"/>
    <col min="339" max="339" width="13.44140625" bestFit="1" customWidth="1"/>
    <col min="340" max="340" width="11.44140625" bestFit="1" customWidth="1"/>
    <col min="341" max="341" width="13.44140625" bestFit="1" customWidth="1"/>
    <col min="342" max="342" width="13.109375" bestFit="1" customWidth="1"/>
    <col min="343" max="343" width="14.5546875" bestFit="1" customWidth="1"/>
    <col min="344" max="344" width="14.33203125" bestFit="1" customWidth="1"/>
    <col min="345" max="345" width="14.77734375" bestFit="1" customWidth="1"/>
    <col min="346" max="346" width="12.21875" bestFit="1" customWidth="1"/>
    <col min="347" max="347" width="10.77734375" bestFit="1" customWidth="1"/>
    <col min="348" max="348" width="15.21875" bestFit="1" customWidth="1"/>
    <col min="349" max="349" width="13.5546875" bestFit="1" customWidth="1"/>
    <col min="350" max="350" width="17" bestFit="1" customWidth="1"/>
    <col min="351" max="351" width="11.44140625" bestFit="1" customWidth="1"/>
    <col min="352" max="352" width="16.77734375" bestFit="1" customWidth="1"/>
    <col min="353" max="353" width="14.44140625" bestFit="1" customWidth="1"/>
    <col min="354" max="354" width="14.5546875" bestFit="1" customWidth="1"/>
    <col min="355" max="355" width="14.33203125" bestFit="1" customWidth="1"/>
    <col min="356" max="356" width="16.44140625" bestFit="1" customWidth="1"/>
    <col min="357" max="357" width="11.5546875" bestFit="1" customWidth="1"/>
    <col min="358" max="358" width="12.33203125" bestFit="1" customWidth="1"/>
    <col min="359" max="359" width="11.5546875" bestFit="1" customWidth="1"/>
    <col min="360" max="360" width="14.21875" bestFit="1" customWidth="1"/>
    <col min="361" max="361" width="12.44140625" bestFit="1" customWidth="1"/>
    <col min="362" max="362" width="14.33203125" bestFit="1" customWidth="1"/>
    <col min="363" max="363" width="15.44140625" bestFit="1" customWidth="1"/>
    <col min="364" max="364" width="17.44140625" bestFit="1" customWidth="1"/>
    <col min="365" max="365" width="10.6640625" bestFit="1" customWidth="1"/>
    <col min="366" max="366" width="15.6640625" bestFit="1" customWidth="1"/>
    <col min="367" max="367" width="18.6640625" bestFit="1" customWidth="1"/>
    <col min="368" max="368" width="14.77734375" bestFit="1" customWidth="1"/>
    <col min="369" max="369" width="10.33203125" bestFit="1" customWidth="1"/>
    <col min="370" max="370" width="15" bestFit="1" customWidth="1"/>
    <col min="371" max="371" width="18.88671875" bestFit="1" customWidth="1"/>
    <col min="372" max="372" width="18.21875" bestFit="1" customWidth="1"/>
    <col min="373" max="373" width="12.77734375" bestFit="1" customWidth="1"/>
    <col min="374" max="374" width="17" bestFit="1" customWidth="1"/>
    <col min="375" max="375" width="12.21875" bestFit="1" customWidth="1"/>
    <col min="376" max="376" width="15.21875" bestFit="1" customWidth="1"/>
    <col min="377" max="377" width="13.21875" bestFit="1" customWidth="1"/>
    <col min="378" max="378" width="15" bestFit="1" customWidth="1"/>
    <col min="379" max="379" width="11.21875" bestFit="1" customWidth="1"/>
    <col min="380" max="380" width="13.6640625" bestFit="1" customWidth="1"/>
    <col min="381" max="381" width="14.21875" bestFit="1" customWidth="1"/>
    <col min="382" max="382" width="10.5546875" bestFit="1" customWidth="1"/>
    <col min="383" max="383" width="10.33203125" bestFit="1" customWidth="1"/>
    <col min="384" max="384" width="16.88671875" bestFit="1" customWidth="1"/>
    <col min="385" max="385" width="13.77734375" bestFit="1" customWidth="1"/>
    <col min="386" max="386" width="14.5546875" bestFit="1" customWidth="1"/>
    <col min="387" max="387" width="16.44140625" bestFit="1" customWidth="1"/>
    <col min="388" max="388" width="14.109375" bestFit="1" customWidth="1"/>
    <col min="389" max="389" width="12.88671875" bestFit="1" customWidth="1"/>
    <col min="390" max="390" width="13.77734375" bestFit="1" customWidth="1"/>
    <col min="391" max="391" width="15.44140625" bestFit="1" customWidth="1"/>
    <col min="392" max="392" width="15.21875" bestFit="1" customWidth="1"/>
    <col min="393" max="393" width="12.5546875" bestFit="1" customWidth="1"/>
    <col min="394" max="394" width="9.21875" bestFit="1" customWidth="1"/>
    <col min="395" max="395" width="10.21875" bestFit="1" customWidth="1"/>
    <col min="396" max="396" width="12.88671875" bestFit="1" customWidth="1"/>
    <col min="397" max="397" width="15.6640625" bestFit="1" customWidth="1"/>
    <col min="398" max="398" width="12.33203125" bestFit="1" customWidth="1"/>
    <col min="399" max="399" width="10.88671875" bestFit="1" customWidth="1"/>
    <col min="400" max="400" width="17.21875" bestFit="1" customWidth="1"/>
    <col min="401" max="401" width="14.109375" bestFit="1" customWidth="1"/>
    <col min="402" max="402" width="14.6640625" bestFit="1" customWidth="1"/>
    <col min="403" max="403" width="11" bestFit="1" customWidth="1"/>
    <col min="404" max="404" width="13.6640625" bestFit="1" customWidth="1"/>
    <col min="405" max="405" width="11.6640625" bestFit="1" customWidth="1"/>
    <col min="406" max="406" width="12.77734375" bestFit="1" customWidth="1"/>
    <col min="407" max="407" width="17.6640625" bestFit="1" customWidth="1"/>
    <col min="408" max="408" width="10.109375" bestFit="1" customWidth="1"/>
    <col min="409" max="409" width="13.109375" bestFit="1" customWidth="1"/>
    <col min="410" max="410" width="11.88671875" bestFit="1" customWidth="1"/>
    <col min="411" max="411" width="10.21875" bestFit="1" customWidth="1"/>
    <col min="412" max="412" width="12.21875" bestFit="1" customWidth="1"/>
    <col min="413" max="413" width="12.109375" bestFit="1" customWidth="1"/>
    <col min="414" max="414" width="10.5546875" bestFit="1" customWidth="1"/>
    <col min="415" max="415" width="12.77734375" bestFit="1" customWidth="1"/>
    <col min="416" max="416" width="15.33203125" bestFit="1" customWidth="1"/>
    <col min="417" max="417" width="16" bestFit="1" customWidth="1"/>
    <col min="418" max="418" width="16.6640625" bestFit="1" customWidth="1"/>
    <col min="419" max="419" width="12.88671875" bestFit="1" customWidth="1"/>
    <col min="420" max="420" width="12.5546875" bestFit="1" customWidth="1"/>
    <col min="421" max="421" width="12.33203125" bestFit="1" customWidth="1"/>
    <col min="422" max="422" width="11.21875" bestFit="1" customWidth="1"/>
    <col min="423" max="423" width="6.88671875" bestFit="1" customWidth="1"/>
    <col min="424" max="424" width="12.6640625" bestFit="1" customWidth="1"/>
    <col min="425" max="425" width="11.6640625" bestFit="1" customWidth="1"/>
    <col min="426" max="426" width="9.88671875" bestFit="1" customWidth="1"/>
    <col min="427" max="427" width="14.77734375" bestFit="1" customWidth="1"/>
    <col min="428" max="428" width="13.109375" bestFit="1" customWidth="1"/>
    <col min="429" max="429" width="9.21875" bestFit="1" customWidth="1"/>
    <col min="431" max="431" width="12.109375" bestFit="1" customWidth="1"/>
    <col min="432" max="432" width="11.6640625" bestFit="1" customWidth="1"/>
    <col min="433" max="433" width="14.5546875" bestFit="1" customWidth="1"/>
    <col min="434" max="434" width="15.6640625" bestFit="1" customWidth="1"/>
    <col min="435" max="435" width="14.77734375" bestFit="1" customWidth="1"/>
    <col min="436" max="436" width="10.33203125" bestFit="1" customWidth="1"/>
    <col min="437" max="437" width="12.88671875" bestFit="1" customWidth="1"/>
    <col min="438" max="438" width="12.5546875" bestFit="1" customWidth="1"/>
    <col min="439" max="439" width="11.33203125" bestFit="1" customWidth="1"/>
    <col min="440" max="440" width="12.5546875" bestFit="1" customWidth="1"/>
    <col min="441" max="441" width="15" bestFit="1" customWidth="1"/>
    <col min="442" max="442" width="11.88671875" bestFit="1" customWidth="1"/>
    <col min="443" max="443" width="13.88671875" bestFit="1" customWidth="1"/>
    <col min="444" max="444" width="21" bestFit="1" customWidth="1"/>
    <col min="445" max="445" width="12.77734375" bestFit="1" customWidth="1"/>
    <col min="446" max="446" width="10.21875" bestFit="1" customWidth="1"/>
    <col min="447" max="447" width="13.6640625" bestFit="1" customWidth="1"/>
    <col min="448" max="448" width="13.77734375" bestFit="1" customWidth="1"/>
    <col min="449" max="449" width="11.5546875" bestFit="1" customWidth="1"/>
    <col min="450" max="450" width="12.33203125" bestFit="1" customWidth="1"/>
    <col min="451" max="451" width="13.33203125" bestFit="1" customWidth="1"/>
    <col min="452" max="452" width="17" bestFit="1" customWidth="1"/>
    <col min="453" max="453" width="15.6640625" bestFit="1" customWidth="1"/>
    <col min="454" max="454" width="14.33203125" bestFit="1" customWidth="1"/>
    <col min="455" max="455" width="16.109375" bestFit="1" customWidth="1"/>
    <col min="456" max="456" width="10.5546875" bestFit="1" customWidth="1"/>
    <col min="457" max="457" width="10.109375" bestFit="1" customWidth="1"/>
    <col min="458" max="458" width="13.21875" bestFit="1" customWidth="1"/>
    <col min="459" max="459" width="17.44140625" bestFit="1" customWidth="1"/>
    <col min="460" max="460" width="13.6640625" bestFit="1" customWidth="1"/>
    <col min="461" max="461" width="14.6640625" bestFit="1" customWidth="1"/>
    <col min="462" max="462" width="9.44140625" bestFit="1" customWidth="1"/>
    <col min="463" max="463" width="14" bestFit="1" customWidth="1"/>
    <col min="464" max="464" width="15.6640625" bestFit="1" customWidth="1"/>
    <col min="465" max="465" width="10" bestFit="1" customWidth="1"/>
    <col min="466" max="466" width="13.88671875" bestFit="1" customWidth="1"/>
    <col min="467" max="467" width="11.6640625" bestFit="1" customWidth="1"/>
    <col min="468" max="468" width="11" bestFit="1" customWidth="1"/>
    <col min="469" max="469" width="18.77734375" bestFit="1" customWidth="1"/>
    <col min="470" max="470" width="14.109375" bestFit="1" customWidth="1"/>
    <col min="471" max="471" width="12.77734375" bestFit="1" customWidth="1"/>
    <col min="472" max="472" width="13.77734375" bestFit="1" customWidth="1"/>
    <col min="473" max="473" width="13.88671875" bestFit="1" customWidth="1"/>
    <col min="474" max="474" width="12" bestFit="1" customWidth="1"/>
    <col min="475" max="475" width="11.109375" bestFit="1" customWidth="1"/>
    <col min="476" max="476" width="13.5546875" bestFit="1" customWidth="1"/>
    <col min="477" max="477" width="12.5546875" bestFit="1" customWidth="1"/>
    <col min="478" max="478" width="10.44140625" bestFit="1" customWidth="1"/>
    <col min="479" max="479" width="13.21875" bestFit="1" customWidth="1"/>
    <col min="480" max="480" width="10.88671875" bestFit="1" customWidth="1"/>
    <col min="481" max="481" width="15.6640625" bestFit="1" customWidth="1"/>
    <col min="482" max="482" width="14.44140625" bestFit="1" customWidth="1"/>
    <col min="483" max="483" width="13.44140625" bestFit="1" customWidth="1"/>
    <col min="484" max="484" width="10.21875" bestFit="1" customWidth="1"/>
    <col min="485" max="485" width="10.109375" bestFit="1" customWidth="1"/>
    <col min="486" max="486" width="11.6640625" bestFit="1" customWidth="1"/>
    <col min="487" max="487" width="12.88671875" bestFit="1" customWidth="1"/>
    <col min="488" max="488" width="14.21875" bestFit="1" customWidth="1"/>
    <col min="489" max="489" width="13.77734375" bestFit="1" customWidth="1"/>
    <col min="490" max="490" width="14.21875" bestFit="1" customWidth="1"/>
    <col min="491" max="491" width="11" bestFit="1" customWidth="1"/>
    <col min="492" max="492" width="12.77734375" bestFit="1" customWidth="1"/>
    <col min="493" max="493" width="15.33203125" bestFit="1" customWidth="1"/>
    <col min="494" max="494" width="12.5546875" bestFit="1" customWidth="1"/>
    <col min="495" max="495" width="16.21875" bestFit="1" customWidth="1"/>
    <col min="496" max="496" width="9.88671875" bestFit="1" customWidth="1"/>
    <col min="497" max="497" width="15.77734375" bestFit="1" customWidth="1"/>
    <col min="498" max="498" width="13.77734375" bestFit="1" customWidth="1"/>
    <col min="499" max="499" width="12.77734375" bestFit="1" customWidth="1"/>
    <col min="500" max="500" width="14.6640625" bestFit="1" customWidth="1"/>
    <col min="501" max="501" width="10.6640625" bestFit="1" customWidth="1"/>
    <col min="502" max="502" width="11.109375" bestFit="1" customWidth="1"/>
    <col min="503" max="503" width="16.33203125" bestFit="1" customWidth="1"/>
    <col min="504" max="504" width="12" bestFit="1" customWidth="1"/>
    <col min="505" max="505" width="14.33203125" bestFit="1" customWidth="1"/>
    <col min="506" max="506" width="12.21875" bestFit="1" customWidth="1"/>
    <col min="507" max="507" width="13.33203125" bestFit="1" customWidth="1"/>
    <col min="508" max="508" width="16.33203125" bestFit="1" customWidth="1"/>
    <col min="509" max="509" width="22.6640625" bestFit="1" customWidth="1"/>
    <col min="510" max="510" width="12.33203125" bestFit="1" customWidth="1"/>
    <col min="511" max="511" width="12.44140625" bestFit="1" customWidth="1"/>
    <col min="512" max="512" width="16.109375" bestFit="1" customWidth="1"/>
    <col min="513" max="513" width="11.44140625" bestFit="1" customWidth="1"/>
    <col min="514" max="514" width="14.6640625" bestFit="1" customWidth="1"/>
    <col min="515" max="515" width="13.6640625" bestFit="1" customWidth="1"/>
    <col min="516" max="516" width="11.44140625" bestFit="1" customWidth="1"/>
    <col min="517" max="517" width="13.109375" bestFit="1" customWidth="1"/>
    <col min="518" max="518" width="16.33203125" bestFit="1" customWidth="1"/>
    <col min="519" max="519" width="10.44140625" bestFit="1" customWidth="1"/>
    <col min="520" max="520" width="16.77734375" bestFit="1" customWidth="1"/>
    <col min="521" max="521" width="19.77734375" bestFit="1" customWidth="1"/>
    <col min="522" max="522" width="17.5546875" bestFit="1" customWidth="1"/>
    <col min="523" max="523" width="13.5546875" bestFit="1" customWidth="1"/>
    <col min="524" max="524" width="13.6640625" bestFit="1" customWidth="1"/>
    <col min="525" max="525" width="12.6640625" bestFit="1" customWidth="1"/>
    <col min="526" max="526" width="12.77734375" bestFit="1" customWidth="1"/>
    <col min="527" max="527" width="10.77734375" bestFit="1" customWidth="1"/>
    <col min="528" max="528" width="12.5546875" bestFit="1" customWidth="1"/>
    <col min="529" max="529" width="14" bestFit="1" customWidth="1"/>
    <col min="530" max="530" width="16.44140625" bestFit="1" customWidth="1"/>
    <col min="531" max="531" width="19.109375" bestFit="1" customWidth="1"/>
    <col min="532" max="532" width="14" bestFit="1" customWidth="1"/>
    <col min="533" max="533" width="17.21875" bestFit="1" customWidth="1"/>
    <col min="534" max="534" width="14.44140625" bestFit="1" customWidth="1"/>
    <col min="535" max="535" width="16.21875" bestFit="1" customWidth="1"/>
    <col min="536" max="536" width="15.44140625" bestFit="1" customWidth="1"/>
    <col min="537" max="537" width="14.88671875" bestFit="1" customWidth="1"/>
    <col min="538" max="538" width="11.6640625" bestFit="1" customWidth="1"/>
    <col min="539" max="539" width="11.44140625" bestFit="1" customWidth="1"/>
    <col min="540" max="540" width="11.77734375" bestFit="1" customWidth="1"/>
    <col min="541" max="541" width="13.33203125" bestFit="1" customWidth="1"/>
    <col min="542" max="542" width="14.77734375" bestFit="1" customWidth="1"/>
    <col min="543" max="543" width="11.109375" bestFit="1" customWidth="1"/>
    <col min="544" max="544" width="12.109375" bestFit="1" customWidth="1"/>
    <col min="545" max="545" width="11.77734375" bestFit="1" customWidth="1"/>
    <col min="546" max="546" width="11.6640625" bestFit="1" customWidth="1"/>
    <col min="547" max="547" width="15.44140625" bestFit="1" customWidth="1"/>
    <col min="548" max="548" width="10.21875" bestFit="1" customWidth="1"/>
    <col min="549" max="549" width="13.88671875" bestFit="1" customWidth="1"/>
    <col min="550" max="550" width="15" bestFit="1" customWidth="1"/>
    <col min="551" max="551" width="16" bestFit="1" customWidth="1"/>
    <col min="552" max="552" width="13.44140625" bestFit="1" customWidth="1"/>
    <col min="553" max="553" width="12.5546875" bestFit="1" customWidth="1"/>
    <col min="554" max="554" width="16.88671875" bestFit="1" customWidth="1"/>
    <col min="555" max="555" width="13.77734375" bestFit="1" customWidth="1"/>
    <col min="556" max="556" width="15.109375" bestFit="1" customWidth="1"/>
    <col min="557" max="557" width="15.21875" bestFit="1" customWidth="1"/>
    <col min="558" max="558" width="10.77734375" bestFit="1" customWidth="1"/>
    <col min="559" max="559" width="12" bestFit="1" customWidth="1"/>
    <col min="560" max="560" width="18" bestFit="1" customWidth="1"/>
    <col min="561" max="561" width="15.33203125" bestFit="1" customWidth="1"/>
    <col min="562" max="562" width="13.88671875" bestFit="1" customWidth="1"/>
    <col min="563" max="563" width="9.5546875" bestFit="1" customWidth="1"/>
    <col min="564" max="564" width="14.44140625" bestFit="1" customWidth="1"/>
    <col min="565" max="565" width="17.6640625" bestFit="1" customWidth="1"/>
    <col min="566" max="566" width="14.44140625" bestFit="1" customWidth="1"/>
    <col min="567" max="568" width="13.88671875" bestFit="1" customWidth="1"/>
    <col min="569" max="569" width="12.21875" bestFit="1" customWidth="1"/>
    <col min="570" max="570" width="14.33203125" bestFit="1" customWidth="1"/>
    <col min="571" max="571" width="12.21875" bestFit="1" customWidth="1"/>
    <col min="572" max="572" width="12.77734375" bestFit="1" customWidth="1"/>
    <col min="573" max="573" width="17" bestFit="1" customWidth="1"/>
    <col min="574" max="574" width="16.109375" bestFit="1" customWidth="1"/>
    <col min="575" max="575" width="16" bestFit="1" customWidth="1"/>
    <col min="576" max="576" width="10.109375" bestFit="1" customWidth="1"/>
    <col min="577" max="577" width="15.109375" bestFit="1" customWidth="1"/>
    <col min="578" max="578" width="10.77734375" bestFit="1" customWidth="1"/>
    <col min="579" max="579" width="18.109375" bestFit="1" customWidth="1"/>
    <col min="580" max="580" width="14.21875" bestFit="1" customWidth="1"/>
    <col min="581" max="581" width="16.5546875" bestFit="1" customWidth="1"/>
    <col min="582" max="582" width="17.5546875" bestFit="1" customWidth="1"/>
    <col min="583" max="583" width="20.88671875" bestFit="1" customWidth="1"/>
    <col min="584" max="584" width="11.109375" bestFit="1" customWidth="1"/>
    <col min="585" max="585" width="13.88671875" bestFit="1" customWidth="1"/>
    <col min="586" max="586" width="16.33203125" bestFit="1" customWidth="1"/>
    <col min="587" max="587" width="13.44140625" bestFit="1" customWidth="1"/>
    <col min="588" max="588" width="10.88671875" bestFit="1" customWidth="1"/>
    <col min="589" max="589" width="17.77734375" bestFit="1" customWidth="1"/>
    <col min="590" max="590" width="14.109375" bestFit="1" customWidth="1"/>
    <col min="591" max="591" width="11.5546875" bestFit="1" customWidth="1"/>
    <col min="592" max="592" width="13.77734375" bestFit="1" customWidth="1"/>
    <col min="593" max="593" width="13.33203125" bestFit="1" customWidth="1"/>
    <col min="594" max="594" width="14.77734375" bestFit="1" customWidth="1"/>
    <col min="595" max="595" width="16.77734375" bestFit="1" customWidth="1"/>
    <col min="596" max="596" width="12.44140625" bestFit="1" customWidth="1"/>
    <col min="597" max="597" width="16.44140625" bestFit="1" customWidth="1"/>
    <col min="598" max="598" width="12.109375" bestFit="1" customWidth="1"/>
    <col min="599" max="599" width="14" bestFit="1" customWidth="1"/>
    <col min="600" max="600" width="13.88671875" bestFit="1" customWidth="1"/>
    <col min="601" max="601" width="13.109375" bestFit="1" customWidth="1"/>
    <col min="602" max="602" width="12.77734375" bestFit="1" customWidth="1"/>
    <col min="603" max="604" width="13.5546875" bestFit="1" customWidth="1"/>
    <col min="605" max="605" width="14.33203125" bestFit="1" customWidth="1"/>
    <col min="606" max="606" width="12.88671875" bestFit="1" customWidth="1"/>
    <col min="607" max="607" width="14.109375" bestFit="1" customWidth="1"/>
    <col min="608" max="608" width="16.88671875" bestFit="1" customWidth="1"/>
    <col min="609" max="609" width="13.6640625" bestFit="1" customWidth="1"/>
    <col min="610" max="610" width="9.6640625" bestFit="1" customWidth="1"/>
    <col min="611" max="611" width="11.44140625" bestFit="1" customWidth="1"/>
    <col min="612" max="612" width="11.88671875" bestFit="1" customWidth="1"/>
    <col min="613" max="613" width="12.109375" bestFit="1" customWidth="1"/>
    <col min="614" max="614" width="13.33203125" bestFit="1" customWidth="1"/>
    <col min="615" max="615" width="15.88671875" bestFit="1" customWidth="1"/>
    <col min="616" max="616" width="14.33203125" bestFit="1" customWidth="1"/>
    <col min="617" max="617" width="19.33203125" bestFit="1" customWidth="1"/>
    <col min="618" max="618" width="12.33203125" bestFit="1" customWidth="1"/>
    <col min="619" max="619" width="13.109375" bestFit="1" customWidth="1"/>
    <col min="620" max="620" width="21.77734375" bestFit="1" customWidth="1"/>
    <col min="621" max="621" width="17.21875" bestFit="1" customWidth="1"/>
    <col min="622" max="622" width="13.6640625" bestFit="1" customWidth="1"/>
    <col min="623" max="623" width="14.109375" bestFit="1" customWidth="1"/>
    <col min="624" max="624" width="11.6640625" bestFit="1" customWidth="1"/>
    <col min="625" max="625" width="18.33203125" bestFit="1" customWidth="1"/>
    <col min="626" max="626" width="13.21875" bestFit="1" customWidth="1"/>
    <col min="627" max="627" width="11.33203125" bestFit="1" customWidth="1"/>
    <col min="628" max="628" width="13.44140625" bestFit="1" customWidth="1"/>
    <col min="629" max="629" width="14" bestFit="1" customWidth="1"/>
    <col min="630" max="630" width="12.33203125" bestFit="1" customWidth="1"/>
    <col min="631" max="631" width="14.109375" bestFit="1" customWidth="1"/>
    <col min="632" max="632" width="14.44140625" bestFit="1" customWidth="1"/>
    <col min="633" max="633" width="14.88671875" bestFit="1" customWidth="1"/>
    <col min="634" max="634" width="13.5546875" bestFit="1" customWidth="1"/>
    <col min="635" max="635" width="15.44140625" bestFit="1" customWidth="1"/>
    <col min="636" max="636" width="12.88671875" bestFit="1" customWidth="1"/>
    <col min="637" max="637" width="15.77734375" bestFit="1" customWidth="1"/>
    <col min="638" max="638" width="13.77734375" bestFit="1" customWidth="1"/>
    <col min="639" max="639" width="13.6640625" bestFit="1" customWidth="1"/>
    <col min="640" max="640" width="10.88671875" bestFit="1" customWidth="1"/>
    <col min="641" max="641" width="11.33203125" bestFit="1" customWidth="1"/>
    <col min="642" max="642" width="11.77734375" bestFit="1" customWidth="1"/>
    <col min="643" max="643" width="13.77734375" bestFit="1" customWidth="1"/>
    <col min="644" max="644" width="15.44140625" bestFit="1" customWidth="1"/>
    <col min="645" max="645" width="16.88671875" bestFit="1" customWidth="1"/>
    <col min="646" max="646" width="13.88671875" bestFit="1" customWidth="1"/>
    <col min="647" max="647" width="14" bestFit="1" customWidth="1"/>
    <col min="648" max="648" width="16.21875" bestFit="1" customWidth="1"/>
    <col min="649" max="649" width="12.6640625" bestFit="1" customWidth="1"/>
    <col min="650" max="650" width="14.21875" bestFit="1" customWidth="1"/>
    <col min="651" max="651" width="12.109375" bestFit="1" customWidth="1"/>
    <col min="652" max="652" width="14.109375" bestFit="1" customWidth="1"/>
    <col min="653" max="653" width="11.21875" bestFit="1" customWidth="1"/>
    <col min="654" max="654" width="14.5546875" bestFit="1" customWidth="1"/>
    <col min="655" max="655" width="15.21875" bestFit="1" customWidth="1"/>
    <col min="656" max="656" width="12.5546875" bestFit="1" customWidth="1"/>
    <col min="657" max="657" width="11" bestFit="1" customWidth="1"/>
    <col min="658" max="658" width="10.21875" bestFit="1" customWidth="1"/>
    <col min="659" max="659" width="11" bestFit="1" customWidth="1"/>
    <col min="660" max="660" width="12" bestFit="1" customWidth="1"/>
    <col min="661" max="661" width="13.21875" bestFit="1" customWidth="1"/>
    <col min="662" max="662" width="10.33203125" bestFit="1" customWidth="1"/>
    <col min="663" max="663" width="13.33203125" bestFit="1" customWidth="1"/>
    <col min="664" max="664" width="11" bestFit="1" customWidth="1"/>
    <col min="665" max="665" width="14.33203125" bestFit="1" customWidth="1"/>
    <col min="666" max="666" width="11.33203125" bestFit="1" customWidth="1"/>
    <col min="667" max="667" width="13.21875" bestFit="1" customWidth="1"/>
    <col min="668" max="668" width="13.33203125" bestFit="1" customWidth="1"/>
    <col min="669" max="669" width="10.88671875" bestFit="1" customWidth="1"/>
    <col min="670" max="670" width="16.44140625" bestFit="1" customWidth="1"/>
    <col min="671" max="671" width="13.21875" bestFit="1" customWidth="1"/>
    <col min="672" max="673" width="12.5546875" bestFit="1" customWidth="1"/>
    <col min="674" max="674" width="12.21875" bestFit="1" customWidth="1"/>
    <col min="675" max="675" width="13.5546875" bestFit="1" customWidth="1"/>
    <col min="676" max="676" width="13.77734375" bestFit="1" customWidth="1"/>
    <col min="677" max="677" width="10.77734375" bestFit="1" customWidth="1"/>
    <col min="678" max="678" width="14.109375" bestFit="1" customWidth="1"/>
    <col min="679" max="679" width="10.6640625" bestFit="1" customWidth="1"/>
    <col min="680" max="680" width="12.6640625" bestFit="1" customWidth="1"/>
    <col min="681" max="681" width="20.21875" bestFit="1" customWidth="1"/>
    <col min="682" max="682" width="15.109375" bestFit="1" customWidth="1"/>
    <col min="683" max="683" width="11.21875" bestFit="1" customWidth="1"/>
    <col min="684" max="684" width="15" bestFit="1" customWidth="1"/>
    <col min="685" max="686" width="11.88671875" bestFit="1" customWidth="1"/>
    <col min="687" max="687" width="14.109375" bestFit="1" customWidth="1"/>
    <col min="688" max="688" width="12.109375" bestFit="1" customWidth="1"/>
    <col min="689" max="689" width="14.21875" bestFit="1" customWidth="1"/>
    <col min="690" max="690" width="10.6640625" bestFit="1" customWidth="1"/>
    <col min="691" max="691" width="13.77734375" bestFit="1" customWidth="1"/>
    <col min="692" max="692" width="9.21875" bestFit="1" customWidth="1"/>
    <col min="693" max="693" width="8.44140625" bestFit="1" customWidth="1"/>
    <col min="694" max="694" width="11.109375" bestFit="1" customWidth="1"/>
    <col min="695" max="695" width="13.5546875" bestFit="1" customWidth="1"/>
    <col min="696" max="696" width="11.44140625" bestFit="1" customWidth="1"/>
    <col min="697" max="698" width="14.6640625" bestFit="1" customWidth="1"/>
    <col min="699" max="699" width="15.21875" bestFit="1" customWidth="1"/>
    <col min="700" max="700" width="18" bestFit="1" customWidth="1"/>
    <col min="701" max="701" width="15" bestFit="1" customWidth="1"/>
    <col min="702" max="702" width="17.6640625" bestFit="1" customWidth="1"/>
    <col min="703" max="703" width="12.77734375" bestFit="1" customWidth="1"/>
    <col min="704" max="704" width="9" bestFit="1" customWidth="1"/>
    <col min="705" max="705" width="10.5546875" bestFit="1" customWidth="1"/>
    <col min="706" max="706" width="12.109375" bestFit="1" customWidth="1"/>
    <col min="707" max="707" width="13.21875" bestFit="1" customWidth="1"/>
    <col min="708" max="708" width="17.44140625" bestFit="1" customWidth="1"/>
    <col min="709" max="709" width="16.5546875" bestFit="1" customWidth="1"/>
    <col min="710" max="710" width="16.109375" bestFit="1" customWidth="1"/>
    <col min="711" max="711" width="15.109375" bestFit="1" customWidth="1"/>
    <col min="712" max="712" width="16.5546875" bestFit="1" customWidth="1"/>
    <col min="713" max="713" width="13.33203125" bestFit="1" customWidth="1"/>
    <col min="714" max="714" width="12.6640625" bestFit="1" customWidth="1"/>
    <col min="715" max="715" width="11.109375" bestFit="1" customWidth="1"/>
    <col min="716" max="716" width="15.109375" bestFit="1" customWidth="1"/>
    <col min="717" max="717" width="13.109375" bestFit="1" customWidth="1"/>
    <col min="718" max="718" width="20.88671875" bestFit="1" customWidth="1"/>
    <col min="719" max="719" width="16.109375" bestFit="1" customWidth="1"/>
    <col min="720" max="720" width="16" bestFit="1" customWidth="1"/>
    <col min="721" max="721" width="9.109375" bestFit="1" customWidth="1"/>
    <col min="722" max="722" width="10" bestFit="1" customWidth="1"/>
    <col min="723" max="723" width="15.6640625" bestFit="1" customWidth="1"/>
    <col min="724" max="724" width="12.21875" bestFit="1" customWidth="1"/>
    <col min="725" max="725" width="11" bestFit="1" customWidth="1"/>
    <col min="726" max="726" width="11.77734375" bestFit="1" customWidth="1"/>
    <col min="727" max="727" width="16.88671875" bestFit="1" customWidth="1"/>
    <col min="728" max="728" width="11.44140625" bestFit="1" customWidth="1"/>
    <col min="729" max="729" width="15" bestFit="1" customWidth="1"/>
    <col min="730" max="730" width="11.6640625" bestFit="1" customWidth="1"/>
    <col min="731" max="731" width="12.77734375" bestFit="1" customWidth="1"/>
    <col min="732" max="732" width="20.109375" bestFit="1" customWidth="1"/>
    <col min="733" max="733" width="13.88671875" bestFit="1" customWidth="1"/>
    <col min="734" max="734" width="13.33203125" bestFit="1" customWidth="1"/>
    <col min="735" max="735" width="14.5546875" bestFit="1" customWidth="1"/>
    <col min="736" max="736" width="15.33203125" bestFit="1" customWidth="1"/>
    <col min="737" max="737" width="14.109375" bestFit="1" customWidth="1"/>
    <col min="738" max="738" width="12.5546875" bestFit="1" customWidth="1"/>
    <col min="739" max="739" width="10.88671875" bestFit="1" customWidth="1"/>
    <col min="740" max="740" width="15" bestFit="1" customWidth="1"/>
    <col min="741" max="741" width="13.109375" bestFit="1" customWidth="1"/>
    <col min="742" max="742" width="16.21875" bestFit="1" customWidth="1"/>
    <col min="743" max="743" width="11.109375" bestFit="1" customWidth="1"/>
    <col min="744" max="744" width="12.6640625" bestFit="1" customWidth="1"/>
    <col min="745" max="745" width="15.88671875" bestFit="1" customWidth="1"/>
    <col min="746" max="746" width="15.33203125" bestFit="1" customWidth="1"/>
    <col min="747" max="747" width="12" bestFit="1" customWidth="1"/>
    <col min="748" max="748" width="15.33203125" bestFit="1" customWidth="1"/>
    <col min="749" max="749" width="14.109375" bestFit="1" customWidth="1"/>
    <col min="750" max="750" width="15.44140625" bestFit="1" customWidth="1"/>
    <col min="751" max="751" width="12.88671875" bestFit="1" customWidth="1"/>
    <col min="752" max="752" width="12.33203125" bestFit="1" customWidth="1"/>
    <col min="753" max="753" width="20.109375" bestFit="1" customWidth="1"/>
    <col min="754" max="754" width="16.44140625" bestFit="1" customWidth="1"/>
    <col min="755" max="755" width="10.21875" bestFit="1" customWidth="1"/>
    <col min="756" max="756" width="12.21875" bestFit="1" customWidth="1"/>
    <col min="757" max="757" width="14.33203125" bestFit="1" customWidth="1"/>
    <col min="758" max="758" width="13.33203125" bestFit="1" customWidth="1"/>
    <col min="759" max="759" width="12.88671875" bestFit="1" customWidth="1"/>
    <col min="760" max="760" width="11.5546875" bestFit="1" customWidth="1"/>
    <col min="761" max="761" width="16.88671875" bestFit="1" customWidth="1"/>
    <col min="762" max="762" width="17" bestFit="1" customWidth="1"/>
    <col min="763" max="763" width="13.21875" bestFit="1" customWidth="1"/>
    <col min="764" max="764" width="17" bestFit="1" customWidth="1"/>
    <col min="765" max="765" width="14.109375" bestFit="1" customWidth="1"/>
    <col min="766" max="766" width="14.88671875" bestFit="1" customWidth="1"/>
    <col min="767" max="767" width="13.88671875" bestFit="1" customWidth="1"/>
    <col min="768" max="768" width="14.109375" bestFit="1" customWidth="1"/>
    <col min="769" max="769" width="12.33203125" bestFit="1" customWidth="1"/>
    <col min="770" max="770" width="14" bestFit="1" customWidth="1"/>
    <col min="771" max="771" width="12.33203125" bestFit="1" customWidth="1"/>
    <col min="772" max="772" width="10.6640625" bestFit="1" customWidth="1"/>
    <col min="773" max="773" width="11.33203125" bestFit="1" customWidth="1"/>
    <col min="774" max="774" width="15" bestFit="1" customWidth="1"/>
    <col min="775" max="775" width="12.33203125" bestFit="1" customWidth="1"/>
    <col min="776" max="776" width="11.77734375" bestFit="1" customWidth="1"/>
    <col min="777" max="777" width="14.44140625" bestFit="1" customWidth="1"/>
    <col min="778" max="778" width="13.77734375" bestFit="1" customWidth="1"/>
    <col min="779" max="779" width="16.21875" bestFit="1" customWidth="1"/>
    <col min="780" max="780" width="17.21875" bestFit="1" customWidth="1"/>
    <col min="781" max="781" width="14" bestFit="1" customWidth="1"/>
    <col min="782" max="782" width="13.44140625" bestFit="1" customWidth="1"/>
    <col min="783" max="783" width="14.109375" bestFit="1" customWidth="1"/>
    <col min="784" max="784" width="12" bestFit="1" customWidth="1"/>
    <col min="785" max="785" width="13.88671875" bestFit="1" customWidth="1"/>
    <col min="786" max="786" width="11.21875" bestFit="1" customWidth="1"/>
    <col min="787" max="787" width="13.88671875" bestFit="1" customWidth="1"/>
    <col min="788" max="788" width="16.33203125" bestFit="1" customWidth="1"/>
    <col min="789" max="789" width="14.77734375" bestFit="1" customWidth="1"/>
    <col min="790" max="790" width="13.44140625" bestFit="1" customWidth="1"/>
    <col min="791" max="791" width="18.5546875" bestFit="1" customWidth="1"/>
    <col min="792" max="792" width="17.21875" bestFit="1" customWidth="1"/>
    <col min="793" max="793" width="12.88671875" bestFit="1" customWidth="1"/>
    <col min="794" max="794" width="11.77734375" bestFit="1" customWidth="1"/>
    <col min="795" max="795" width="11.5546875" bestFit="1" customWidth="1"/>
    <col min="796" max="796" width="13.33203125" bestFit="1" customWidth="1"/>
    <col min="797" max="797" width="15.88671875" bestFit="1" customWidth="1"/>
    <col min="798" max="798" width="13.88671875" bestFit="1" customWidth="1"/>
    <col min="799" max="799" width="10.6640625" bestFit="1" customWidth="1"/>
    <col min="800" max="800" width="11" bestFit="1" customWidth="1"/>
    <col min="801" max="801" width="13.77734375" bestFit="1" customWidth="1"/>
    <col min="802" max="802" width="13.33203125" bestFit="1" customWidth="1"/>
    <col min="803" max="803" width="12.77734375" bestFit="1" customWidth="1"/>
    <col min="804" max="804" width="15.33203125" bestFit="1" customWidth="1"/>
    <col min="805" max="805" width="14.109375" bestFit="1" customWidth="1"/>
    <col min="806" max="806" width="10.44140625" bestFit="1" customWidth="1"/>
    <col min="807" max="807" width="12.88671875" bestFit="1" customWidth="1"/>
    <col min="808" max="808" width="11.33203125" bestFit="1" customWidth="1"/>
    <col min="809" max="809" width="14.44140625" bestFit="1" customWidth="1"/>
    <col min="810" max="810" width="14.5546875" bestFit="1" customWidth="1"/>
    <col min="811" max="811" width="11.6640625" bestFit="1" customWidth="1"/>
    <col min="812" max="812" width="14.44140625" bestFit="1" customWidth="1"/>
    <col min="813" max="813" width="14.77734375" bestFit="1" customWidth="1"/>
    <col min="814" max="814" width="15.44140625" bestFit="1" customWidth="1"/>
    <col min="815" max="815" width="11.21875" bestFit="1" customWidth="1"/>
    <col min="816" max="816" width="10" bestFit="1" customWidth="1"/>
    <col min="817" max="817" width="13.109375" bestFit="1" customWidth="1"/>
    <col min="818" max="818" width="17.33203125" bestFit="1" customWidth="1"/>
    <col min="819" max="819" width="14.44140625" bestFit="1" customWidth="1"/>
    <col min="820" max="820" width="13.44140625" bestFit="1" customWidth="1"/>
    <col min="821" max="821" width="9.44140625" bestFit="1" customWidth="1"/>
    <col min="822" max="822" width="12.5546875" bestFit="1" customWidth="1"/>
    <col min="823" max="823" width="14.44140625" bestFit="1" customWidth="1"/>
    <col min="824" max="824" width="13.109375" bestFit="1" customWidth="1"/>
    <col min="825" max="825" width="11.5546875" bestFit="1" customWidth="1"/>
    <col min="826" max="826" width="14.6640625" bestFit="1" customWidth="1"/>
    <col min="827" max="827" width="13.33203125" bestFit="1" customWidth="1"/>
    <col min="828" max="828" width="11.77734375" bestFit="1" customWidth="1"/>
    <col min="829" max="829" width="16.88671875" bestFit="1" customWidth="1"/>
    <col min="830" max="830" width="15.88671875" bestFit="1" customWidth="1"/>
    <col min="831" max="831" width="17" bestFit="1" customWidth="1"/>
    <col min="832" max="832" width="9.44140625" bestFit="1" customWidth="1"/>
    <col min="833" max="833" width="10.6640625" bestFit="1" customWidth="1"/>
    <col min="834" max="834" width="11.6640625" bestFit="1" customWidth="1"/>
    <col min="835" max="835" width="15.21875" bestFit="1" customWidth="1"/>
    <col min="836" max="836" width="17.21875" bestFit="1" customWidth="1"/>
    <col min="837" max="837" width="12.77734375" bestFit="1" customWidth="1"/>
    <col min="838" max="838" width="12.5546875" bestFit="1" customWidth="1"/>
    <col min="839" max="839" width="11.44140625" bestFit="1" customWidth="1"/>
    <col min="840" max="840" width="14.5546875" bestFit="1" customWidth="1"/>
    <col min="841" max="841" width="16.88671875" bestFit="1" customWidth="1"/>
    <col min="842" max="842" width="16.77734375" bestFit="1" customWidth="1"/>
    <col min="843" max="843" width="10.5546875" bestFit="1" customWidth="1"/>
    <col min="844" max="844" width="17.44140625" bestFit="1" customWidth="1"/>
    <col min="845" max="845" width="14.5546875" bestFit="1" customWidth="1"/>
    <col min="846" max="846" width="11.44140625" bestFit="1" customWidth="1"/>
    <col min="847" max="847" width="17" bestFit="1" customWidth="1"/>
    <col min="848" max="848" width="12.88671875" bestFit="1" customWidth="1"/>
    <col min="849" max="849" width="10.21875" bestFit="1" customWidth="1"/>
    <col min="850" max="850" width="19.21875" bestFit="1" customWidth="1"/>
    <col min="851" max="851" width="11.33203125" bestFit="1" customWidth="1"/>
    <col min="852" max="852" width="17.5546875" bestFit="1" customWidth="1"/>
    <col min="853" max="853" width="16.5546875" bestFit="1" customWidth="1"/>
    <col min="854" max="854" width="13.33203125" bestFit="1" customWidth="1"/>
    <col min="855" max="855" width="14.88671875" bestFit="1" customWidth="1"/>
    <col min="856" max="856" width="12.5546875" bestFit="1" customWidth="1"/>
    <col min="857" max="857" width="12.88671875" bestFit="1" customWidth="1"/>
    <col min="858" max="858" width="10.88671875" bestFit="1" customWidth="1"/>
    <col min="859" max="859" width="16.77734375" bestFit="1" customWidth="1"/>
    <col min="860" max="860" width="11.109375" bestFit="1" customWidth="1"/>
    <col min="861" max="861" width="15.5546875" bestFit="1" customWidth="1"/>
    <col min="862" max="862" width="12.44140625" bestFit="1" customWidth="1"/>
    <col min="863" max="863" width="12.88671875" bestFit="1" customWidth="1"/>
    <col min="864" max="864" width="13.33203125" bestFit="1" customWidth="1"/>
    <col min="865" max="865" width="15.109375" bestFit="1" customWidth="1"/>
    <col min="866" max="866" width="13.6640625" bestFit="1" customWidth="1"/>
    <col min="867" max="867" width="11.5546875" bestFit="1" customWidth="1"/>
    <col min="868" max="868" width="15.33203125" bestFit="1" customWidth="1"/>
    <col min="869" max="869" width="17.44140625" bestFit="1" customWidth="1"/>
    <col min="870" max="870" width="15.77734375" bestFit="1" customWidth="1"/>
    <col min="871" max="871" width="15.6640625" bestFit="1" customWidth="1"/>
    <col min="872" max="872" width="14.88671875" bestFit="1" customWidth="1"/>
    <col min="873" max="873" width="11.88671875" bestFit="1" customWidth="1"/>
    <col min="874" max="874" width="11.77734375" bestFit="1" customWidth="1"/>
    <col min="875" max="875" width="14.44140625" bestFit="1" customWidth="1"/>
    <col min="876" max="876" width="14" bestFit="1" customWidth="1"/>
    <col min="877" max="877" width="12.5546875" bestFit="1" customWidth="1"/>
    <col min="878" max="878" width="12" bestFit="1" customWidth="1"/>
    <col min="879" max="879" width="19.109375" bestFit="1" customWidth="1"/>
    <col min="880" max="880" width="16" bestFit="1" customWidth="1"/>
    <col min="881" max="881" width="14.77734375" bestFit="1" customWidth="1"/>
    <col min="882" max="882" width="15.109375" bestFit="1" customWidth="1"/>
    <col min="883" max="883" width="16.6640625" bestFit="1" customWidth="1"/>
    <col min="884" max="884" width="14.109375" bestFit="1" customWidth="1"/>
    <col min="885" max="885" width="15.109375" bestFit="1" customWidth="1"/>
    <col min="886" max="886" width="14.77734375" bestFit="1" customWidth="1"/>
    <col min="887" max="887" width="12.88671875" bestFit="1" customWidth="1"/>
    <col min="888" max="888" width="11.21875" bestFit="1" customWidth="1"/>
    <col min="889" max="889" width="17.6640625" bestFit="1" customWidth="1"/>
    <col min="890" max="890" width="17" bestFit="1" customWidth="1"/>
    <col min="891" max="891" width="12.5546875" bestFit="1" customWidth="1"/>
    <col min="892" max="892" width="13.88671875" bestFit="1" customWidth="1"/>
    <col min="893" max="893" width="12.6640625" bestFit="1" customWidth="1"/>
    <col min="894" max="894" width="11.109375" bestFit="1" customWidth="1"/>
    <col min="895" max="895" width="10.77734375" bestFit="1" customWidth="1"/>
    <col min="896" max="896" width="12.109375" bestFit="1" customWidth="1"/>
    <col min="897" max="897" width="12.21875" bestFit="1" customWidth="1"/>
    <col min="898" max="898" width="10.44140625" bestFit="1" customWidth="1"/>
    <col min="899" max="899" width="13.6640625" bestFit="1" customWidth="1"/>
    <col min="900" max="900" width="17.21875" bestFit="1" customWidth="1"/>
    <col min="901" max="901" width="13.5546875" bestFit="1" customWidth="1"/>
    <col min="902" max="902" width="11.88671875" bestFit="1" customWidth="1"/>
    <col min="903" max="903" width="14.44140625" bestFit="1" customWidth="1"/>
    <col min="904" max="904" width="12.5546875" bestFit="1" customWidth="1"/>
    <col min="905" max="905" width="10.88671875" bestFit="1" customWidth="1"/>
    <col min="906" max="906" width="18.109375" bestFit="1" customWidth="1"/>
    <col min="907" max="907" width="16" bestFit="1" customWidth="1"/>
    <col min="908" max="908" width="13.33203125" bestFit="1" customWidth="1"/>
    <col min="909" max="909" width="14" bestFit="1" customWidth="1"/>
    <col min="910" max="910" width="10.6640625" bestFit="1" customWidth="1"/>
    <col min="911" max="911" width="12.33203125" bestFit="1" customWidth="1"/>
    <col min="912" max="912" width="11.33203125" bestFit="1" customWidth="1"/>
    <col min="913" max="913" width="13.4414062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C1" zoomScale="96" zoomScaleNormal="115" workbookViewId="0">
      <selection activeCell="P3" sqref="P3"/>
    </sheetView>
  </sheetViews>
  <sheetFormatPr defaultRowHeight="14.4" x14ac:dyDescent="0.3"/>
  <cols>
    <col min="1" max="1" width="16.5546875" bestFit="1" customWidth="1"/>
    <col min="2" max="2" width="12.33203125" bestFit="1" customWidth="1"/>
    <col min="3" max="3" width="17.44140625" bestFit="1" customWidth="1"/>
    <col min="4" max="4" width="12.109375" customWidth="1"/>
    <col min="5" max="5" width="10.5546875" customWidth="1"/>
    <col min="6" max="6" width="21.88671875" bestFit="1" customWidth="1"/>
    <col min="7" max="7" width="36" bestFit="1" customWidth="1"/>
    <col min="8" max="8" width="14.33203125" bestFit="1" customWidth="1"/>
    <col min="9" max="9" width="13.44140625" customWidth="1"/>
    <col min="10" max="10" width="12.5546875" customWidth="1"/>
    <col min="11" max="11" width="6.21875" customWidth="1"/>
    <col min="12" max="12" width="12.5546875" style="6" customWidth="1"/>
    <col min="13" max="13" width="9" style="6" customWidth="1"/>
    <col min="14" max="14" width="18.109375" customWidth="1"/>
    <col min="15" max="15" width="18.21875"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IF(I2="Rob","Robusta",IF(I2="Exc","Excela",IF(I2="Ara","Arabica",IF(I2="Lib","Liberica",""))))</f>
        <v>Robusta</v>
      </c>
      <c r="O2" t="str">
        <f>IF(J2="M","Medium",IF(J2="L","Light",IF(J2="D","Dark","")))</f>
        <v>Medium</v>
      </c>
      <c r="P2" t="str">
        <f>_xlfn.XLOOKUP(Order[[#This Row],[Customer ID]],customers!$A$1:$A$1001,customers!$I$1:$I$1001, ,0)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IF(I3="Rob","Robusta",IF(I3="Exc","Excela",IF(I3="Ara","Arabica",IF(I3="Lib","Liberica",""))))</f>
        <v>Excela</v>
      </c>
      <c r="O3" t="str">
        <f t="shared" ref="O3:O66" si="2">IF(J3="M","Medium",IF(J3="L","Light",IF(J3="D","Dark","")))</f>
        <v>Medium</v>
      </c>
      <c r="P3" t="str">
        <f>_xlfn.XLOOKUP(Order[[#This Row],[Customer ID]],customers!$A$1:$A$1001,customers!$I$1:$I$1001, ,0)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_xlfn.XLOOKUP(Order[[#This Row],[Customer ID]],customers!$A$1:$A$1001,customers!$I$1:$I$1001, ,0)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Excela</v>
      </c>
      <c r="O5" t="str">
        <f t="shared" si="2"/>
        <v>Medium</v>
      </c>
      <c r="P5" t="str">
        <f>_xlfn.XLOOKUP(Order[[#This Row],[Customer ID]],customers!$A$1:$A$1001,customers!$I$1:$I$1001, ,0)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_xlfn.XLOOKUP(Order[[#This Row],[Customer ID]],customers!$A$1:$A$1001,customers!$I$1:$I$1001, ,0)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_xlfn.XLOOKUP(Order[[#This Row],[Customer ID]],customers!$A$1:$A$1001,customers!$I$1:$I$1001, ,0)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Excela</v>
      </c>
      <c r="O8" t="str">
        <f t="shared" si="2"/>
        <v>Dark</v>
      </c>
      <c r="P8" t="str">
        <f>_xlfn.XLOOKUP(Order[[#This Row],[Customer ID]],customers!$A$1:$A$1001,customers!$I$1:$I$1001, ,0)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_xlfn.XLOOKUP(Order[[#This Row],[Customer ID]],customers!$A$1:$A$1001,customers!$I$1:$I$1001, ,0)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_xlfn.XLOOKUP(Order[[#This Row],[Customer ID]],customers!$A$1:$A$1001,customers!$I$1:$I$1001, ,0)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_xlfn.XLOOKUP(Order[[#This Row],[Customer ID]],customers!$A$1:$A$1001,customers!$I$1:$I$1001, ,0)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_xlfn.XLOOKUP(Order[[#This Row],[Customer ID]],customers!$A$1:$A$1001,customers!$I$1:$I$1001, ,0)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Excela</v>
      </c>
      <c r="O13" t="str">
        <f t="shared" si="2"/>
        <v>Light</v>
      </c>
      <c r="P13" t="str">
        <f>_xlfn.XLOOKUP(Order[[#This Row],[Customer ID]],customers!$A$1:$A$1001,customers!$I$1:$I$1001, ,0)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_xlfn.XLOOKUP(Order[[#This Row],[Customer ID]],customers!$A$1:$A$1001,customers!$I$1:$I$1001, ,0)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_xlfn.XLOOKUP(Order[[#This Row],[Customer ID]],customers!$A$1:$A$1001,customers!$I$1:$I$1001, ,0)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_xlfn.XLOOKUP(Order[[#This Row],[Customer ID]],customers!$A$1:$A$1001,customers!$I$1:$I$1001, ,0)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_xlfn.XLOOKUP(Order[[#This Row],[Customer ID]],customers!$A$1:$A$1001,customers!$I$1:$I$1001, ,0)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_xlfn.XLOOKUP(Order[[#This Row],[Customer ID]],customers!$A$1:$A$1001,customers!$I$1:$I$1001, ,0)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_xlfn.XLOOKUP(Order[[#This Row],[Customer ID]],customers!$A$1:$A$1001,customers!$I$1:$I$1001, ,0)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_xlfn.XLOOKUP(Order[[#This Row],[Customer ID]],customers!$A$1:$A$1001,customers!$I$1:$I$1001, ,0)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_xlfn.XLOOKUP(Order[[#This Row],[Customer ID]],customers!$A$1:$A$1001,customers!$I$1:$I$1001, ,0)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Excela</v>
      </c>
      <c r="O22" t="str">
        <f t="shared" si="2"/>
        <v>Dark</v>
      </c>
      <c r="P22" t="str">
        <f>_xlfn.XLOOKUP(Order[[#This Row],[Customer ID]],customers!$A$1:$A$1001,customers!$I$1:$I$1001, ,0)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_xlfn.XLOOKUP(Order[[#This Row],[Customer ID]],customers!$A$1:$A$1001,customers!$I$1:$I$1001, ,0)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_xlfn.XLOOKUP(Order[[#This Row],[Customer ID]],customers!$A$1:$A$1001,customers!$I$1:$I$1001, ,0)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_xlfn.XLOOKUP(Order[[#This Row],[Customer ID]],customers!$A$1:$A$1001,customers!$I$1:$I$1001, ,0)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_xlfn.XLOOKUP(Order[[#This Row],[Customer ID]],customers!$A$1:$A$1001,customers!$I$1:$I$1001, ,0)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Excela</v>
      </c>
      <c r="O27" t="str">
        <f t="shared" si="2"/>
        <v>Medium</v>
      </c>
      <c r="P27" t="str">
        <f>_xlfn.XLOOKUP(Order[[#This Row],[Customer ID]],customers!$A$1:$A$1001,customers!$I$1:$I$1001, ,0)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_xlfn.XLOOKUP(Order[[#This Row],[Customer ID]],customers!$A$1:$A$1001,customers!$I$1:$I$1001, ,0)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_xlfn.XLOOKUP(Order[[#This Row],[Customer ID]],customers!$A$1:$A$1001,customers!$I$1:$I$1001, ,0)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_xlfn.XLOOKUP(Order[[#This Row],[Customer ID]],customers!$A$1:$A$1001,customers!$I$1:$I$1001, ,0)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_xlfn.XLOOKUP(Order[[#This Row],[Customer ID]],customers!$A$1:$A$1001,customers!$I$1:$I$1001, ,0)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_xlfn.XLOOKUP(Order[[#This Row],[Customer ID]],customers!$A$1:$A$1001,customers!$I$1:$I$1001, ,0)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_xlfn.XLOOKUP(Order[[#This Row],[Customer ID]],customers!$A$1:$A$1001,customers!$I$1:$I$1001, ,0)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_xlfn.XLOOKUP(Order[[#This Row],[Customer ID]],customers!$A$1:$A$1001,customers!$I$1:$I$1001, ,0)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_xlfn.XLOOKUP(Order[[#This Row],[Customer ID]],customers!$A$1:$A$1001,customers!$I$1:$I$1001, ,0)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_xlfn.XLOOKUP(Order[[#This Row],[Customer ID]],customers!$A$1:$A$1001,customers!$I$1:$I$1001, ,0)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_xlfn.XLOOKUP(Order[[#This Row],[Customer ID]],customers!$A$1:$A$1001,customers!$I$1:$I$1001, ,0)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_xlfn.XLOOKUP(Order[[#This Row],[Customer ID]],customers!$A$1:$A$1001,customers!$I$1:$I$1001, ,0)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_xlfn.XLOOKUP(Order[[#This Row],[Customer ID]],customers!$A$1:$A$1001,customers!$I$1:$I$1001, ,0)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_xlfn.XLOOKUP(Order[[#This Row],[Customer ID]],customers!$A$1:$A$1001,customers!$I$1:$I$1001, ,0)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_xlfn.XLOOKUP(Order[[#This Row],[Customer ID]],customers!$A$1:$A$1001,customers!$I$1:$I$1001, ,0)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_xlfn.XLOOKUP(Order[[#This Row],[Customer ID]],customers!$A$1:$A$1001,customers!$I$1:$I$1001, ,0)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Excela</v>
      </c>
      <c r="O43" t="str">
        <f t="shared" si="2"/>
        <v>Dark</v>
      </c>
      <c r="P43" t="str">
        <f>_xlfn.XLOOKUP(Order[[#This Row],[Customer ID]],customers!$A$1:$A$1001,customers!$I$1:$I$1001, ,0)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_xlfn.XLOOKUP(Order[[#This Row],[Customer ID]],customers!$A$1:$A$1001,customers!$I$1:$I$1001, ,0)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_xlfn.XLOOKUP(Order[[#This Row],[Customer ID]],customers!$A$1:$A$1001,customers!$I$1:$I$1001, ,0)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Excela</v>
      </c>
      <c r="O46" t="str">
        <f t="shared" si="2"/>
        <v>Medium</v>
      </c>
      <c r="P46" t="str">
        <f>_xlfn.XLOOKUP(Order[[#This Row],[Customer ID]],customers!$A$1:$A$1001,customers!$I$1:$I$1001, ,0)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_xlfn.XLOOKUP(Order[[#This Row],[Customer ID]],customers!$A$1:$A$1001,customers!$I$1:$I$1001, ,0)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Excela</v>
      </c>
      <c r="O48" t="str">
        <f t="shared" si="2"/>
        <v>Medium</v>
      </c>
      <c r="P48" t="str">
        <f>_xlfn.XLOOKUP(Order[[#This Row],[Customer ID]],customers!$A$1:$A$1001,customers!$I$1:$I$1001, ,0)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_xlfn.XLOOKUP(Order[[#This Row],[Customer ID]],customers!$A$1:$A$1001,customers!$I$1:$I$1001, ,0)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_xlfn.XLOOKUP(Order[[#This Row],[Customer ID]],customers!$A$1:$A$1001,customers!$I$1:$I$1001, ,0)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_xlfn.XLOOKUP(Order[[#This Row],[Customer ID]],customers!$A$1:$A$1001,customers!$I$1:$I$1001, ,0)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_xlfn.XLOOKUP(Order[[#This Row],[Customer ID]],customers!$A$1:$A$1001,customers!$I$1:$I$1001, ,0)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_xlfn.XLOOKUP(Order[[#This Row],[Customer ID]],customers!$A$1:$A$1001,customers!$I$1:$I$1001, ,0)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_xlfn.XLOOKUP(Order[[#This Row],[Customer ID]],customers!$A$1:$A$1001,customers!$I$1:$I$1001, ,0)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_xlfn.XLOOKUP(Order[[#This Row],[Customer ID]],customers!$A$1:$A$1001,customers!$I$1:$I$1001, ,0)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_xlfn.XLOOKUP(Order[[#This Row],[Customer ID]],customers!$A$1:$A$1001,customers!$I$1:$I$1001, ,0)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_xlfn.XLOOKUP(Order[[#This Row],[Customer ID]],customers!$A$1:$A$1001,customers!$I$1:$I$1001, ,0)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Excela</v>
      </c>
      <c r="O58" t="str">
        <f t="shared" si="2"/>
        <v>Dark</v>
      </c>
      <c r="P58" t="str">
        <f>_xlfn.XLOOKUP(Order[[#This Row],[Customer ID]],customers!$A$1:$A$1001,customers!$I$1:$I$1001, ,0)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Excela</v>
      </c>
      <c r="O59" t="str">
        <f t="shared" si="2"/>
        <v>Light</v>
      </c>
      <c r="P59" t="str">
        <f>_xlfn.XLOOKUP(Order[[#This Row],[Customer ID]],customers!$A$1:$A$1001,customers!$I$1:$I$1001, ,0)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_xlfn.XLOOKUP(Order[[#This Row],[Customer ID]],customers!$A$1:$A$1001,customers!$I$1:$I$1001, ,0)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_xlfn.XLOOKUP(Order[[#This Row],[Customer ID]],customers!$A$1:$A$1001,customers!$I$1:$I$1001, ,0)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_xlfn.XLOOKUP(Order[[#This Row],[Customer ID]],customers!$A$1:$A$1001,customers!$I$1:$I$1001, ,0)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_xlfn.XLOOKUP(Order[[#This Row],[Customer ID]],customers!$A$1:$A$1001,customers!$I$1:$I$1001, ,0)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_xlfn.XLOOKUP(Order[[#This Row],[Customer ID]],customers!$A$1:$A$1001,customers!$I$1:$I$1001, ,0)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_xlfn.XLOOKUP(Order[[#This Row],[Customer ID]],customers!$A$1:$A$1001,customers!$I$1:$I$1001, ,0)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_xlfn.XLOOKUP(Order[[#This Row],[Customer ID]],customers!$A$1:$A$1001,customers!$I$1:$I$1001, ,0)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IF(I67="Rob","Robusta",IF(I67="Exc","Excela",IF(I67="Ara","Arabica",IF(I67="Lib","Liberica",""))))</f>
        <v>Robusta</v>
      </c>
      <c r="O67" t="str">
        <f t="shared" ref="O67:O130" si="5">IF(J67="M","Medium",IF(J67="L","Light",IF(J67="D","Dark","")))</f>
        <v>Dark</v>
      </c>
      <c r="P67" t="str">
        <f>_xlfn.XLOOKUP(Order[[#This Row],[Customer ID]],customers!$A$1:$A$1001,customers!$I$1:$I$1001, ,0)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_xlfn.XLOOKUP(Order[[#This Row],[Customer ID]],customers!$A$1:$A$1001,customers!$I$1:$I$1001, ,0)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_xlfn.XLOOKUP(Order[[#This Row],[Customer ID]],customers!$A$1:$A$1001,customers!$I$1:$I$1001, ,0)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_xlfn.XLOOKUP(Order[[#This Row],[Customer ID]],customers!$A$1:$A$1001,customers!$I$1:$I$1001, ,0)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_xlfn.XLOOKUP(Order[[#This Row],[Customer ID]],customers!$A$1:$A$1001,customers!$I$1:$I$1001, ,0)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Excela</v>
      </c>
      <c r="O72" t="str">
        <f t="shared" si="5"/>
        <v>Light</v>
      </c>
      <c r="P72" t="str">
        <f>_xlfn.XLOOKUP(Order[[#This Row],[Customer ID]],customers!$A$1:$A$1001,customers!$I$1:$I$1001, ,0)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_xlfn.XLOOKUP(Order[[#This Row],[Customer ID]],customers!$A$1:$A$1001,customers!$I$1:$I$1001, ,0)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_xlfn.XLOOKUP(Order[[#This Row],[Customer ID]],customers!$A$1:$A$1001,customers!$I$1:$I$1001, ,0)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_xlfn.XLOOKUP(Order[[#This Row],[Customer ID]],customers!$A$1:$A$1001,customers!$I$1:$I$1001, ,0)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Excela</v>
      </c>
      <c r="O76" t="str">
        <f t="shared" si="5"/>
        <v>Light</v>
      </c>
      <c r="P76" t="str">
        <f>_xlfn.XLOOKUP(Order[[#This Row],[Customer ID]],customers!$A$1:$A$1001,customers!$I$1:$I$1001, ,0)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_xlfn.XLOOKUP(Order[[#This Row],[Customer ID]],customers!$A$1:$A$1001,customers!$I$1:$I$1001, ,0)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_xlfn.XLOOKUP(Order[[#This Row],[Customer ID]],customers!$A$1:$A$1001,customers!$I$1:$I$1001, ,0)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Excela</v>
      </c>
      <c r="O79" t="str">
        <f t="shared" si="5"/>
        <v>Dark</v>
      </c>
      <c r="P79" t="str">
        <f>_xlfn.XLOOKUP(Order[[#This Row],[Customer ID]],customers!$A$1:$A$1001,customers!$I$1:$I$1001, ,0)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_xlfn.XLOOKUP(Order[[#This Row],[Customer ID]],customers!$A$1:$A$1001,customers!$I$1:$I$1001, ,0)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_xlfn.XLOOKUP(Order[[#This Row],[Customer ID]],customers!$A$1:$A$1001,customers!$I$1:$I$1001, ,0)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_xlfn.XLOOKUP(Order[[#This Row],[Customer ID]],customers!$A$1:$A$1001,customers!$I$1:$I$1001, ,0)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_xlfn.XLOOKUP(Order[[#This Row],[Customer ID]],customers!$A$1:$A$1001,customers!$I$1:$I$1001, ,0)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_xlfn.XLOOKUP(Order[[#This Row],[Customer ID]],customers!$A$1:$A$1001,customers!$I$1:$I$1001, ,0)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_xlfn.XLOOKUP(Order[[#This Row],[Customer ID]],customers!$A$1:$A$1001,customers!$I$1:$I$1001, ,0)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_xlfn.XLOOKUP(Order[[#This Row],[Customer ID]],customers!$A$1:$A$1001,customers!$I$1:$I$1001, ,0)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_xlfn.XLOOKUP(Order[[#This Row],[Customer ID]],customers!$A$1:$A$1001,customers!$I$1:$I$1001, ,0)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_xlfn.XLOOKUP(Order[[#This Row],[Customer ID]],customers!$A$1:$A$1001,customers!$I$1:$I$1001, ,0)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_xlfn.XLOOKUP(Order[[#This Row],[Customer ID]],customers!$A$1:$A$1001,customers!$I$1:$I$1001, ,0)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_xlfn.XLOOKUP(Order[[#This Row],[Customer ID]],customers!$A$1:$A$1001,customers!$I$1:$I$1001, ,0)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_xlfn.XLOOKUP(Order[[#This Row],[Customer ID]],customers!$A$1:$A$1001,customers!$I$1:$I$1001, ,0)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_xlfn.XLOOKUP(Order[[#This Row],[Customer ID]],customers!$A$1:$A$1001,customers!$I$1:$I$1001, ,0)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_xlfn.XLOOKUP(Order[[#This Row],[Customer ID]],customers!$A$1:$A$1001,customers!$I$1:$I$1001, ,0)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Excela</v>
      </c>
      <c r="O94" t="str">
        <f t="shared" si="5"/>
        <v>Light</v>
      </c>
      <c r="P94" t="str">
        <f>_xlfn.XLOOKUP(Order[[#This Row],[Customer ID]],customers!$A$1:$A$1001,customers!$I$1:$I$1001, ,0)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Excela</v>
      </c>
      <c r="O95" t="str">
        <f t="shared" si="5"/>
        <v>Light</v>
      </c>
      <c r="P95" t="str">
        <f>_xlfn.XLOOKUP(Order[[#This Row],[Customer ID]],customers!$A$1:$A$1001,customers!$I$1:$I$1001, ,0)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_xlfn.XLOOKUP(Order[[#This Row],[Customer ID]],customers!$A$1:$A$1001,customers!$I$1:$I$1001, ,0)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_xlfn.XLOOKUP(Order[[#This Row],[Customer ID]],customers!$A$1:$A$1001,customers!$I$1:$I$1001, ,0)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_xlfn.XLOOKUP(Order[[#This Row],[Customer ID]],customers!$A$1:$A$1001,customers!$I$1:$I$1001, ,0)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_xlfn.XLOOKUP(Order[[#This Row],[Customer ID]],customers!$A$1:$A$1001,customers!$I$1:$I$1001, ,0)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_xlfn.XLOOKUP(Order[[#This Row],[Customer ID]],customers!$A$1:$A$1001,customers!$I$1:$I$1001, ,0)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_xlfn.XLOOKUP(Order[[#This Row],[Customer ID]],customers!$A$1:$A$1001,customers!$I$1:$I$1001, ,0)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_xlfn.XLOOKUP(Order[[#This Row],[Customer ID]],customers!$A$1:$A$1001,customers!$I$1:$I$1001, ,0)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_xlfn.XLOOKUP(Order[[#This Row],[Customer ID]],customers!$A$1:$A$1001,customers!$I$1:$I$1001, ,0)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_xlfn.XLOOKUP(Order[[#This Row],[Customer ID]],customers!$A$1:$A$1001,customers!$I$1:$I$1001, ,0)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_xlfn.XLOOKUP(Order[[#This Row],[Customer ID]],customers!$A$1:$A$1001,customers!$I$1:$I$1001, ,0)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_xlfn.XLOOKUP(Order[[#This Row],[Customer ID]],customers!$A$1:$A$1001,customers!$I$1:$I$1001, ,0)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_xlfn.XLOOKUP(Order[[#This Row],[Customer ID]],customers!$A$1:$A$1001,customers!$I$1:$I$1001, ,0)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Excela</v>
      </c>
      <c r="O108" t="str">
        <f t="shared" si="5"/>
        <v>Dark</v>
      </c>
      <c r="P108" t="str">
        <f>_xlfn.XLOOKUP(Order[[#This Row],[Customer ID]],customers!$A$1:$A$1001,customers!$I$1:$I$1001, ,0)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_xlfn.XLOOKUP(Order[[#This Row],[Customer ID]],customers!$A$1:$A$1001,customers!$I$1:$I$1001, ,0)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_xlfn.XLOOKUP(Order[[#This Row],[Customer ID]],customers!$A$1:$A$1001,customers!$I$1:$I$1001, ,0)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_xlfn.XLOOKUP(Order[[#This Row],[Customer ID]],customers!$A$1:$A$1001,customers!$I$1:$I$1001, ,0)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Excela</v>
      </c>
      <c r="O112" t="str">
        <f t="shared" si="5"/>
        <v>Light</v>
      </c>
      <c r="P112" t="str">
        <f>_xlfn.XLOOKUP(Order[[#This Row],[Customer ID]],customers!$A$1:$A$1001,customers!$I$1:$I$1001, ,0)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_xlfn.XLOOKUP(Order[[#This Row],[Customer ID]],customers!$A$1:$A$1001,customers!$I$1:$I$1001, ,0)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_xlfn.XLOOKUP(Order[[#This Row],[Customer ID]],customers!$A$1:$A$1001,customers!$I$1:$I$1001, ,0)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_xlfn.XLOOKUP(Order[[#This Row],[Customer ID]],customers!$A$1:$A$1001,customers!$I$1:$I$1001, ,0)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_xlfn.XLOOKUP(Order[[#This Row],[Customer ID]],customers!$A$1:$A$1001,customers!$I$1:$I$1001, ,0)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_xlfn.XLOOKUP(Order[[#This Row],[Customer ID]],customers!$A$1:$A$1001,customers!$I$1:$I$1001, ,0)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_xlfn.XLOOKUP(Order[[#This Row],[Customer ID]],customers!$A$1:$A$1001,customers!$I$1:$I$1001, ,0)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_xlfn.XLOOKUP(Order[[#This Row],[Customer ID]],customers!$A$1:$A$1001,customers!$I$1:$I$1001, ,0)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Excela</v>
      </c>
      <c r="O120" t="str">
        <f t="shared" si="5"/>
        <v>Dark</v>
      </c>
      <c r="P120" t="str">
        <f>_xlfn.XLOOKUP(Order[[#This Row],[Customer ID]],customers!$A$1:$A$1001,customers!$I$1:$I$1001, ,0)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Excela</v>
      </c>
      <c r="O121" t="str">
        <f t="shared" si="5"/>
        <v>Medium</v>
      </c>
      <c r="P121" t="str">
        <f>_xlfn.XLOOKUP(Order[[#This Row],[Customer ID]],customers!$A$1:$A$1001,customers!$I$1:$I$1001, ,0)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_xlfn.XLOOKUP(Order[[#This Row],[Customer ID]],customers!$A$1:$A$1001,customers!$I$1:$I$1001, ,0)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Excela</v>
      </c>
      <c r="O123" t="str">
        <f t="shared" si="5"/>
        <v>Medium</v>
      </c>
      <c r="P123" t="str">
        <f>_xlfn.XLOOKUP(Order[[#This Row],[Customer ID]],customers!$A$1:$A$1001,customers!$I$1:$I$1001, ,0)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_xlfn.XLOOKUP(Order[[#This Row],[Customer ID]],customers!$A$1:$A$1001,customers!$I$1:$I$1001, ,0)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_xlfn.XLOOKUP(Order[[#This Row],[Customer ID]],customers!$A$1:$A$1001,customers!$I$1:$I$1001, ,0)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_xlfn.XLOOKUP(Order[[#This Row],[Customer ID]],customers!$A$1:$A$1001,customers!$I$1:$I$1001, ,0)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_xlfn.XLOOKUP(Order[[#This Row],[Customer ID]],customers!$A$1:$A$1001,customers!$I$1:$I$1001, ,0)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_xlfn.XLOOKUP(Order[[#This Row],[Customer ID]],customers!$A$1:$A$1001,customers!$I$1:$I$1001, ,0)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_xlfn.XLOOKUP(Order[[#This Row],[Customer ID]],customers!$A$1:$A$1001,customers!$I$1:$I$1001, ,0)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_xlfn.XLOOKUP(Order[[#This Row],[Customer ID]],customers!$A$1:$A$1001,customers!$I$1:$I$1001, ,0)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IF(I131="Rob","Robusta",IF(I131="Exc","Excela",IF(I131="Ara","Arabica",IF(I131="Lib","Liberica",""))))</f>
        <v>Excela</v>
      </c>
      <c r="O131" t="str">
        <f t="shared" ref="O131:O194" si="8">IF(J131="M","Medium",IF(J131="L","Light",IF(J131="D","Dark","")))</f>
        <v>Dark</v>
      </c>
      <c r="P131" t="str">
        <f>_xlfn.XLOOKUP(Order[[#This Row],[Customer ID]],customers!$A$1:$A$1001,customers!$I$1:$I$1001, ,0)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_xlfn.XLOOKUP(Order[[#This Row],[Customer ID]],customers!$A$1:$A$1001,customers!$I$1:$I$1001, ,0)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Excela</v>
      </c>
      <c r="O133" t="str">
        <f t="shared" si="8"/>
        <v>Dark</v>
      </c>
      <c r="P133" t="str">
        <f>_xlfn.XLOOKUP(Order[[#This Row],[Customer ID]],customers!$A$1:$A$1001,customers!$I$1:$I$1001, ,0)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_xlfn.XLOOKUP(Order[[#This Row],[Customer ID]],customers!$A$1:$A$1001,customers!$I$1:$I$1001, ,0)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_xlfn.XLOOKUP(Order[[#This Row],[Customer ID]],customers!$A$1:$A$1001,customers!$I$1:$I$1001, ,0)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Excela</v>
      </c>
      <c r="O136" t="str">
        <f t="shared" si="8"/>
        <v>Medium</v>
      </c>
      <c r="P136" t="str">
        <f>_xlfn.XLOOKUP(Order[[#This Row],[Customer ID]],customers!$A$1:$A$1001,customers!$I$1:$I$1001, ,0)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_xlfn.XLOOKUP(Order[[#This Row],[Customer ID]],customers!$A$1:$A$1001,customers!$I$1:$I$1001, ,0)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_xlfn.XLOOKUP(Order[[#This Row],[Customer ID]],customers!$A$1:$A$1001,customers!$I$1:$I$1001, ,0)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Excela</v>
      </c>
      <c r="O139" t="str">
        <f t="shared" si="8"/>
        <v>Light</v>
      </c>
      <c r="P139" t="str">
        <f>_xlfn.XLOOKUP(Order[[#This Row],[Customer ID]],customers!$A$1:$A$1001,customers!$I$1:$I$1001, ,0)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Excela</v>
      </c>
      <c r="O140" t="str">
        <f t="shared" si="8"/>
        <v>Dark</v>
      </c>
      <c r="P140" t="str">
        <f>_xlfn.XLOOKUP(Order[[#This Row],[Customer ID]],customers!$A$1:$A$1001,customers!$I$1:$I$1001, ,0)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_xlfn.XLOOKUP(Order[[#This Row],[Customer ID]],customers!$A$1:$A$1001,customers!$I$1:$I$1001, ,0)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_xlfn.XLOOKUP(Order[[#This Row],[Customer ID]],customers!$A$1:$A$1001,customers!$I$1:$I$1001, ,0)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_xlfn.XLOOKUP(Order[[#This Row],[Customer ID]],customers!$A$1:$A$1001,customers!$I$1:$I$1001, ,0)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Excela</v>
      </c>
      <c r="O144" t="str">
        <f t="shared" si="8"/>
        <v>Light</v>
      </c>
      <c r="P144" t="str">
        <f>_xlfn.XLOOKUP(Order[[#This Row],[Customer ID]],customers!$A$1:$A$1001,customers!$I$1:$I$1001, ,0)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_xlfn.XLOOKUP(Order[[#This Row],[Customer ID]],customers!$A$1:$A$1001,customers!$I$1:$I$1001, ,0)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Excela</v>
      </c>
      <c r="O146" t="str">
        <f t="shared" si="8"/>
        <v>Light</v>
      </c>
      <c r="P146" t="str">
        <f>_xlfn.XLOOKUP(Order[[#This Row],[Customer ID]],customers!$A$1:$A$1001,customers!$I$1:$I$1001, ,0)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_xlfn.XLOOKUP(Order[[#This Row],[Customer ID]],customers!$A$1:$A$1001,customers!$I$1:$I$1001, ,0)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_xlfn.XLOOKUP(Order[[#This Row],[Customer ID]],customers!$A$1:$A$1001,customers!$I$1:$I$1001, ,0)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Excela</v>
      </c>
      <c r="O149" t="str">
        <f t="shared" si="8"/>
        <v>Medium</v>
      </c>
      <c r="P149" t="str">
        <f>_xlfn.XLOOKUP(Order[[#This Row],[Customer ID]],customers!$A$1:$A$1001,customers!$I$1:$I$1001, ,0)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Excela</v>
      </c>
      <c r="O150" t="str">
        <f t="shared" si="8"/>
        <v>Dark</v>
      </c>
      <c r="P150" t="str">
        <f>_xlfn.XLOOKUP(Order[[#This Row],[Customer ID]],customers!$A$1:$A$1001,customers!$I$1:$I$1001, ,0)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_xlfn.XLOOKUP(Order[[#This Row],[Customer ID]],customers!$A$1:$A$1001,customers!$I$1:$I$1001, ,0)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_xlfn.XLOOKUP(Order[[#This Row],[Customer ID]],customers!$A$1:$A$1001,customers!$I$1:$I$1001, ,0)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_xlfn.XLOOKUP(Order[[#This Row],[Customer ID]],customers!$A$1:$A$1001,customers!$I$1:$I$1001, ,0)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_xlfn.XLOOKUP(Order[[#This Row],[Customer ID]],customers!$A$1:$A$1001,customers!$I$1:$I$1001, ,0)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_xlfn.XLOOKUP(Order[[#This Row],[Customer ID]],customers!$A$1:$A$1001,customers!$I$1:$I$1001, ,0)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_xlfn.XLOOKUP(Order[[#This Row],[Customer ID]],customers!$A$1:$A$1001,customers!$I$1:$I$1001, ,0)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_xlfn.XLOOKUP(Order[[#This Row],[Customer ID]],customers!$A$1:$A$1001,customers!$I$1:$I$1001, ,0)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_xlfn.XLOOKUP(Order[[#This Row],[Customer ID]],customers!$A$1:$A$1001,customers!$I$1:$I$1001, ,0)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_xlfn.XLOOKUP(Order[[#This Row],[Customer ID]],customers!$A$1:$A$1001,customers!$I$1:$I$1001, ,0)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_xlfn.XLOOKUP(Order[[#This Row],[Customer ID]],customers!$A$1:$A$1001,customers!$I$1:$I$1001, ,0)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_xlfn.XLOOKUP(Order[[#This Row],[Customer ID]],customers!$A$1:$A$1001,customers!$I$1:$I$1001, ,0)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Excela</v>
      </c>
      <c r="O162" t="str">
        <f t="shared" si="8"/>
        <v>Medium</v>
      </c>
      <c r="P162" t="str">
        <f>_xlfn.XLOOKUP(Order[[#This Row],[Customer ID]],customers!$A$1:$A$1001,customers!$I$1:$I$1001, ,0)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_xlfn.XLOOKUP(Order[[#This Row],[Customer ID]],customers!$A$1:$A$1001,customers!$I$1:$I$1001, ,0)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Excela</v>
      </c>
      <c r="O164" t="str">
        <f t="shared" si="8"/>
        <v>Dark</v>
      </c>
      <c r="P164" t="str">
        <f>_xlfn.XLOOKUP(Order[[#This Row],[Customer ID]],customers!$A$1:$A$1001,customers!$I$1:$I$1001, ,0)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_xlfn.XLOOKUP(Order[[#This Row],[Customer ID]],customers!$A$1:$A$1001,customers!$I$1:$I$1001, ,0)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Excela</v>
      </c>
      <c r="O166" t="str">
        <f t="shared" si="8"/>
        <v>Dark</v>
      </c>
      <c r="P166" t="str">
        <f>_xlfn.XLOOKUP(Order[[#This Row],[Customer ID]],customers!$A$1:$A$1001,customers!$I$1:$I$1001, ,0)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_xlfn.XLOOKUP(Order[[#This Row],[Customer ID]],customers!$A$1:$A$1001,customers!$I$1:$I$1001, ,0)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_xlfn.XLOOKUP(Order[[#This Row],[Customer ID]],customers!$A$1:$A$1001,customers!$I$1:$I$1001, ,0)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Excela</v>
      </c>
      <c r="O169" t="str">
        <f t="shared" si="8"/>
        <v>Medium</v>
      </c>
      <c r="P169" t="str">
        <f>_xlfn.XLOOKUP(Order[[#This Row],[Customer ID]],customers!$A$1:$A$1001,customers!$I$1:$I$1001, ,0)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_xlfn.XLOOKUP(Order[[#This Row],[Customer ID]],customers!$A$1:$A$1001,customers!$I$1:$I$1001, ,0)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_xlfn.XLOOKUP(Order[[#This Row],[Customer ID]],customers!$A$1:$A$1001,customers!$I$1:$I$1001, ,0)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Excela</v>
      </c>
      <c r="O172" t="str">
        <f t="shared" si="8"/>
        <v>Light</v>
      </c>
      <c r="P172" t="str">
        <f>_xlfn.XLOOKUP(Order[[#This Row],[Customer ID]],customers!$A$1:$A$1001,customers!$I$1:$I$1001, ,0)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Excela</v>
      </c>
      <c r="O173" t="str">
        <f t="shared" si="8"/>
        <v>Medium</v>
      </c>
      <c r="P173" t="str">
        <f>_xlfn.XLOOKUP(Order[[#This Row],[Customer ID]],customers!$A$1:$A$1001,customers!$I$1:$I$1001, ,0)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Excela</v>
      </c>
      <c r="O174" t="str">
        <f t="shared" si="8"/>
        <v>Dark</v>
      </c>
      <c r="P174" t="str">
        <f>_xlfn.XLOOKUP(Order[[#This Row],[Customer ID]],customers!$A$1:$A$1001,customers!$I$1:$I$1001, ,0)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_xlfn.XLOOKUP(Order[[#This Row],[Customer ID]],customers!$A$1:$A$1001,customers!$I$1:$I$1001, ,0)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Excela</v>
      </c>
      <c r="O176" t="str">
        <f t="shared" si="8"/>
        <v>Light</v>
      </c>
      <c r="P176" t="str">
        <f>_xlfn.XLOOKUP(Order[[#This Row],[Customer ID]],customers!$A$1:$A$1001,customers!$I$1:$I$1001, ,0)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Excela</v>
      </c>
      <c r="O177" t="str">
        <f t="shared" si="8"/>
        <v>Medium</v>
      </c>
      <c r="P177" t="str">
        <f>_xlfn.XLOOKUP(Order[[#This Row],[Customer ID]],customers!$A$1:$A$1001,customers!$I$1:$I$1001, ,0)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Excela</v>
      </c>
      <c r="O178" t="str">
        <f t="shared" si="8"/>
        <v>Light</v>
      </c>
      <c r="P178" t="str">
        <f>_xlfn.XLOOKUP(Order[[#This Row],[Customer ID]],customers!$A$1:$A$1001,customers!$I$1:$I$1001, ,0)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_xlfn.XLOOKUP(Order[[#This Row],[Customer ID]],customers!$A$1:$A$1001,customers!$I$1:$I$1001, ,0)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_xlfn.XLOOKUP(Order[[#This Row],[Customer ID]],customers!$A$1:$A$1001,customers!$I$1:$I$1001, ,0)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_xlfn.XLOOKUP(Order[[#This Row],[Customer ID]],customers!$A$1:$A$1001,customers!$I$1:$I$1001, ,0)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Excela</v>
      </c>
      <c r="O182" t="str">
        <f t="shared" si="8"/>
        <v>Light</v>
      </c>
      <c r="P182" t="str">
        <f>_xlfn.XLOOKUP(Order[[#This Row],[Customer ID]],customers!$A$1:$A$1001,customers!$I$1:$I$1001, ,0)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_xlfn.XLOOKUP(Order[[#This Row],[Customer ID]],customers!$A$1:$A$1001,customers!$I$1:$I$1001, ,0)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_xlfn.XLOOKUP(Order[[#This Row],[Customer ID]],customers!$A$1:$A$1001,customers!$I$1:$I$1001, ,0)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Excela</v>
      </c>
      <c r="O185" t="str">
        <f t="shared" si="8"/>
        <v>Medium</v>
      </c>
      <c r="P185" t="str">
        <f>_xlfn.XLOOKUP(Order[[#This Row],[Customer ID]],customers!$A$1:$A$1001,customers!$I$1:$I$1001, ,0)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_xlfn.XLOOKUP(Order[[#This Row],[Customer ID]],customers!$A$1:$A$1001,customers!$I$1:$I$1001, ,0)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Excela</v>
      </c>
      <c r="O187" t="str">
        <f t="shared" si="8"/>
        <v>Dark</v>
      </c>
      <c r="P187" t="str">
        <f>_xlfn.XLOOKUP(Order[[#This Row],[Customer ID]],customers!$A$1:$A$1001,customers!$I$1:$I$1001, ,0)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_xlfn.XLOOKUP(Order[[#This Row],[Customer ID]],customers!$A$1:$A$1001,customers!$I$1:$I$1001, ,0)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_xlfn.XLOOKUP(Order[[#This Row],[Customer ID]],customers!$A$1:$A$1001,customers!$I$1:$I$1001, ,0)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Excela</v>
      </c>
      <c r="O190" t="str">
        <f t="shared" si="8"/>
        <v>Light</v>
      </c>
      <c r="P190" t="str">
        <f>_xlfn.XLOOKUP(Order[[#This Row],[Customer ID]],customers!$A$1:$A$1001,customers!$I$1:$I$1001, ,0)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_xlfn.XLOOKUP(Order[[#This Row],[Customer ID]],customers!$A$1:$A$1001,customers!$I$1:$I$1001, ,0)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_xlfn.XLOOKUP(Order[[#This Row],[Customer ID]],customers!$A$1:$A$1001,customers!$I$1:$I$1001, ,0)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_xlfn.XLOOKUP(Order[[#This Row],[Customer ID]],customers!$A$1:$A$1001,customers!$I$1:$I$1001, ,0)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Excela</v>
      </c>
      <c r="O194" t="str">
        <f t="shared" si="8"/>
        <v>Dark</v>
      </c>
      <c r="P194" t="str">
        <f>_xlfn.XLOOKUP(Order[[#This Row],[Customer ID]],customers!$A$1:$A$1001,customers!$I$1:$I$1001, ,0)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IF(I195="Rob","Robusta",IF(I195="Exc","Excela",IF(I195="Ara","Arabica",IF(I195="Lib","Liberica",""))))</f>
        <v>Excela</v>
      </c>
      <c r="O195" t="str">
        <f t="shared" ref="O195:O258" si="11">IF(J195="M","Medium",IF(J195="L","Light",IF(J195="D","Dark","")))</f>
        <v>Light</v>
      </c>
      <c r="P195" t="str">
        <f>_xlfn.XLOOKUP(Order[[#This Row],[Customer ID]],customers!$A$1:$A$1001,customers!$I$1:$I$1001, ,0)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Excela</v>
      </c>
      <c r="O196" t="str">
        <f t="shared" si="11"/>
        <v>Dark</v>
      </c>
      <c r="P196" t="str">
        <f>_xlfn.XLOOKUP(Order[[#This Row],[Customer ID]],customers!$A$1:$A$1001,customers!$I$1:$I$1001, ,0)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_xlfn.XLOOKUP(Order[[#This Row],[Customer ID]],customers!$A$1:$A$1001,customers!$I$1:$I$1001, ,0)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Excela</v>
      </c>
      <c r="O198" t="str">
        <f t="shared" si="11"/>
        <v>Light</v>
      </c>
      <c r="P198" t="str">
        <f>_xlfn.XLOOKUP(Order[[#This Row],[Customer ID]],customers!$A$1:$A$1001,customers!$I$1:$I$1001, ,0)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_xlfn.XLOOKUP(Order[[#This Row],[Customer ID]],customers!$A$1:$A$1001,customers!$I$1:$I$1001, ,0)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_xlfn.XLOOKUP(Order[[#This Row],[Customer ID]],customers!$A$1:$A$1001,customers!$I$1:$I$1001, ,0)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_xlfn.XLOOKUP(Order[[#This Row],[Customer ID]],customers!$A$1:$A$1001,customers!$I$1:$I$1001, ,0)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Excela</v>
      </c>
      <c r="O202" t="str">
        <f t="shared" si="11"/>
        <v>Medium</v>
      </c>
      <c r="P202" t="str">
        <f>_xlfn.XLOOKUP(Order[[#This Row],[Customer ID]],customers!$A$1:$A$1001,customers!$I$1:$I$1001, ,0)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_xlfn.XLOOKUP(Order[[#This Row],[Customer ID]],customers!$A$1:$A$1001,customers!$I$1:$I$1001, ,0)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_xlfn.XLOOKUP(Order[[#This Row],[Customer ID]],customers!$A$1:$A$1001,customers!$I$1:$I$1001, ,0)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_xlfn.XLOOKUP(Order[[#This Row],[Customer ID]],customers!$A$1:$A$1001,customers!$I$1:$I$1001, ,0)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Excela</v>
      </c>
      <c r="O206" t="str">
        <f t="shared" si="11"/>
        <v>Medium</v>
      </c>
      <c r="P206" t="str">
        <f>_xlfn.XLOOKUP(Order[[#This Row],[Customer ID]],customers!$A$1:$A$1001,customers!$I$1:$I$1001, ,0)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_xlfn.XLOOKUP(Order[[#This Row],[Customer ID]],customers!$A$1:$A$1001,customers!$I$1:$I$1001, ,0)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_xlfn.XLOOKUP(Order[[#This Row],[Customer ID]],customers!$A$1:$A$1001,customers!$I$1:$I$1001, ,0)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_xlfn.XLOOKUP(Order[[#This Row],[Customer ID]],customers!$A$1:$A$1001,customers!$I$1:$I$1001, ,0)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Excela</v>
      </c>
      <c r="O210" t="str">
        <f t="shared" si="11"/>
        <v>Dark</v>
      </c>
      <c r="P210" t="str">
        <f>_xlfn.XLOOKUP(Order[[#This Row],[Customer ID]],customers!$A$1:$A$1001,customers!$I$1:$I$1001, ,0)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_xlfn.XLOOKUP(Order[[#This Row],[Customer ID]],customers!$A$1:$A$1001,customers!$I$1:$I$1001, ,0)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_xlfn.XLOOKUP(Order[[#This Row],[Customer ID]],customers!$A$1:$A$1001,customers!$I$1:$I$1001, ,0)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Excela</v>
      </c>
      <c r="O213" t="str">
        <f t="shared" si="11"/>
        <v>Light</v>
      </c>
      <c r="P213" t="str">
        <f>_xlfn.XLOOKUP(Order[[#This Row],[Customer ID]],customers!$A$1:$A$1001,customers!$I$1:$I$1001, ,0)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Excela</v>
      </c>
      <c r="O214" t="str">
        <f t="shared" si="11"/>
        <v>Dark</v>
      </c>
      <c r="P214" t="str">
        <f>_xlfn.XLOOKUP(Order[[#This Row],[Customer ID]],customers!$A$1:$A$1001,customers!$I$1:$I$1001, ,0)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_xlfn.XLOOKUP(Order[[#This Row],[Customer ID]],customers!$A$1:$A$1001,customers!$I$1:$I$1001, ,0)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_xlfn.XLOOKUP(Order[[#This Row],[Customer ID]],customers!$A$1:$A$1001,customers!$I$1:$I$1001, ,0)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_xlfn.XLOOKUP(Order[[#This Row],[Customer ID]],customers!$A$1:$A$1001,customers!$I$1:$I$1001, ,0)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_xlfn.XLOOKUP(Order[[#This Row],[Customer ID]],customers!$A$1:$A$1001,customers!$I$1:$I$1001, ,0)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Excela</v>
      </c>
      <c r="O219" t="str">
        <f t="shared" si="11"/>
        <v>Light</v>
      </c>
      <c r="P219" t="str">
        <f>_xlfn.XLOOKUP(Order[[#This Row],[Customer ID]],customers!$A$1:$A$1001,customers!$I$1:$I$1001, ,0)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_xlfn.XLOOKUP(Order[[#This Row],[Customer ID]],customers!$A$1:$A$1001,customers!$I$1:$I$1001, ,0)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_xlfn.XLOOKUP(Order[[#This Row],[Customer ID]],customers!$A$1:$A$1001,customers!$I$1:$I$1001, ,0)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_xlfn.XLOOKUP(Order[[#This Row],[Customer ID]],customers!$A$1:$A$1001,customers!$I$1:$I$1001, ,0)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_xlfn.XLOOKUP(Order[[#This Row],[Customer ID]],customers!$A$1:$A$1001,customers!$I$1:$I$1001, ,0)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_xlfn.XLOOKUP(Order[[#This Row],[Customer ID]],customers!$A$1:$A$1001,customers!$I$1:$I$1001, ,0)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Excela</v>
      </c>
      <c r="O225" t="str">
        <f t="shared" si="11"/>
        <v>Light</v>
      </c>
      <c r="P225" t="str">
        <f>_xlfn.XLOOKUP(Order[[#This Row],[Customer ID]],customers!$A$1:$A$1001,customers!$I$1:$I$1001, ,0)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_xlfn.XLOOKUP(Order[[#This Row],[Customer ID]],customers!$A$1:$A$1001,customers!$I$1:$I$1001, ,0)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_xlfn.XLOOKUP(Order[[#This Row],[Customer ID]],customers!$A$1:$A$1001,customers!$I$1:$I$1001, ,0)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_xlfn.XLOOKUP(Order[[#This Row],[Customer ID]],customers!$A$1:$A$1001,customers!$I$1:$I$1001, ,0)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_xlfn.XLOOKUP(Order[[#This Row],[Customer ID]],customers!$A$1:$A$1001,customers!$I$1:$I$1001, ,0)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_xlfn.XLOOKUP(Order[[#This Row],[Customer ID]],customers!$A$1:$A$1001,customers!$I$1:$I$1001, ,0)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_xlfn.XLOOKUP(Order[[#This Row],[Customer ID]],customers!$A$1:$A$1001,customers!$I$1:$I$1001, ,0)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_xlfn.XLOOKUP(Order[[#This Row],[Customer ID]],customers!$A$1:$A$1001,customers!$I$1:$I$1001, ,0)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_xlfn.XLOOKUP(Order[[#This Row],[Customer ID]],customers!$A$1:$A$1001,customers!$I$1:$I$1001, ,0)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_xlfn.XLOOKUP(Order[[#This Row],[Customer ID]],customers!$A$1:$A$1001,customers!$I$1:$I$1001, ,0)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Excela</v>
      </c>
      <c r="O235" t="str">
        <f t="shared" si="11"/>
        <v>Medium</v>
      </c>
      <c r="P235" t="str">
        <f>_xlfn.XLOOKUP(Order[[#This Row],[Customer ID]],customers!$A$1:$A$1001,customers!$I$1:$I$1001, ,0)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_xlfn.XLOOKUP(Order[[#This Row],[Customer ID]],customers!$A$1:$A$1001,customers!$I$1:$I$1001, ,0)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_xlfn.XLOOKUP(Order[[#This Row],[Customer ID]],customers!$A$1:$A$1001,customers!$I$1:$I$1001, ,0)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_xlfn.XLOOKUP(Order[[#This Row],[Customer ID]],customers!$A$1:$A$1001,customers!$I$1:$I$1001, ,0)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_xlfn.XLOOKUP(Order[[#This Row],[Customer ID]],customers!$A$1:$A$1001,customers!$I$1:$I$1001, ,0)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_xlfn.XLOOKUP(Order[[#This Row],[Customer ID]],customers!$A$1:$A$1001,customers!$I$1:$I$1001, ,0)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Excela</v>
      </c>
      <c r="O241" t="str">
        <f t="shared" si="11"/>
        <v>Light</v>
      </c>
      <c r="P241" t="str">
        <f>_xlfn.XLOOKUP(Order[[#This Row],[Customer ID]],customers!$A$1:$A$1001,customers!$I$1:$I$1001, ,0)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_xlfn.XLOOKUP(Order[[#This Row],[Customer ID]],customers!$A$1:$A$1001,customers!$I$1:$I$1001, ,0)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_xlfn.XLOOKUP(Order[[#This Row],[Customer ID]],customers!$A$1:$A$1001,customers!$I$1:$I$1001, ,0)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Excela</v>
      </c>
      <c r="O244" t="str">
        <f t="shared" si="11"/>
        <v>Dark</v>
      </c>
      <c r="P244" t="str">
        <f>_xlfn.XLOOKUP(Order[[#This Row],[Customer ID]],customers!$A$1:$A$1001,customers!$I$1:$I$1001, ,0)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Excela</v>
      </c>
      <c r="O245" t="str">
        <f t="shared" si="11"/>
        <v>Dark</v>
      </c>
      <c r="P245" t="str">
        <f>_xlfn.XLOOKUP(Order[[#This Row],[Customer ID]],customers!$A$1:$A$1001,customers!$I$1:$I$1001, ,0)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_xlfn.XLOOKUP(Order[[#This Row],[Customer ID]],customers!$A$1:$A$1001,customers!$I$1:$I$1001, ,0)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_xlfn.XLOOKUP(Order[[#This Row],[Customer ID]],customers!$A$1:$A$1001,customers!$I$1:$I$1001, ,0)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_xlfn.XLOOKUP(Order[[#This Row],[Customer ID]],customers!$A$1:$A$1001,customers!$I$1:$I$1001, ,0)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_xlfn.XLOOKUP(Order[[#This Row],[Customer ID]],customers!$A$1:$A$1001,customers!$I$1:$I$1001, ,0)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_xlfn.XLOOKUP(Order[[#This Row],[Customer ID]],customers!$A$1:$A$1001,customers!$I$1:$I$1001, ,0)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_xlfn.XLOOKUP(Order[[#This Row],[Customer ID]],customers!$A$1:$A$1001,customers!$I$1:$I$1001, ,0)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_xlfn.XLOOKUP(Order[[#This Row],[Customer ID]],customers!$A$1:$A$1001,customers!$I$1:$I$1001, ,0)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Excela</v>
      </c>
      <c r="O253" t="str">
        <f t="shared" si="11"/>
        <v>Medium</v>
      </c>
      <c r="P253" t="str">
        <f>_xlfn.XLOOKUP(Order[[#This Row],[Customer ID]],customers!$A$1:$A$1001,customers!$I$1:$I$1001, ,0)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_xlfn.XLOOKUP(Order[[#This Row],[Customer ID]],customers!$A$1:$A$1001,customers!$I$1:$I$1001, ,0)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_xlfn.XLOOKUP(Order[[#This Row],[Customer ID]],customers!$A$1:$A$1001,customers!$I$1:$I$1001, ,0)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_xlfn.XLOOKUP(Order[[#This Row],[Customer ID]],customers!$A$1:$A$1001,customers!$I$1:$I$1001, ,0)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_xlfn.XLOOKUP(Order[[#This Row],[Customer ID]],customers!$A$1:$A$1001,customers!$I$1:$I$1001, ,0)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_xlfn.XLOOKUP(Order[[#This Row],[Customer ID]],customers!$A$1:$A$1001,customers!$I$1:$I$1001, ,0)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IF(I259="Rob","Robusta",IF(I259="Exc","Excela",IF(I259="Ara","Arabica",IF(I259="Lib","Liberica",""))))</f>
        <v>Excela</v>
      </c>
      <c r="O259" t="str">
        <f t="shared" ref="O259:O322" si="14">IF(J259="M","Medium",IF(J259="L","Light",IF(J259="D","Dark","")))</f>
        <v>Dark</v>
      </c>
      <c r="P259" t="str">
        <f>_xlfn.XLOOKUP(Order[[#This Row],[Customer ID]],customers!$A$1:$A$1001,customers!$I$1:$I$1001, ,0)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Excela</v>
      </c>
      <c r="O260" t="str">
        <f t="shared" si="14"/>
        <v>Dark</v>
      </c>
      <c r="P260" t="str">
        <f>_xlfn.XLOOKUP(Order[[#This Row],[Customer ID]],customers!$A$1:$A$1001,customers!$I$1:$I$1001, ,0)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_xlfn.XLOOKUP(Order[[#This Row],[Customer ID]],customers!$A$1:$A$1001,customers!$I$1:$I$1001, ,0)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_xlfn.XLOOKUP(Order[[#This Row],[Customer ID]],customers!$A$1:$A$1001,customers!$I$1:$I$1001, ,0)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_xlfn.XLOOKUP(Order[[#This Row],[Customer ID]],customers!$A$1:$A$1001,customers!$I$1:$I$1001, ,0)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Excela</v>
      </c>
      <c r="O264" t="str">
        <f t="shared" si="14"/>
        <v>Medium</v>
      </c>
      <c r="P264" t="str">
        <f>_xlfn.XLOOKUP(Order[[#This Row],[Customer ID]],customers!$A$1:$A$1001,customers!$I$1:$I$1001, ,0)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_xlfn.XLOOKUP(Order[[#This Row],[Customer ID]],customers!$A$1:$A$1001,customers!$I$1:$I$1001, ,0)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_xlfn.XLOOKUP(Order[[#This Row],[Customer ID]],customers!$A$1:$A$1001,customers!$I$1:$I$1001, ,0)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_xlfn.XLOOKUP(Order[[#This Row],[Customer ID]],customers!$A$1:$A$1001,customers!$I$1:$I$1001, ,0)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Excela</v>
      </c>
      <c r="O268" t="str">
        <f t="shared" si="14"/>
        <v>Dark</v>
      </c>
      <c r="P268" t="str">
        <f>_xlfn.XLOOKUP(Order[[#This Row],[Customer ID]],customers!$A$1:$A$1001,customers!$I$1:$I$1001, ,0)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Excela</v>
      </c>
      <c r="O269" t="str">
        <f t="shared" si="14"/>
        <v>Dark</v>
      </c>
      <c r="P269" t="str">
        <f>_xlfn.XLOOKUP(Order[[#This Row],[Customer ID]],customers!$A$1:$A$1001,customers!$I$1:$I$1001, ,0)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_xlfn.XLOOKUP(Order[[#This Row],[Customer ID]],customers!$A$1:$A$1001,customers!$I$1:$I$1001, ,0)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_xlfn.XLOOKUP(Order[[#This Row],[Customer ID]],customers!$A$1:$A$1001,customers!$I$1:$I$1001, ,0)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Excela</v>
      </c>
      <c r="O272" t="str">
        <f t="shared" si="14"/>
        <v>Dark</v>
      </c>
      <c r="P272" t="str">
        <f>_xlfn.XLOOKUP(Order[[#This Row],[Customer ID]],customers!$A$1:$A$1001,customers!$I$1:$I$1001, ,0)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_xlfn.XLOOKUP(Order[[#This Row],[Customer ID]],customers!$A$1:$A$1001,customers!$I$1:$I$1001, ,0)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_xlfn.XLOOKUP(Order[[#This Row],[Customer ID]],customers!$A$1:$A$1001,customers!$I$1:$I$1001, ,0)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_xlfn.XLOOKUP(Order[[#This Row],[Customer ID]],customers!$A$1:$A$1001,customers!$I$1:$I$1001, ,0)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_xlfn.XLOOKUP(Order[[#This Row],[Customer ID]],customers!$A$1:$A$1001,customers!$I$1:$I$1001, ,0)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Excela</v>
      </c>
      <c r="O277" t="str">
        <f t="shared" si="14"/>
        <v>Light</v>
      </c>
      <c r="P277" t="str">
        <f>_xlfn.XLOOKUP(Order[[#This Row],[Customer ID]],customers!$A$1:$A$1001,customers!$I$1:$I$1001, ,0)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_xlfn.XLOOKUP(Order[[#This Row],[Customer ID]],customers!$A$1:$A$1001,customers!$I$1:$I$1001, ,0)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Excela</v>
      </c>
      <c r="O279" t="str">
        <f t="shared" si="14"/>
        <v>Light</v>
      </c>
      <c r="P279" t="str">
        <f>_xlfn.XLOOKUP(Order[[#This Row],[Customer ID]],customers!$A$1:$A$1001,customers!$I$1:$I$1001, ,0)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_xlfn.XLOOKUP(Order[[#This Row],[Customer ID]],customers!$A$1:$A$1001,customers!$I$1:$I$1001, ,0)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_xlfn.XLOOKUP(Order[[#This Row],[Customer ID]],customers!$A$1:$A$1001,customers!$I$1:$I$1001, ,0)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Excela</v>
      </c>
      <c r="O282" t="str">
        <f t="shared" si="14"/>
        <v>Medium</v>
      </c>
      <c r="P282" t="str">
        <f>_xlfn.XLOOKUP(Order[[#This Row],[Customer ID]],customers!$A$1:$A$1001,customers!$I$1:$I$1001, ,0)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Excela</v>
      </c>
      <c r="O283" t="str">
        <f t="shared" si="14"/>
        <v>Light</v>
      </c>
      <c r="P283" t="str">
        <f>_xlfn.XLOOKUP(Order[[#This Row],[Customer ID]],customers!$A$1:$A$1001,customers!$I$1:$I$1001, ,0)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_xlfn.XLOOKUP(Order[[#This Row],[Customer ID]],customers!$A$1:$A$1001,customers!$I$1:$I$1001, ,0)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_xlfn.XLOOKUP(Order[[#This Row],[Customer ID]],customers!$A$1:$A$1001,customers!$I$1:$I$1001, ,0)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Excela</v>
      </c>
      <c r="O286" t="str">
        <f t="shared" si="14"/>
        <v>Medium</v>
      </c>
      <c r="P286" t="str">
        <f>_xlfn.XLOOKUP(Order[[#This Row],[Customer ID]],customers!$A$1:$A$1001,customers!$I$1:$I$1001, ,0)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_xlfn.XLOOKUP(Order[[#This Row],[Customer ID]],customers!$A$1:$A$1001,customers!$I$1:$I$1001, ,0)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_xlfn.XLOOKUP(Order[[#This Row],[Customer ID]],customers!$A$1:$A$1001,customers!$I$1:$I$1001, ,0)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_xlfn.XLOOKUP(Order[[#This Row],[Customer ID]],customers!$A$1:$A$1001,customers!$I$1:$I$1001, ,0)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Excela</v>
      </c>
      <c r="O290" t="str">
        <f t="shared" si="14"/>
        <v>Medium</v>
      </c>
      <c r="P290" t="str">
        <f>_xlfn.XLOOKUP(Order[[#This Row],[Customer ID]],customers!$A$1:$A$1001,customers!$I$1:$I$1001, ,0)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_xlfn.XLOOKUP(Order[[#This Row],[Customer ID]],customers!$A$1:$A$1001,customers!$I$1:$I$1001, ,0)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_xlfn.XLOOKUP(Order[[#This Row],[Customer ID]],customers!$A$1:$A$1001,customers!$I$1:$I$1001, ,0)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Excela</v>
      </c>
      <c r="O293" t="str">
        <f t="shared" si="14"/>
        <v>Medium</v>
      </c>
      <c r="P293" t="str">
        <f>_xlfn.XLOOKUP(Order[[#This Row],[Customer ID]],customers!$A$1:$A$1001,customers!$I$1:$I$1001, ,0)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_xlfn.XLOOKUP(Order[[#This Row],[Customer ID]],customers!$A$1:$A$1001,customers!$I$1:$I$1001, ,0)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_xlfn.XLOOKUP(Order[[#This Row],[Customer ID]],customers!$A$1:$A$1001,customers!$I$1:$I$1001, ,0)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Excela</v>
      </c>
      <c r="O296" t="str">
        <f t="shared" si="14"/>
        <v>Light</v>
      </c>
      <c r="P296" t="str">
        <f>_xlfn.XLOOKUP(Order[[#This Row],[Customer ID]],customers!$A$1:$A$1001,customers!$I$1:$I$1001, ,0)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Excela</v>
      </c>
      <c r="O297" t="str">
        <f t="shared" si="14"/>
        <v>Medium</v>
      </c>
      <c r="P297" t="str">
        <f>_xlfn.XLOOKUP(Order[[#This Row],[Customer ID]],customers!$A$1:$A$1001,customers!$I$1:$I$1001, ,0)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_xlfn.XLOOKUP(Order[[#This Row],[Customer ID]],customers!$A$1:$A$1001,customers!$I$1:$I$1001, ,0)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_xlfn.XLOOKUP(Order[[#This Row],[Customer ID]],customers!$A$1:$A$1001,customers!$I$1:$I$1001, ,0)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Excela</v>
      </c>
      <c r="O300" t="str">
        <f t="shared" si="14"/>
        <v>Light</v>
      </c>
      <c r="P300" t="str">
        <f>_xlfn.XLOOKUP(Order[[#This Row],[Customer ID]],customers!$A$1:$A$1001,customers!$I$1:$I$1001, ,0)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Excela</v>
      </c>
      <c r="O301" t="str">
        <f t="shared" si="14"/>
        <v>Light</v>
      </c>
      <c r="P301" t="str">
        <f>_xlfn.XLOOKUP(Order[[#This Row],[Customer ID]],customers!$A$1:$A$1001,customers!$I$1:$I$1001, ,0)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_xlfn.XLOOKUP(Order[[#This Row],[Customer ID]],customers!$A$1:$A$1001,customers!$I$1:$I$1001, ,0)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_xlfn.XLOOKUP(Order[[#This Row],[Customer ID]],customers!$A$1:$A$1001,customers!$I$1:$I$1001, ,0)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_xlfn.XLOOKUP(Order[[#This Row],[Customer ID]],customers!$A$1:$A$1001,customers!$I$1:$I$1001, ,0)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Excela</v>
      </c>
      <c r="O305" t="str">
        <f t="shared" si="14"/>
        <v>Dark</v>
      </c>
      <c r="P305" t="str">
        <f>_xlfn.XLOOKUP(Order[[#This Row],[Customer ID]],customers!$A$1:$A$1001,customers!$I$1:$I$1001, ,0)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_xlfn.XLOOKUP(Order[[#This Row],[Customer ID]],customers!$A$1:$A$1001,customers!$I$1:$I$1001, ,0)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_xlfn.XLOOKUP(Order[[#This Row],[Customer ID]],customers!$A$1:$A$1001,customers!$I$1:$I$1001, ,0)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_xlfn.XLOOKUP(Order[[#This Row],[Customer ID]],customers!$A$1:$A$1001,customers!$I$1:$I$1001, ,0)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_xlfn.XLOOKUP(Order[[#This Row],[Customer ID]],customers!$A$1:$A$1001,customers!$I$1:$I$1001, ,0)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_xlfn.XLOOKUP(Order[[#This Row],[Customer ID]],customers!$A$1:$A$1001,customers!$I$1:$I$1001, ,0)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_xlfn.XLOOKUP(Order[[#This Row],[Customer ID]],customers!$A$1:$A$1001,customers!$I$1:$I$1001, ,0)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Excela</v>
      </c>
      <c r="O312" t="str">
        <f t="shared" si="14"/>
        <v>Light</v>
      </c>
      <c r="P312" t="str">
        <f>_xlfn.XLOOKUP(Order[[#This Row],[Customer ID]],customers!$A$1:$A$1001,customers!$I$1:$I$1001, ,0)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Excela</v>
      </c>
      <c r="O313" t="str">
        <f t="shared" si="14"/>
        <v>Medium</v>
      </c>
      <c r="P313" t="str">
        <f>_xlfn.XLOOKUP(Order[[#This Row],[Customer ID]],customers!$A$1:$A$1001,customers!$I$1:$I$1001, ,0)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_xlfn.XLOOKUP(Order[[#This Row],[Customer ID]],customers!$A$1:$A$1001,customers!$I$1:$I$1001, ,0)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_xlfn.XLOOKUP(Order[[#This Row],[Customer ID]],customers!$A$1:$A$1001,customers!$I$1:$I$1001, ,0)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_xlfn.XLOOKUP(Order[[#This Row],[Customer ID]],customers!$A$1:$A$1001,customers!$I$1:$I$1001, ,0)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Excela</v>
      </c>
      <c r="O317" t="str">
        <f t="shared" si="14"/>
        <v>Light</v>
      </c>
      <c r="P317" t="str">
        <f>_xlfn.XLOOKUP(Order[[#This Row],[Customer ID]],customers!$A$1:$A$1001,customers!$I$1:$I$1001, ,0)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Excela</v>
      </c>
      <c r="O318" t="str">
        <f t="shared" si="14"/>
        <v>Light</v>
      </c>
      <c r="P318" t="str">
        <f>_xlfn.XLOOKUP(Order[[#This Row],[Customer ID]],customers!$A$1:$A$1001,customers!$I$1:$I$1001, ,0)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Excela</v>
      </c>
      <c r="O319" t="str">
        <f t="shared" si="14"/>
        <v>Dark</v>
      </c>
      <c r="P319" t="str">
        <f>_xlfn.XLOOKUP(Order[[#This Row],[Customer ID]],customers!$A$1:$A$1001,customers!$I$1:$I$1001, ,0)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_xlfn.XLOOKUP(Order[[#This Row],[Customer ID]],customers!$A$1:$A$1001,customers!$I$1:$I$1001, ,0)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Excela</v>
      </c>
      <c r="O321" t="str">
        <f t="shared" si="14"/>
        <v>Medium</v>
      </c>
      <c r="P321" t="str">
        <f>_xlfn.XLOOKUP(Order[[#This Row],[Customer ID]],customers!$A$1:$A$1001,customers!$I$1:$I$1001, ,0)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_xlfn.XLOOKUP(Order[[#This Row],[Customer ID]],customers!$A$1:$A$1001,customers!$I$1:$I$1001, ,0)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IF(I323="Rob","Robusta",IF(I323="Exc","Excela",IF(I323="Ara","Arabica",IF(I323="Lib","Liberica",""))))</f>
        <v>Arabica</v>
      </c>
      <c r="O323" t="str">
        <f t="shared" ref="O323:O386" si="17">IF(J323="M","Medium",IF(J323="L","Light",IF(J323="D","Dark","")))</f>
        <v>Medium</v>
      </c>
      <c r="P323" t="str">
        <f>_xlfn.XLOOKUP(Order[[#This Row],[Customer ID]],customers!$A$1:$A$1001,customers!$I$1:$I$1001, ,0)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_xlfn.XLOOKUP(Order[[#This Row],[Customer ID]],customers!$A$1:$A$1001,customers!$I$1:$I$1001, ,0)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Excela</v>
      </c>
      <c r="O325" t="str">
        <f t="shared" si="17"/>
        <v>Dark</v>
      </c>
      <c r="P325" t="str">
        <f>_xlfn.XLOOKUP(Order[[#This Row],[Customer ID]],customers!$A$1:$A$1001,customers!$I$1:$I$1001, ,0)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Excela</v>
      </c>
      <c r="O326" t="str">
        <f t="shared" si="17"/>
        <v>Medium</v>
      </c>
      <c r="P326" t="str">
        <f>_xlfn.XLOOKUP(Order[[#This Row],[Customer ID]],customers!$A$1:$A$1001,customers!$I$1:$I$1001, ,0)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_xlfn.XLOOKUP(Order[[#This Row],[Customer ID]],customers!$A$1:$A$1001,customers!$I$1:$I$1001, ,0)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_xlfn.XLOOKUP(Order[[#This Row],[Customer ID]],customers!$A$1:$A$1001,customers!$I$1:$I$1001, ,0)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_xlfn.XLOOKUP(Order[[#This Row],[Customer ID]],customers!$A$1:$A$1001,customers!$I$1:$I$1001, ,0)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_xlfn.XLOOKUP(Order[[#This Row],[Customer ID]],customers!$A$1:$A$1001,customers!$I$1:$I$1001, ,0)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_xlfn.XLOOKUP(Order[[#This Row],[Customer ID]],customers!$A$1:$A$1001,customers!$I$1:$I$1001, ,0)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_xlfn.XLOOKUP(Order[[#This Row],[Customer ID]],customers!$A$1:$A$1001,customers!$I$1:$I$1001, ,0)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_xlfn.XLOOKUP(Order[[#This Row],[Customer ID]],customers!$A$1:$A$1001,customers!$I$1:$I$1001, ,0)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_xlfn.XLOOKUP(Order[[#This Row],[Customer ID]],customers!$A$1:$A$1001,customers!$I$1:$I$1001, ,0)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_xlfn.XLOOKUP(Order[[#This Row],[Customer ID]],customers!$A$1:$A$1001,customers!$I$1:$I$1001, ,0)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_xlfn.XLOOKUP(Order[[#This Row],[Customer ID]],customers!$A$1:$A$1001,customers!$I$1:$I$1001, ,0)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_xlfn.XLOOKUP(Order[[#This Row],[Customer ID]],customers!$A$1:$A$1001,customers!$I$1:$I$1001, ,0)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_xlfn.XLOOKUP(Order[[#This Row],[Customer ID]],customers!$A$1:$A$1001,customers!$I$1:$I$1001, ,0)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Excela</v>
      </c>
      <c r="O339" t="str">
        <f t="shared" si="17"/>
        <v>Dark</v>
      </c>
      <c r="P339" t="str">
        <f>_xlfn.XLOOKUP(Order[[#This Row],[Customer ID]],customers!$A$1:$A$1001,customers!$I$1:$I$1001, ,0)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Excela</v>
      </c>
      <c r="O340" t="str">
        <f t="shared" si="17"/>
        <v>Light</v>
      </c>
      <c r="P340" t="str">
        <f>_xlfn.XLOOKUP(Order[[#This Row],[Customer ID]],customers!$A$1:$A$1001,customers!$I$1:$I$1001, ,0)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Excela</v>
      </c>
      <c r="O341" t="str">
        <f t="shared" si="17"/>
        <v>Dark</v>
      </c>
      <c r="P341" t="str">
        <f>_xlfn.XLOOKUP(Order[[#This Row],[Customer ID]],customers!$A$1:$A$1001,customers!$I$1:$I$1001, ,0)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Excela</v>
      </c>
      <c r="O342" t="str">
        <f t="shared" si="17"/>
        <v>Dark</v>
      </c>
      <c r="P342" t="str">
        <f>_xlfn.XLOOKUP(Order[[#This Row],[Customer ID]],customers!$A$1:$A$1001,customers!$I$1:$I$1001, ,0)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Excela</v>
      </c>
      <c r="O343" t="str">
        <f t="shared" si="17"/>
        <v>Light</v>
      </c>
      <c r="P343" t="str">
        <f>_xlfn.XLOOKUP(Order[[#This Row],[Customer ID]],customers!$A$1:$A$1001,customers!$I$1:$I$1001, ,0)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_xlfn.XLOOKUP(Order[[#This Row],[Customer ID]],customers!$A$1:$A$1001,customers!$I$1:$I$1001, ,0)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_xlfn.XLOOKUP(Order[[#This Row],[Customer ID]],customers!$A$1:$A$1001,customers!$I$1:$I$1001, ,0)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_xlfn.XLOOKUP(Order[[#This Row],[Customer ID]],customers!$A$1:$A$1001,customers!$I$1:$I$1001, ,0)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_xlfn.XLOOKUP(Order[[#This Row],[Customer ID]],customers!$A$1:$A$1001,customers!$I$1:$I$1001, ,0)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_xlfn.XLOOKUP(Order[[#This Row],[Customer ID]],customers!$A$1:$A$1001,customers!$I$1:$I$1001, ,0)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_xlfn.XLOOKUP(Order[[#This Row],[Customer ID]],customers!$A$1:$A$1001,customers!$I$1:$I$1001, ,0)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Excela</v>
      </c>
      <c r="O350" t="str">
        <f t="shared" si="17"/>
        <v>Light</v>
      </c>
      <c r="P350" t="str">
        <f>_xlfn.XLOOKUP(Order[[#This Row],[Customer ID]],customers!$A$1:$A$1001,customers!$I$1:$I$1001, ,0)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_xlfn.XLOOKUP(Order[[#This Row],[Customer ID]],customers!$A$1:$A$1001,customers!$I$1:$I$1001, ,0)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_xlfn.XLOOKUP(Order[[#This Row],[Customer ID]],customers!$A$1:$A$1001,customers!$I$1:$I$1001, ,0)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_xlfn.XLOOKUP(Order[[#This Row],[Customer ID]],customers!$A$1:$A$1001,customers!$I$1:$I$1001, ,0)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Excela</v>
      </c>
      <c r="O354" t="str">
        <f t="shared" si="17"/>
        <v>Dark</v>
      </c>
      <c r="P354" t="str">
        <f>_xlfn.XLOOKUP(Order[[#This Row],[Customer ID]],customers!$A$1:$A$1001,customers!$I$1:$I$1001, ,0)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_xlfn.XLOOKUP(Order[[#This Row],[Customer ID]],customers!$A$1:$A$1001,customers!$I$1:$I$1001, ,0)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_xlfn.XLOOKUP(Order[[#This Row],[Customer ID]],customers!$A$1:$A$1001,customers!$I$1:$I$1001, ,0)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_xlfn.XLOOKUP(Order[[#This Row],[Customer ID]],customers!$A$1:$A$1001,customers!$I$1:$I$1001, ,0)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_xlfn.XLOOKUP(Order[[#This Row],[Customer ID]],customers!$A$1:$A$1001,customers!$I$1:$I$1001, ,0)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_xlfn.XLOOKUP(Order[[#This Row],[Customer ID]],customers!$A$1:$A$1001,customers!$I$1:$I$1001, ,0)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_xlfn.XLOOKUP(Order[[#This Row],[Customer ID]],customers!$A$1:$A$1001,customers!$I$1:$I$1001, ,0)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_xlfn.XLOOKUP(Order[[#This Row],[Customer ID]],customers!$A$1:$A$1001,customers!$I$1:$I$1001, ,0)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_xlfn.XLOOKUP(Order[[#This Row],[Customer ID]],customers!$A$1:$A$1001,customers!$I$1:$I$1001, ,0)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_xlfn.XLOOKUP(Order[[#This Row],[Customer ID]],customers!$A$1:$A$1001,customers!$I$1:$I$1001, ,0)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Excela</v>
      </c>
      <c r="O364" t="str">
        <f t="shared" si="17"/>
        <v>Light</v>
      </c>
      <c r="P364" t="str">
        <f>_xlfn.XLOOKUP(Order[[#This Row],[Customer ID]],customers!$A$1:$A$1001,customers!$I$1:$I$1001, ,0)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_xlfn.XLOOKUP(Order[[#This Row],[Customer ID]],customers!$A$1:$A$1001,customers!$I$1:$I$1001, ,0)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Excela</v>
      </c>
      <c r="O366" t="str">
        <f t="shared" si="17"/>
        <v>Dark</v>
      </c>
      <c r="P366" t="str">
        <f>_xlfn.XLOOKUP(Order[[#This Row],[Customer ID]],customers!$A$1:$A$1001,customers!$I$1:$I$1001, ,0)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_xlfn.XLOOKUP(Order[[#This Row],[Customer ID]],customers!$A$1:$A$1001,customers!$I$1:$I$1001, ,0)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Excela</v>
      </c>
      <c r="O368" t="str">
        <f t="shared" si="17"/>
        <v>Dark</v>
      </c>
      <c r="P368" t="str">
        <f>_xlfn.XLOOKUP(Order[[#This Row],[Customer ID]],customers!$A$1:$A$1001,customers!$I$1:$I$1001, ,0)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_xlfn.XLOOKUP(Order[[#This Row],[Customer ID]],customers!$A$1:$A$1001,customers!$I$1:$I$1001, ,0)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Excela</v>
      </c>
      <c r="O370" t="str">
        <f t="shared" si="17"/>
        <v>Medium</v>
      </c>
      <c r="P370" t="str">
        <f>_xlfn.XLOOKUP(Order[[#This Row],[Customer ID]],customers!$A$1:$A$1001,customers!$I$1:$I$1001, ,0)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Excela</v>
      </c>
      <c r="O371" t="str">
        <f t="shared" si="17"/>
        <v>Light</v>
      </c>
      <c r="P371" t="str">
        <f>_xlfn.XLOOKUP(Order[[#This Row],[Customer ID]],customers!$A$1:$A$1001,customers!$I$1:$I$1001, ,0)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Excela</v>
      </c>
      <c r="O372" t="str">
        <f t="shared" si="17"/>
        <v>Dark</v>
      </c>
      <c r="P372" t="str">
        <f>_xlfn.XLOOKUP(Order[[#This Row],[Customer ID]],customers!$A$1:$A$1001,customers!$I$1:$I$1001, ,0)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_xlfn.XLOOKUP(Order[[#This Row],[Customer ID]],customers!$A$1:$A$1001,customers!$I$1:$I$1001, ,0)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_xlfn.XLOOKUP(Order[[#This Row],[Customer ID]],customers!$A$1:$A$1001,customers!$I$1:$I$1001, ,0)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_xlfn.XLOOKUP(Order[[#This Row],[Customer ID]],customers!$A$1:$A$1001,customers!$I$1:$I$1001, ,0)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_xlfn.XLOOKUP(Order[[#This Row],[Customer ID]],customers!$A$1:$A$1001,customers!$I$1:$I$1001, ,0)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_xlfn.XLOOKUP(Order[[#This Row],[Customer ID]],customers!$A$1:$A$1001,customers!$I$1:$I$1001, ,0)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_xlfn.XLOOKUP(Order[[#This Row],[Customer ID]],customers!$A$1:$A$1001,customers!$I$1:$I$1001, ,0)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_xlfn.XLOOKUP(Order[[#This Row],[Customer ID]],customers!$A$1:$A$1001,customers!$I$1:$I$1001, ,0)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_xlfn.XLOOKUP(Order[[#This Row],[Customer ID]],customers!$A$1:$A$1001,customers!$I$1:$I$1001, ,0)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_xlfn.XLOOKUP(Order[[#This Row],[Customer ID]],customers!$A$1:$A$1001,customers!$I$1:$I$1001, ,0)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_xlfn.XLOOKUP(Order[[#This Row],[Customer ID]],customers!$A$1:$A$1001,customers!$I$1:$I$1001, ,0)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_xlfn.XLOOKUP(Order[[#This Row],[Customer ID]],customers!$A$1:$A$1001,customers!$I$1:$I$1001, ,0)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Excela</v>
      </c>
      <c r="O384" t="str">
        <f t="shared" si="17"/>
        <v>Dark</v>
      </c>
      <c r="P384" t="str">
        <f>_xlfn.XLOOKUP(Order[[#This Row],[Customer ID]],customers!$A$1:$A$1001,customers!$I$1:$I$1001, ,0)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Excela</v>
      </c>
      <c r="O385" t="str">
        <f t="shared" si="17"/>
        <v>Light</v>
      </c>
      <c r="P385" t="str">
        <f>_xlfn.XLOOKUP(Order[[#This Row],[Customer ID]],customers!$A$1:$A$1001,customers!$I$1:$I$1001, ,0)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_xlfn.XLOOKUP(Order[[#This Row],[Customer ID]],customers!$A$1:$A$1001,customers!$I$1:$I$1001, ,0)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IF(I387="Rob","Robusta",IF(I387="Exc","Excela",IF(I387="Ara","Arabica",IF(I387="Lib","Liberica",""))))</f>
        <v>Liberica</v>
      </c>
      <c r="O387" t="str">
        <f t="shared" ref="O387:O450" si="20">IF(J387="M","Medium",IF(J387="L","Light",IF(J387="D","Dark","")))</f>
        <v>Medium</v>
      </c>
      <c r="P387" t="str">
        <f>_xlfn.XLOOKUP(Order[[#This Row],[Customer ID]],customers!$A$1:$A$1001,customers!$I$1:$I$1001, ,0)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_xlfn.XLOOKUP(Order[[#This Row],[Customer ID]],customers!$A$1:$A$1001,customers!$I$1:$I$1001, ,0)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Excela</v>
      </c>
      <c r="O389" t="str">
        <f t="shared" si="20"/>
        <v>Light</v>
      </c>
      <c r="P389" t="str">
        <f>_xlfn.XLOOKUP(Order[[#This Row],[Customer ID]],customers!$A$1:$A$1001,customers!$I$1:$I$1001, ,0)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_xlfn.XLOOKUP(Order[[#This Row],[Customer ID]],customers!$A$1:$A$1001,customers!$I$1:$I$1001, ,0)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_xlfn.XLOOKUP(Order[[#This Row],[Customer ID]],customers!$A$1:$A$1001,customers!$I$1:$I$1001, ,0)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Excela</v>
      </c>
      <c r="O392" t="str">
        <f t="shared" si="20"/>
        <v>Dark</v>
      </c>
      <c r="P392" t="str">
        <f>_xlfn.XLOOKUP(Order[[#This Row],[Customer ID]],customers!$A$1:$A$1001,customers!$I$1:$I$1001, ,0)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_xlfn.XLOOKUP(Order[[#This Row],[Customer ID]],customers!$A$1:$A$1001,customers!$I$1:$I$1001, ,0)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Excela</v>
      </c>
      <c r="O394" t="str">
        <f t="shared" si="20"/>
        <v>Light</v>
      </c>
      <c r="P394" t="str">
        <f>_xlfn.XLOOKUP(Order[[#This Row],[Customer ID]],customers!$A$1:$A$1001,customers!$I$1:$I$1001, ,0)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_xlfn.XLOOKUP(Order[[#This Row],[Customer ID]],customers!$A$1:$A$1001,customers!$I$1:$I$1001, ,0)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_xlfn.XLOOKUP(Order[[#This Row],[Customer ID]],customers!$A$1:$A$1001,customers!$I$1:$I$1001, ,0)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_xlfn.XLOOKUP(Order[[#This Row],[Customer ID]],customers!$A$1:$A$1001,customers!$I$1:$I$1001, ,0)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_xlfn.XLOOKUP(Order[[#This Row],[Customer ID]],customers!$A$1:$A$1001,customers!$I$1:$I$1001, ,0)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_xlfn.XLOOKUP(Order[[#This Row],[Customer ID]],customers!$A$1:$A$1001,customers!$I$1:$I$1001, ,0)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_xlfn.XLOOKUP(Order[[#This Row],[Customer ID]],customers!$A$1:$A$1001,customers!$I$1:$I$1001, ,0)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Excela</v>
      </c>
      <c r="O401" t="str">
        <f t="shared" si="20"/>
        <v>Dark</v>
      </c>
      <c r="P401" t="str">
        <f>_xlfn.XLOOKUP(Order[[#This Row],[Customer ID]],customers!$A$1:$A$1001,customers!$I$1:$I$1001, ,0)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_xlfn.XLOOKUP(Order[[#This Row],[Customer ID]],customers!$A$1:$A$1001,customers!$I$1:$I$1001, ,0)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_xlfn.XLOOKUP(Order[[#This Row],[Customer ID]],customers!$A$1:$A$1001,customers!$I$1:$I$1001, ,0)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_xlfn.XLOOKUP(Order[[#This Row],[Customer ID]],customers!$A$1:$A$1001,customers!$I$1:$I$1001, ,0)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_xlfn.XLOOKUP(Order[[#This Row],[Customer ID]],customers!$A$1:$A$1001,customers!$I$1:$I$1001, ,0)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_xlfn.XLOOKUP(Order[[#This Row],[Customer ID]],customers!$A$1:$A$1001,customers!$I$1:$I$1001, ,0)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Excela</v>
      </c>
      <c r="O407" t="str">
        <f t="shared" si="20"/>
        <v>Medium</v>
      </c>
      <c r="P407" t="str">
        <f>_xlfn.XLOOKUP(Order[[#This Row],[Customer ID]],customers!$A$1:$A$1001,customers!$I$1:$I$1001, ,0)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Excela</v>
      </c>
      <c r="O408" t="str">
        <f t="shared" si="20"/>
        <v>Medium</v>
      </c>
      <c r="P408" t="str">
        <f>_xlfn.XLOOKUP(Order[[#This Row],[Customer ID]],customers!$A$1:$A$1001,customers!$I$1:$I$1001, ,0)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Excela</v>
      </c>
      <c r="O409" t="str">
        <f t="shared" si="20"/>
        <v>Medium</v>
      </c>
      <c r="P409" t="str">
        <f>_xlfn.XLOOKUP(Order[[#This Row],[Customer ID]],customers!$A$1:$A$1001,customers!$I$1:$I$1001, ,0)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_xlfn.XLOOKUP(Order[[#This Row],[Customer ID]],customers!$A$1:$A$1001,customers!$I$1:$I$1001, ,0)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_xlfn.XLOOKUP(Order[[#This Row],[Customer ID]],customers!$A$1:$A$1001,customers!$I$1:$I$1001, ,0)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_xlfn.XLOOKUP(Order[[#This Row],[Customer ID]],customers!$A$1:$A$1001,customers!$I$1:$I$1001, ,0)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_xlfn.XLOOKUP(Order[[#This Row],[Customer ID]],customers!$A$1:$A$1001,customers!$I$1:$I$1001, ,0)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_xlfn.XLOOKUP(Order[[#This Row],[Customer ID]],customers!$A$1:$A$1001,customers!$I$1:$I$1001, ,0)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_xlfn.XLOOKUP(Order[[#This Row],[Customer ID]],customers!$A$1:$A$1001,customers!$I$1:$I$1001, ,0)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_xlfn.XLOOKUP(Order[[#This Row],[Customer ID]],customers!$A$1:$A$1001,customers!$I$1:$I$1001, ,0)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_xlfn.XLOOKUP(Order[[#This Row],[Customer ID]],customers!$A$1:$A$1001,customers!$I$1:$I$1001, ,0)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_xlfn.XLOOKUP(Order[[#This Row],[Customer ID]],customers!$A$1:$A$1001,customers!$I$1:$I$1001, ,0)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_xlfn.XLOOKUP(Order[[#This Row],[Customer ID]],customers!$A$1:$A$1001,customers!$I$1:$I$1001, ,0)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_xlfn.XLOOKUP(Order[[#This Row],[Customer ID]],customers!$A$1:$A$1001,customers!$I$1:$I$1001, ,0)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_xlfn.XLOOKUP(Order[[#This Row],[Customer ID]],customers!$A$1:$A$1001,customers!$I$1:$I$1001, ,0)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_xlfn.XLOOKUP(Order[[#This Row],[Customer ID]],customers!$A$1:$A$1001,customers!$I$1:$I$1001, ,0)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_xlfn.XLOOKUP(Order[[#This Row],[Customer ID]],customers!$A$1:$A$1001,customers!$I$1:$I$1001, ,0)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_xlfn.XLOOKUP(Order[[#This Row],[Customer ID]],customers!$A$1:$A$1001,customers!$I$1:$I$1001, ,0)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_xlfn.XLOOKUP(Order[[#This Row],[Customer ID]],customers!$A$1:$A$1001,customers!$I$1:$I$1001, ,0)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Excela</v>
      </c>
      <c r="O426" t="str">
        <f t="shared" si="20"/>
        <v>Light</v>
      </c>
      <c r="P426" t="str">
        <f>_xlfn.XLOOKUP(Order[[#This Row],[Customer ID]],customers!$A$1:$A$1001,customers!$I$1:$I$1001, ,0)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_xlfn.XLOOKUP(Order[[#This Row],[Customer ID]],customers!$A$1:$A$1001,customers!$I$1:$I$1001, ,0)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_xlfn.XLOOKUP(Order[[#This Row],[Customer ID]],customers!$A$1:$A$1001,customers!$I$1:$I$1001, ,0)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_xlfn.XLOOKUP(Order[[#This Row],[Customer ID]],customers!$A$1:$A$1001,customers!$I$1:$I$1001, ,0)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_xlfn.XLOOKUP(Order[[#This Row],[Customer ID]],customers!$A$1:$A$1001,customers!$I$1:$I$1001, ,0)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_xlfn.XLOOKUP(Order[[#This Row],[Customer ID]],customers!$A$1:$A$1001,customers!$I$1:$I$1001, ,0)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_xlfn.XLOOKUP(Order[[#This Row],[Customer ID]],customers!$A$1:$A$1001,customers!$I$1:$I$1001, ,0)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Excela</v>
      </c>
      <c r="O433" t="str">
        <f t="shared" si="20"/>
        <v>Dark</v>
      </c>
      <c r="P433" t="str">
        <f>_xlfn.XLOOKUP(Order[[#This Row],[Customer ID]],customers!$A$1:$A$1001,customers!$I$1:$I$1001, ,0)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_xlfn.XLOOKUP(Order[[#This Row],[Customer ID]],customers!$A$1:$A$1001,customers!$I$1:$I$1001, ,0)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_xlfn.XLOOKUP(Order[[#This Row],[Customer ID]],customers!$A$1:$A$1001,customers!$I$1:$I$1001, ,0)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_xlfn.XLOOKUP(Order[[#This Row],[Customer ID]],customers!$A$1:$A$1001,customers!$I$1:$I$1001, ,0)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Excela</v>
      </c>
      <c r="O437" t="str">
        <f t="shared" si="20"/>
        <v>Medium</v>
      </c>
      <c r="P437" t="str">
        <f>_xlfn.XLOOKUP(Order[[#This Row],[Customer ID]],customers!$A$1:$A$1001,customers!$I$1:$I$1001, ,0)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_xlfn.XLOOKUP(Order[[#This Row],[Customer ID]],customers!$A$1:$A$1001,customers!$I$1:$I$1001, ,0)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_xlfn.XLOOKUP(Order[[#This Row],[Customer ID]],customers!$A$1:$A$1001,customers!$I$1:$I$1001, ,0)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_xlfn.XLOOKUP(Order[[#This Row],[Customer ID]],customers!$A$1:$A$1001,customers!$I$1:$I$1001, ,0)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Excela</v>
      </c>
      <c r="O441" t="str">
        <f t="shared" si="20"/>
        <v>Light</v>
      </c>
      <c r="P441" t="str">
        <f>_xlfn.XLOOKUP(Order[[#This Row],[Customer ID]],customers!$A$1:$A$1001,customers!$I$1:$I$1001, ,0)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_xlfn.XLOOKUP(Order[[#This Row],[Customer ID]],customers!$A$1:$A$1001,customers!$I$1:$I$1001, ,0)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Excela</v>
      </c>
      <c r="O443" t="str">
        <f t="shared" si="20"/>
        <v>Dark</v>
      </c>
      <c r="P443" t="str">
        <f>_xlfn.XLOOKUP(Order[[#This Row],[Customer ID]],customers!$A$1:$A$1001,customers!$I$1:$I$1001, ,0)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_xlfn.XLOOKUP(Order[[#This Row],[Customer ID]],customers!$A$1:$A$1001,customers!$I$1:$I$1001, ,0)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Excela</v>
      </c>
      <c r="O445" t="str">
        <f t="shared" si="20"/>
        <v>Light</v>
      </c>
      <c r="P445" t="str">
        <f>_xlfn.XLOOKUP(Order[[#This Row],[Customer ID]],customers!$A$1:$A$1001,customers!$I$1:$I$1001, ,0)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Excela</v>
      </c>
      <c r="O446" t="str">
        <f t="shared" si="20"/>
        <v>Medium</v>
      </c>
      <c r="P446" t="str">
        <f>_xlfn.XLOOKUP(Order[[#This Row],[Customer ID]],customers!$A$1:$A$1001,customers!$I$1:$I$1001, ,0)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_xlfn.XLOOKUP(Order[[#This Row],[Customer ID]],customers!$A$1:$A$1001,customers!$I$1:$I$1001, ,0)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_xlfn.XLOOKUP(Order[[#This Row],[Customer ID]],customers!$A$1:$A$1001,customers!$I$1:$I$1001, ,0)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_xlfn.XLOOKUP(Order[[#This Row],[Customer ID]],customers!$A$1:$A$1001,customers!$I$1:$I$1001, ,0)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_xlfn.XLOOKUP(Order[[#This Row],[Customer ID]],customers!$A$1:$A$1001,customers!$I$1:$I$1001, ,0)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IF(I451="Rob","Robusta",IF(I451="Exc","Excela",IF(I451="Ara","Arabica",IF(I451="Lib","Liberica",""))))</f>
        <v>Robusta</v>
      </c>
      <c r="O451" t="str">
        <f t="shared" ref="O451:O514" si="23">IF(J451="M","Medium",IF(J451="L","Light",IF(J451="D","Dark","")))</f>
        <v>Dark</v>
      </c>
      <c r="P451" t="str">
        <f>_xlfn.XLOOKUP(Order[[#This Row],[Customer ID]],customers!$A$1:$A$1001,customers!$I$1:$I$1001, ,0)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_xlfn.XLOOKUP(Order[[#This Row],[Customer ID]],customers!$A$1:$A$1001,customers!$I$1:$I$1001, ,0)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_xlfn.XLOOKUP(Order[[#This Row],[Customer ID]],customers!$A$1:$A$1001,customers!$I$1:$I$1001, ,0)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_xlfn.XLOOKUP(Order[[#This Row],[Customer ID]],customers!$A$1:$A$1001,customers!$I$1:$I$1001, ,0)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_xlfn.XLOOKUP(Order[[#This Row],[Customer ID]],customers!$A$1:$A$1001,customers!$I$1:$I$1001, ,0)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_xlfn.XLOOKUP(Order[[#This Row],[Customer ID]],customers!$A$1:$A$1001,customers!$I$1:$I$1001, ,0)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_xlfn.XLOOKUP(Order[[#This Row],[Customer ID]],customers!$A$1:$A$1001,customers!$I$1:$I$1001, ,0)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_xlfn.XLOOKUP(Order[[#This Row],[Customer ID]],customers!$A$1:$A$1001,customers!$I$1:$I$1001, ,0)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_xlfn.XLOOKUP(Order[[#This Row],[Customer ID]],customers!$A$1:$A$1001,customers!$I$1:$I$1001, ,0)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_xlfn.XLOOKUP(Order[[#This Row],[Customer ID]],customers!$A$1:$A$1001,customers!$I$1:$I$1001, ,0)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_xlfn.XLOOKUP(Order[[#This Row],[Customer ID]],customers!$A$1:$A$1001,customers!$I$1:$I$1001, ,0)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_xlfn.XLOOKUP(Order[[#This Row],[Customer ID]],customers!$A$1:$A$1001,customers!$I$1:$I$1001, ,0)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_xlfn.XLOOKUP(Order[[#This Row],[Customer ID]],customers!$A$1:$A$1001,customers!$I$1:$I$1001, ,0)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_xlfn.XLOOKUP(Order[[#This Row],[Customer ID]],customers!$A$1:$A$1001,customers!$I$1:$I$1001, ,0)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Excela</v>
      </c>
      <c r="O465" t="str">
        <f t="shared" si="23"/>
        <v>Medium</v>
      </c>
      <c r="P465" t="str">
        <f>_xlfn.XLOOKUP(Order[[#This Row],[Customer ID]],customers!$A$1:$A$1001,customers!$I$1:$I$1001, ,0)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_xlfn.XLOOKUP(Order[[#This Row],[Customer ID]],customers!$A$1:$A$1001,customers!$I$1:$I$1001, ,0)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_xlfn.XLOOKUP(Order[[#This Row],[Customer ID]],customers!$A$1:$A$1001,customers!$I$1:$I$1001, ,0)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_xlfn.XLOOKUP(Order[[#This Row],[Customer ID]],customers!$A$1:$A$1001,customers!$I$1:$I$1001, ,0)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_xlfn.XLOOKUP(Order[[#This Row],[Customer ID]],customers!$A$1:$A$1001,customers!$I$1:$I$1001, ,0)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Excela</v>
      </c>
      <c r="O470" t="str">
        <f t="shared" si="23"/>
        <v>Medium</v>
      </c>
      <c r="P470" t="str">
        <f>_xlfn.XLOOKUP(Order[[#This Row],[Customer ID]],customers!$A$1:$A$1001,customers!$I$1:$I$1001, ,0)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Excela</v>
      </c>
      <c r="O471" t="str">
        <f t="shared" si="23"/>
        <v>Light</v>
      </c>
      <c r="P471" t="str">
        <f>_xlfn.XLOOKUP(Order[[#This Row],[Customer ID]],customers!$A$1:$A$1001,customers!$I$1:$I$1001, ,0)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_xlfn.XLOOKUP(Order[[#This Row],[Customer ID]],customers!$A$1:$A$1001,customers!$I$1:$I$1001, ,0)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_xlfn.XLOOKUP(Order[[#This Row],[Customer ID]],customers!$A$1:$A$1001,customers!$I$1:$I$1001, ,0)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_xlfn.XLOOKUP(Order[[#This Row],[Customer ID]],customers!$A$1:$A$1001,customers!$I$1:$I$1001, ,0)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_xlfn.XLOOKUP(Order[[#This Row],[Customer ID]],customers!$A$1:$A$1001,customers!$I$1:$I$1001, ,0)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Excela</v>
      </c>
      <c r="O476" t="str">
        <f t="shared" si="23"/>
        <v>Medium</v>
      </c>
      <c r="P476" t="str">
        <f>_xlfn.XLOOKUP(Order[[#This Row],[Customer ID]],customers!$A$1:$A$1001,customers!$I$1:$I$1001, ,0)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_xlfn.XLOOKUP(Order[[#This Row],[Customer ID]],customers!$A$1:$A$1001,customers!$I$1:$I$1001, ,0)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Excela</v>
      </c>
      <c r="O478" t="str">
        <f t="shared" si="23"/>
        <v>Light</v>
      </c>
      <c r="P478" t="str">
        <f>_xlfn.XLOOKUP(Order[[#This Row],[Customer ID]],customers!$A$1:$A$1001,customers!$I$1:$I$1001, ,0)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_xlfn.XLOOKUP(Order[[#This Row],[Customer ID]],customers!$A$1:$A$1001,customers!$I$1:$I$1001, ,0)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_xlfn.XLOOKUP(Order[[#This Row],[Customer ID]],customers!$A$1:$A$1001,customers!$I$1:$I$1001, ,0)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Excela</v>
      </c>
      <c r="O481" t="str">
        <f t="shared" si="23"/>
        <v>Medium</v>
      </c>
      <c r="P481" t="str">
        <f>_xlfn.XLOOKUP(Order[[#This Row],[Customer ID]],customers!$A$1:$A$1001,customers!$I$1:$I$1001, ,0)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Excela</v>
      </c>
      <c r="O482" t="str">
        <f t="shared" si="23"/>
        <v>Medium</v>
      </c>
      <c r="P482" t="str">
        <f>_xlfn.XLOOKUP(Order[[#This Row],[Customer ID]],customers!$A$1:$A$1001,customers!$I$1:$I$1001, ,0)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_xlfn.XLOOKUP(Order[[#This Row],[Customer ID]],customers!$A$1:$A$1001,customers!$I$1:$I$1001, ,0)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Excela</v>
      </c>
      <c r="O484" t="str">
        <f t="shared" si="23"/>
        <v>Dark</v>
      </c>
      <c r="P484" t="str">
        <f>_xlfn.XLOOKUP(Order[[#This Row],[Customer ID]],customers!$A$1:$A$1001,customers!$I$1:$I$1001, ,0)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_xlfn.XLOOKUP(Order[[#This Row],[Customer ID]],customers!$A$1:$A$1001,customers!$I$1:$I$1001, ,0)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_xlfn.XLOOKUP(Order[[#This Row],[Customer ID]],customers!$A$1:$A$1001,customers!$I$1:$I$1001, ,0)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_xlfn.XLOOKUP(Order[[#This Row],[Customer ID]],customers!$A$1:$A$1001,customers!$I$1:$I$1001, ,0)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_xlfn.XLOOKUP(Order[[#This Row],[Customer ID]],customers!$A$1:$A$1001,customers!$I$1:$I$1001, ,0)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Excela</v>
      </c>
      <c r="O489" t="str">
        <f t="shared" si="23"/>
        <v>Dark</v>
      </c>
      <c r="P489" t="str">
        <f>_xlfn.XLOOKUP(Order[[#This Row],[Customer ID]],customers!$A$1:$A$1001,customers!$I$1:$I$1001, ,0)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_xlfn.XLOOKUP(Order[[#This Row],[Customer ID]],customers!$A$1:$A$1001,customers!$I$1:$I$1001, ,0)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_xlfn.XLOOKUP(Order[[#This Row],[Customer ID]],customers!$A$1:$A$1001,customers!$I$1:$I$1001, ,0)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_xlfn.XLOOKUP(Order[[#This Row],[Customer ID]],customers!$A$1:$A$1001,customers!$I$1:$I$1001, ,0)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_xlfn.XLOOKUP(Order[[#This Row],[Customer ID]],customers!$A$1:$A$1001,customers!$I$1:$I$1001, ,0)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Excela</v>
      </c>
      <c r="O494" t="str">
        <f t="shared" si="23"/>
        <v>Medium</v>
      </c>
      <c r="P494" t="str">
        <f>_xlfn.XLOOKUP(Order[[#This Row],[Customer ID]],customers!$A$1:$A$1001,customers!$I$1:$I$1001, ,0)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_xlfn.XLOOKUP(Order[[#This Row],[Customer ID]],customers!$A$1:$A$1001,customers!$I$1:$I$1001, ,0)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_xlfn.XLOOKUP(Order[[#This Row],[Customer ID]],customers!$A$1:$A$1001,customers!$I$1:$I$1001, ,0)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_xlfn.XLOOKUP(Order[[#This Row],[Customer ID]],customers!$A$1:$A$1001,customers!$I$1:$I$1001, ,0)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Excela</v>
      </c>
      <c r="O498" t="str">
        <f t="shared" si="23"/>
        <v>Dark</v>
      </c>
      <c r="P498" t="str">
        <f>_xlfn.XLOOKUP(Order[[#This Row],[Customer ID]],customers!$A$1:$A$1001,customers!$I$1:$I$1001, ,0)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_xlfn.XLOOKUP(Order[[#This Row],[Customer ID]],customers!$A$1:$A$1001,customers!$I$1:$I$1001, ,0)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_xlfn.XLOOKUP(Order[[#This Row],[Customer ID]],customers!$A$1:$A$1001,customers!$I$1:$I$1001, ,0)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_xlfn.XLOOKUP(Order[[#This Row],[Customer ID]],customers!$A$1:$A$1001,customers!$I$1:$I$1001, ,0)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_xlfn.XLOOKUP(Order[[#This Row],[Customer ID]],customers!$A$1:$A$1001,customers!$I$1:$I$1001, ,0)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_xlfn.XLOOKUP(Order[[#This Row],[Customer ID]],customers!$A$1:$A$1001,customers!$I$1:$I$1001, ,0)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Excela</v>
      </c>
      <c r="O504" t="str">
        <f t="shared" si="23"/>
        <v>Medium</v>
      </c>
      <c r="P504" t="str">
        <f>_xlfn.XLOOKUP(Order[[#This Row],[Customer ID]],customers!$A$1:$A$1001,customers!$I$1:$I$1001, ,0)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_xlfn.XLOOKUP(Order[[#This Row],[Customer ID]],customers!$A$1:$A$1001,customers!$I$1:$I$1001, ,0)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_xlfn.XLOOKUP(Order[[#This Row],[Customer ID]],customers!$A$1:$A$1001,customers!$I$1:$I$1001, ,0)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_xlfn.XLOOKUP(Order[[#This Row],[Customer ID]],customers!$A$1:$A$1001,customers!$I$1:$I$1001, ,0)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_xlfn.XLOOKUP(Order[[#This Row],[Customer ID]],customers!$A$1:$A$1001,customers!$I$1:$I$1001, ,0)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_xlfn.XLOOKUP(Order[[#This Row],[Customer ID]],customers!$A$1:$A$1001,customers!$I$1:$I$1001, ,0)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_xlfn.XLOOKUP(Order[[#This Row],[Customer ID]],customers!$A$1:$A$1001,customers!$I$1:$I$1001, ,0)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_xlfn.XLOOKUP(Order[[#This Row],[Customer ID]],customers!$A$1:$A$1001,customers!$I$1:$I$1001, ,0)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_xlfn.XLOOKUP(Order[[#This Row],[Customer ID]],customers!$A$1:$A$1001,customers!$I$1:$I$1001, ,0)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_xlfn.XLOOKUP(Order[[#This Row],[Customer ID]],customers!$A$1:$A$1001,customers!$I$1:$I$1001, ,0)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_xlfn.XLOOKUP(Order[[#This Row],[Customer ID]],customers!$A$1:$A$1001,customers!$I$1:$I$1001, ,0)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IF(I515="Rob","Robusta",IF(I515="Exc","Excela",IF(I515="Ara","Arabica",IF(I515="Lib","Liberica",""))))</f>
        <v>Liberica</v>
      </c>
      <c r="O515" t="str">
        <f t="shared" ref="O515:O578" si="26">IF(J515="M","Medium",IF(J515="L","Light",IF(J515="D","Dark","")))</f>
        <v>Light</v>
      </c>
      <c r="P515" t="str">
        <f>_xlfn.XLOOKUP(Order[[#This Row],[Customer ID]],customers!$A$1:$A$1001,customers!$I$1:$I$1001, ,0)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_xlfn.XLOOKUP(Order[[#This Row],[Customer ID]],customers!$A$1:$A$1001,customers!$I$1:$I$1001, ,0)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_xlfn.XLOOKUP(Order[[#This Row],[Customer ID]],customers!$A$1:$A$1001,customers!$I$1:$I$1001, ,0)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_xlfn.XLOOKUP(Order[[#This Row],[Customer ID]],customers!$A$1:$A$1001,customers!$I$1:$I$1001, ,0)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_xlfn.XLOOKUP(Order[[#This Row],[Customer ID]],customers!$A$1:$A$1001,customers!$I$1:$I$1001, ,0)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Excela</v>
      </c>
      <c r="O520" t="str">
        <f t="shared" si="26"/>
        <v>Dark</v>
      </c>
      <c r="P520" t="str">
        <f>_xlfn.XLOOKUP(Order[[#This Row],[Customer ID]],customers!$A$1:$A$1001,customers!$I$1:$I$1001, ,0)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_xlfn.XLOOKUP(Order[[#This Row],[Customer ID]],customers!$A$1:$A$1001,customers!$I$1:$I$1001, ,0)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_xlfn.XLOOKUP(Order[[#This Row],[Customer ID]],customers!$A$1:$A$1001,customers!$I$1:$I$1001, ,0)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_xlfn.XLOOKUP(Order[[#This Row],[Customer ID]],customers!$A$1:$A$1001,customers!$I$1:$I$1001, ,0)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_xlfn.XLOOKUP(Order[[#This Row],[Customer ID]],customers!$A$1:$A$1001,customers!$I$1:$I$1001, ,0)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_xlfn.XLOOKUP(Order[[#This Row],[Customer ID]],customers!$A$1:$A$1001,customers!$I$1:$I$1001, ,0)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_xlfn.XLOOKUP(Order[[#This Row],[Customer ID]],customers!$A$1:$A$1001,customers!$I$1:$I$1001, ,0)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_xlfn.XLOOKUP(Order[[#This Row],[Customer ID]],customers!$A$1:$A$1001,customers!$I$1:$I$1001, ,0)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Excela</v>
      </c>
      <c r="O528" t="str">
        <f t="shared" si="26"/>
        <v>Medium</v>
      </c>
      <c r="P528" t="str">
        <f>_xlfn.XLOOKUP(Order[[#This Row],[Customer ID]],customers!$A$1:$A$1001,customers!$I$1:$I$1001, ,0)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Excela</v>
      </c>
      <c r="O529" t="str">
        <f t="shared" si="26"/>
        <v>Medium</v>
      </c>
      <c r="P529" t="str">
        <f>_xlfn.XLOOKUP(Order[[#This Row],[Customer ID]],customers!$A$1:$A$1001,customers!$I$1:$I$1001, ,0)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Excela</v>
      </c>
      <c r="O530" t="str">
        <f t="shared" si="26"/>
        <v>Light</v>
      </c>
      <c r="P530" t="str">
        <f>_xlfn.XLOOKUP(Order[[#This Row],[Customer ID]],customers!$A$1:$A$1001,customers!$I$1:$I$1001, ,0)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_xlfn.XLOOKUP(Order[[#This Row],[Customer ID]],customers!$A$1:$A$1001,customers!$I$1:$I$1001, ,0)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_xlfn.XLOOKUP(Order[[#This Row],[Customer ID]],customers!$A$1:$A$1001,customers!$I$1:$I$1001, ,0)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_xlfn.XLOOKUP(Order[[#This Row],[Customer ID]],customers!$A$1:$A$1001,customers!$I$1:$I$1001, ,0)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Excela</v>
      </c>
      <c r="O534" t="str">
        <f t="shared" si="26"/>
        <v>Medium</v>
      </c>
      <c r="P534" t="str">
        <f>_xlfn.XLOOKUP(Order[[#This Row],[Customer ID]],customers!$A$1:$A$1001,customers!$I$1:$I$1001, ,0)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_xlfn.XLOOKUP(Order[[#This Row],[Customer ID]],customers!$A$1:$A$1001,customers!$I$1:$I$1001, ,0)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_xlfn.XLOOKUP(Order[[#This Row],[Customer ID]],customers!$A$1:$A$1001,customers!$I$1:$I$1001, ,0)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_xlfn.XLOOKUP(Order[[#This Row],[Customer ID]],customers!$A$1:$A$1001,customers!$I$1:$I$1001, ,0)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_xlfn.XLOOKUP(Order[[#This Row],[Customer ID]],customers!$A$1:$A$1001,customers!$I$1:$I$1001, ,0)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Excela</v>
      </c>
      <c r="O539" t="str">
        <f t="shared" si="26"/>
        <v>Dark</v>
      </c>
      <c r="P539" t="str">
        <f>_xlfn.XLOOKUP(Order[[#This Row],[Customer ID]],customers!$A$1:$A$1001,customers!$I$1:$I$1001, ,0)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_xlfn.XLOOKUP(Order[[#This Row],[Customer ID]],customers!$A$1:$A$1001,customers!$I$1:$I$1001, ,0)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_xlfn.XLOOKUP(Order[[#This Row],[Customer ID]],customers!$A$1:$A$1001,customers!$I$1:$I$1001, ,0)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_xlfn.XLOOKUP(Order[[#This Row],[Customer ID]],customers!$A$1:$A$1001,customers!$I$1:$I$1001, ,0)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_xlfn.XLOOKUP(Order[[#This Row],[Customer ID]],customers!$A$1:$A$1001,customers!$I$1:$I$1001, ,0)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_xlfn.XLOOKUP(Order[[#This Row],[Customer ID]],customers!$A$1:$A$1001,customers!$I$1:$I$1001, ,0)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_xlfn.XLOOKUP(Order[[#This Row],[Customer ID]],customers!$A$1:$A$1001,customers!$I$1:$I$1001, ,0)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_xlfn.XLOOKUP(Order[[#This Row],[Customer ID]],customers!$A$1:$A$1001,customers!$I$1:$I$1001, ,0)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_xlfn.XLOOKUP(Order[[#This Row],[Customer ID]],customers!$A$1:$A$1001,customers!$I$1:$I$1001, ,0)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Excela</v>
      </c>
      <c r="O548" t="str">
        <f t="shared" si="26"/>
        <v>Dark</v>
      </c>
      <c r="P548" t="str">
        <f>_xlfn.XLOOKUP(Order[[#This Row],[Customer ID]],customers!$A$1:$A$1001,customers!$I$1:$I$1001, ,0)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_xlfn.XLOOKUP(Order[[#This Row],[Customer ID]],customers!$A$1:$A$1001,customers!$I$1:$I$1001, ,0)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Excela</v>
      </c>
      <c r="O550" t="str">
        <f t="shared" si="26"/>
        <v>Light</v>
      </c>
      <c r="P550" t="str">
        <f>_xlfn.XLOOKUP(Order[[#This Row],[Customer ID]],customers!$A$1:$A$1001,customers!$I$1:$I$1001, ,0)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Excela</v>
      </c>
      <c r="O551" t="str">
        <f t="shared" si="26"/>
        <v>Light</v>
      </c>
      <c r="P551" t="str">
        <f>_xlfn.XLOOKUP(Order[[#This Row],[Customer ID]],customers!$A$1:$A$1001,customers!$I$1:$I$1001, ,0)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_xlfn.XLOOKUP(Order[[#This Row],[Customer ID]],customers!$A$1:$A$1001,customers!$I$1:$I$1001, ,0)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Excela</v>
      </c>
      <c r="O553" t="str">
        <f t="shared" si="26"/>
        <v>Dark</v>
      </c>
      <c r="P553" t="str">
        <f>_xlfn.XLOOKUP(Order[[#This Row],[Customer ID]],customers!$A$1:$A$1001,customers!$I$1:$I$1001, ,0)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Excela</v>
      </c>
      <c r="O554" t="str">
        <f t="shared" si="26"/>
        <v>Light</v>
      </c>
      <c r="P554" t="str">
        <f>_xlfn.XLOOKUP(Order[[#This Row],[Customer ID]],customers!$A$1:$A$1001,customers!$I$1:$I$1001, ,0)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Excela</v>
      </c>
      <c r="O555" t="str">
        <f t="shared" si="26"/>
        <v>Medium</v>
      </c>
      <c r="P555" t="str">
        <f>_xlfn.XLOOKUP(Order[[#This Row],[Customer ID]],customers!$A$1:$A$1001,customers!$I$1:$I$1001, ,0)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_xlfn.XLOOKUP(Order[[#This Row],[Customer ID]],customers!$A$1:$A$1001,customers!$I$1:$I$1001, ,0)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Excela</v>
      </c>
      <c r="O557" t="str">
        <f t="shared" si="26"/>
        <v>Medium</v>
      </c>
      <c r="P557" t="str">
        <f>_xlfn.XLOOKUP(Order[[#This Row],[Customer ID]],customers!$A$1:$A$1001,customers!$I$1:$I$1001, ,0)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_xlfn.XLOOKUP(Order[[#This Row],[Customer ID]],customers!$A$1:$A$1001,customers!$I$1:$I$1001, ,0)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Excela</v>
      </c>
      <c r="O559" t="str">
        <f t="shared" si="26"/>
        <v>Light</v>
      </c>
      <c r="P559" t="str">
        <f>_xlfn.XLOOKUP(Order[[#This Row],[Customer ID]],customers!$A$1:$A$1001,customers!$I$1:$I$1001, ,0)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_xlfn.XLOOKUP(Order[[#This Row],[Customer ID]],customers!$A$1:$A$1001,customers!$I$1:$I$1001, ,0)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_xlfn.XLOOKUP(Order[[#This Row],[Customer ID]],customers!$A$1:$A$1001,customers!$I$1:$I$1001, ,0)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Excela</v>
      </c>
      <c r="O562" t="str">
        <f t="shared" si="26"/>
        <v>Medium</v>
      </c>
      <c r="P562" t="str">
        <f>_xlfn.XLOOKUP(Order[[#This Row],[Customer ID]],customers!$A$1:$A$1001,customers!$I$1:$I$1001, ,0)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_xlfn.XLOOKUP(Order[[#This Row],[Customer ID]],customers!$A$1:$A$1001,customers!$I$1:$I$1001, ,0)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_xlfn.XLOOKUP(Order[[#This Row],[Customer ID]],customers!$A$1:$A$1001,customers!$I$1:$I$1001, ,0)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Excela</v>
      </c>
      <c r="O565" t="str">
        <f t="shared" si="26"/>
        <v>Medium</v>
      </c>
      <c r="P565" t="str">
        <f>_xlfn.XLOOKUP(Order[[#This Row],[Customer ID]],customers!$A$1:$A$1001,customers!$I$1:$I$1001, ,0)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_xlfn.XLOOKUP(Order[[#This Row],[Customer ID]],customers!$A$1:$A$1001,customers!$I$1:$I$1001, ,0)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_xlfn.XLOOKUP(Order[[#This Row],[Customer ID]],customers!$A$1:$A$1001,customers!$I$1:$I$1001, ,0)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_xlfn.XLOOKUP(Order[[#This Row],[Customer ID]],customers!$A$1:$A$1001,customers!$I$1:$I$1001, ,0)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_xlfn.XLOOKUP(Order[[#This Row],[Customer ID]],customers!$A$1:$A$1001,customers!$I$1:$I$1001, ,0)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_xlfn.XLOOKUP(Order[[#This Row],[Customer ID]],customers!$A$1:$A$1001,customers!$I$1:$I$1001, ,0)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_xlfn.XLOOKUP(Order[[#This Row],[Customer ID]],customers!$A$1:$A$1001,customers!$I$1:$I$1001, ,0)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_xlfn.XLOOKUP(Order[[#This Row],[Customer ID]],customers!$A$1:$A$1001,customers!$I$1:$I$1001, ,0)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Excela</v>
      </c>
      <c r="O573" t="str">
        <f t="shared" si="26"/>
        <v>Light</v>
      </c>
      <c r="P573" t="str">
        <f>_xlfn.XLOOKUP(Order[[#This Row],[Customer ID]],customers!$A$1:$A$1001,customers!$I$1:$I$1001, ,0)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_xlfn.XLOOKUP(Order[[#This Row],[Customer ID]],customers!$A$1:$A$1001,customers!$I$1:$I$1001, ,0)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_xlfn.XLOOKUP(Order[[#This Row],[Customer ID]],customers!$A$1:$A$1001,customers!$I$1:$I$1001, ,0)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_xlfn.XLOOKUP(Order[[#This Row],[Customer ID]],customers!$A$1:$A$1001,customers!$I$1:$I$1001, ,0)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_xlfn.XLOOKUP(Order[[#This Row],[Customer ID]],customers!$A$1:$A$1001,customers!$I$1:$I$1001, ,0)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_xlfn.XLOOKUP(Order[[#This Row],[Customer ID]],customers!$A$1:$A$1001,customers!$I$1:$I$1001, ,0)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IF(I579="Rob","Robusta",IF(I579="Exc","Excela",IF(I579="Ara","Arabica",IF(I579="Lib","Liberica",""))))</f>
        <v>Liberica</v>
      </c>
      <c r="O579" t="str">
        <f t="shared" ref="O579:O642" si="29">IF(J579="M","Medium",IF(J579="L","Light",IF(J579="D","Dark","")))</f>
        <v>Medium</v>
      </c>
      <c r="P579" t="str">
        <f>_xlfn.XLOOKUP(Order[[#This Row],[Customer ID]],customers!$A$1:$A$1001,customers!$I$1:$I$1001, ,0)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Excela</v>
      </c>
      <c r="O580" t="str">
        <f t="shared" si="29"/>
        <v>Light</v>
      </c>
      <c r="P580" t="str">
        <f>_xlfn.XLOOKUP(Order[[#This Row],[Customer ID]],customers!$A$1:$A$1001,customers!$I$1:$I$1001, ,0)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_xlfn.XLOOKUP(Order[[#This Row],[Customer ID]],customers!$A$1:$A$1001,customers!$I$1:$I$1001, ,0)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Excela</v>
      </c>
      <c r="O582" t="str">
        <f t="shared" si="29"/>
        <v>Light</v>
      </c>
      <c r="P582" t="str">
        <f>_xlfn.XLOOKUP(Order[[#This Row],[Customer ID]],customers!$A$1:$A$1001,customers!$I$1:$I$1001, ,0)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Excela</v>
      </c>
      <c r="O583" t="str">
        <f t="shared" si="29"/>
        <v>Light</v>
      </c>
      <c r="P583" t="str">
        <f>_xlfn.XLOOKUP(Order[[#This Row],[Customer ID]],customers!$A$1:$A$1001,customers!$I$1:$I$1001, ,0)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Excela</v>
      </c>
      <c r="O584" t="str">
        <f t="shared" si="29"/>
        <v>Dark</v>
      </c>
      <c r="P584" t="str">
        <f>_xlfn.XLOOKUP(Order[[#This Row],[Customer ID]],customers!$A$1:$A$1001,customers!$I$1:$I$1001, ,0)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_xlfn.XLOOKUP(Order[[#This Row],[Customer ID]],customers!$A$1:$A$1001,customers!$I$1:$I$1001, ,0)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_xlfn.XLOOKUP(Order[[#This Row],[Customer ID]],customers!$A$1:$A$1001,customers!$I$1:$I$1001, ,0)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Excela</v>
      </c>
      <c r="O587" t="str">
        <f t="shared" si="29"/>
        <v>Medium</v>
      </c>
      <c r="P587" t="str">
        <f>_xlfn.XLOOKUP(Order[[#This Row],[Customer ID]],customers!$A$1:$A$1001,customers!$I$1:$I$1001, ,0)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_xlfn.XLOOKUP(Order[[#This Row],[Customer ID]],customers!$A$1:$A$1001,customers!$I$1:$I$1001, ,0)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_xlfn.XLOOKUP(Order[[#This Row],[Customer ID]],customers!$A$1:$A$1001,customers!$I$1:$I$1001, ,0)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_xlfn.XLOOKUP(Order[[#This Row],[Customer ID]],customers!$A$1:$A$1001,customers!$I$1:$I$1001, ,0)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Excela</v>
      </c>
      <c r="O591" t="str">
        <f t="shared" si="29"/>
        <v>Light</v>
      </c>
      <c r="P591" t="str">
        <f>_xlfn.XLOOKUP(Order[[#This Row],[Customer ID]],customers!$A$1:$A$1001,customers!$I$1:$I$1001, ,0)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Excela</v>
      </c>
      <c r="O592" t="str">
        <f t="shared" si="29"/>
        <v>Medium</v>
      </c>
      <c r="P592" t="str">
        <f>_xlfn.XLOOKUP(Order[[#This Row],[Customer ID]],customers!$A$1:$A$1001,customers!$I$1:$I$1001, ,0)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_xlfn.XLOOKUP(Order[[#This Row],[Customer ID]],customers!$A$1:$A$1001,customers!$I$1:$I$1001, ,0)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_xlfn.XLOOKUP(Order[[#This Row],[Customer ID]],customers!$A$1:$A$1001,customers!$I$1:$I$1001, ,0)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Excela</v>
      </c>
      <c r="O595" t="str">
        <f t="shared" si="29"/>
        <v>Dark</v>
      </c>
      <c r="P595" t="str">
        <f>_xlfn.XLOOKUP(Order[[#This Row],[Customer ID]],customers!$A$1:$A$1001,customers!$I$1:$I$1001, ,0)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_xlfn.XLOOKUP(Order[[#This Row],[Customer ID]],customers!$A$1:$A$1001,customers!$I$1:$I$1001, ,0)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Excela</v>
      </c>
      <c r="O597" t="str">
        <f t="shared" si="29"/>
        <v>Light</v>
      </c>
      <c r="P597" t="str">
        <f>_xlfn.XLOOKUP(Order[[#This Row],[Customer ID]],customers!$A$1:$A$1001,customers!$I$1:$I$1001, ,0)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_xlfn.XLOOKUP(Order[[#This Row],[Customer ID]],customers!$A$1:$A$1001,customers!$I$1:$I$1001, ,0)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_xlfn.XLOOKUP(Order[[#This Row],[Customer ID]],customers!$A$1:$A$1001,customers!$I$1:$I$1001, ,0)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_xlfn.XLOOKUP(Order[[#This Row],[Customer ID]],customers!$A$1:$A$1001,customers!$I$1:$I$1001, ,0)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_xlfn.XLOOKUP(Order[[#This Row],[Customer ID]],customers!$A$1:$A$1001,customers!$I$1:$I$1001, ,0)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_xlfn.XLOOKUP(Order[[#This Row],[Customer ID]],customers!$A$1:$A$1001,customers!$I$1:$I$1001, ,0)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_xlfn.XLOOKUP(Order[[#This Row],[Customer ID]],customers!$A$1:$A$1001,customers!$I$1:$I$1001, ,0)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Excela</v>
      </c>
      <c r="O604" t="str">
        <f t="shared" si="29"/>
        <v>Light</v>
      </c>
      <c r="P604" t="str">
        <f>_xlfn.XLOOKUP(Order[[#This Row],[Customer ID]],customers!$A$1:$A$1001,customers!$I$1:$I$1001, ,0)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_xlfn.XLOOKUP(Order[[#This Row],[Customer ID]],customers!$A$1:$A$1001,customers!$I$1:$I$1001, ,0)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_xlfn.XLOOKUP(Order[[#This Row],[Customer ID]],customers!$A$1:$A$1001,customers!$I$1:$I$1001, ,0)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_xlfn.XLOOKUP(Order[[#This Row],[Customer ID]],customers!$A$1:$A$1001,customers!$I$1:$I$1001, ,0)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_xlfn.XLOOKUP(Order[[#This Row],[Customer ID]],customers!$A$1:$A$1001,customers!$I$1:$I$1001, ,0)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Excela</v>
      </c>
      <c r="O609" t="str">
        <f t="shared" si="29"/>
        <v>Dark</v>
      </c>
      <c r="P609" t="str">
        <f>_xlfn.XLOOKUP(Order[[#This Row],[Customer ID]],customers!$A$1:$A$1001,customers!$I$1:$I$1001, ,0)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Excela</v>
      </c>
      <c r="O610" t="str">
        <f t="shared" si="29"/>
        <v>Dark</v>
      </c>
      <c r="P610" t="str">
        <f>_xlfn.XLOOKUP(Order[[#This Row],[Customer ID]],customers!$A$1:$A$1001,customers!$I$1:$I$1001, ,0)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_xlfn.XLOOKUP(Order[[#This Row],[Customer ID]],customers!$A$1:$A$1001,customers!$I$1:$I$1001, ,0)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_xlfn.XLOOKUP(Order[[#This Row],[Customer ID]],customers!$A$1:$A$1001,customers!$I$1:$I$1001, ,0)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Excela</v>
      </c>
      <c r="O613" t="str">
        <f t="shared" si="29"/>
        <v>Light</v>
      </c>
      <c r="P613" t="str">
        <f>_xlfn.XLOOKUP(Order[[#This Row],[Customer ID]],customers!$A$1:$A$1001,customers!$I$1:$I$1001, ,0)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_xlfn.XLOOKUP(Order[[#This Row],[Customer ID]],customers!$A$1:$A$1001,customers!$I$1:$I$1001, ,0)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_xlfn.XLOOKUP(Order[[#This Row],[Customer ID]],customers!$A$1:$A$1001,customers!$I$1:$I$1001, ,0)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_xlfn.XLOOKUP(Order[[#This Row],[Customer ID]],customers!$A$1:$A$1001,customers!$I$1:$I$1001, ,0)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_xlfn.XLOOKUP(Order[[#This Row],[Customer ID]],customers!$A$1:$A$1001,customers!$I$1:$I$1001, ,0)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Excela</v>
      </c>
      <c r="O618" t="str">
        <f t="shared" si="29"/>
        <v>Medium</v>
      </c>
      <c r="P618" t="str">
        <f>_xlfn.XLOOKUP(Order[[#This Row],[Customer ID]],customers!$A$1:$A$1001,customers!$I$1:$I$1001, ,0)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_xlfn.XLOOKUP(Order[[#This Row],[Customer ID]],customers!$A$1:$A$1001,customers!$I$1:$I$1001, ,0)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Excela</v>
      </c>
      <c r="O620" t="str">
        <f t="shared" si="29"/>
        <v>Dark</v>
      </c>
      <c r="P620" t="str">
        <f>_xlfn.XLOOKUP(Order[[#This Row],[Customer ID]],customers!$A$1:$A$1001,customers!$I$1:$I$1001, ,0)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_xlfn.XLOOKUP(Order[[#This Row],[Customer ID]],customers!$A$1:$A$1001,customers!$I$1:$I$1001, ,0)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_xlfn.XLOOKUP(Order[[#This Row],[Customer ID]],customers!$A$1:$A$1001,customers!$I$1:$I$1001, ,0)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_xlfn.XLOOKUP(Order[[#This Row],[Customer ID]],customers!$A$1:$A$1001,customers!$I$1:$I$1001, ,0)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_xlfn.XLOOKUP(Order[[#This Row],[Customer ID]],customers!$A$1:$A$1001,customers!$I$1:$I$1001, ,0)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Excela</v>
      </c>
      <c r="O625" t="str">
        <f t="shared" si="29"/>
        <v>Dark</v>
      </c>
      <c r="P625" t="str">
        <f>_xlfn.XLOOKUP(Order[[#This Row],[Customer ID]],customers!$A$1:$A$1001,customers!$I$1:$I$1001, ,0)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Excela</v>
      </c>
      <c r="O626" t="str">
        <f t="shared" si="29"/>
        <v>Medium</v>
      </c>
      <c r="P626" t="str">
        <f>_xlfn.XLOOKUP(Order[[#This Row],[Customer ID]],customers!$A$1:$A$1001,customers!$I$1:$I$1001, ,0)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_xlfn.XLOOKUP(Order[[#This Row],[Customer ID]],customers!$A$1:$A$1001,customers!$I$1:$I$1001, ,0)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_xlfn.XLOOKUP(Order[[#This Row],[Customer ID]],customers!$A$1:$A$1001,customers!$I$1:$I$1001, ,0)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Excela</v>
      </c>
      <c r="O629" t="str">
        <f t="shared" si="29"/>
        <v>Medium</v>
      </c>
      <c r="P629" t="str">
        <f>_xlfn.XLOOKUP(Order[[#This Row],[Customer ID]],customers!$A$1:$A$1001,customers!$I$1:$I$1001, ,0)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Excela</v>
      </c>
      <c r="O630" t="str">
        <f t="shared" si="29"/>
        <v>Light</v>
      </c>
      <c r="P630" t="str">
        <f>_xlfn.XLOOKUP(Order[[#This Row],[Customer ID]],customers!$A$1:$A$1001,customers!$I$1:$I$1001, ,0)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_xlfn.XLOOKUP(Order[[#This Row],[Customer ID]],customers!$A$1:$A$1001,customers!$I$1:$I$1001, ,0)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_xlfn.XLOOKUP(Order[[#This Row],[Customer ID]],customers!$A$1:$A$1001,customers!$I$1:$I$1001, ,0)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_xlfn.XLOOKUP(Order[[#This Row],[Customer ID]],customers!$A$1:$A$1001,customers!$I$1:$I$1001, ,0)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Excela</v>
      </c>
      <c r="O634" t="str">
        <f t="shared" si="29"/>
        <v>Light</v>
      </c>
      <c r="P634" t="str">
        <f>_xlfn.XLOOKUP(Order[[#This Row],[Customer ID]],customers!$A$1:$A$1001,customers!$I$1:$I$1001, ,0)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_xlfn.XLOOKUP(Order[[#This Row],[Customer ID]],customers!$A$1:$A$1001,customers!$I$1:$I$1001, ,0)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_xlfn.XLOOKUP(Order[[#This Row],[Customer ID]],customers!$A$1:$A$1001,customers!$I$1:$I$1001, ,0)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Excela</v>
      </c>
      <c r="O637" t="str">
        <f t="shared" si="29"/>
        <v>Light</v>
      </c>
      <c r="P637" t="str">
        <f>_xlfn.XLOOKUP(Order[[#This Row],[Customer ID]],customers!$A$1:$A$1001,customers!$I$1:$I$1001, ,0)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_xlfn.XLOOKUP(Order[[#This Row],[Customer ID]],customers!$A$1:$A$1001,customers!$I$1:$I$1001, ,0)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Excela</v>
      </c>
      <c r="O639" t="str">
        <f t="shared" si="29"/>
        <v>Medium</v>
      </c>
      <c r="P639" t="str">
        <f>_xlfn.XLOOKUP(Order[[#This Row],[Customer ID]],customers!$A$1:$A$1001,customers!$I$1:$I$1001, ,0)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_xlfn.XLOOKUP(Order[[#This Row],[Customer ID]],customers!$A$1:$A$1001,customers!$I$1:$I$1001, ,0)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_xlfn.XLOOKUP(Order[[#This Row],[Customer ID]],customers!$A$1:$A$1001,customers!$I$1:$I$1001, ,0)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_xlfn.XLOOKUP(Order[[#This Row],[Customer ID]],customers!$A$1:$A$1001,customers!$I$1:$I$1001, ,0)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IF(I643="Rob","Robusta",IF(I643="Exc","Excela",IF(I643="Ara","Arabica",IF(I643="Lib","Liberica",""))))</f>
        <v>Robusta</v>
      </c>
      <c r="O643" t="str">
        <f t="shared" ref="O643:O706" si="32">IF(J643="M","Medium",IF(J643="L","Light",IF(J643="D","Dark","")))</f>
        <v>Light</v>
      </c>
      <c r="P643" t="str">
        <f>_xlfn.XLOOKUP(Order[[#This Row],[Customer ID]],customers!$A$1:$A$1001,customers!$I$1:$I$1001, ,0)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Excela</v>
      </c>
      <c r="O644" t="str">
        <f t="shared" si="32"/>
        <v>Medium</v>
      </c>
      <c r="P644" t="str">
        <f>_xlfn.XLOOKUP(Order[[#This Row],[Customer ID]],customers!$A$1:$A$1001,customers!$I$1:$I$1001, ,0)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Excela</v>
      </c>
      <c r="O645" t="str">
        <f t="shared" si="32"/>
        <v>Light</v>
      </c>
      <c r="P645" t="str">
        <f>_xlfn.XLOOKUP(Order[[#This Row],[Customer ID]],customers!$A$1:$A$1001,customers!$I$1:$I$1001, ,0)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_xlfn.XLOOKUP(Order[[#This Row],[Customer ID]],customers!$A$1:$A$1001,customers!$I$1:$I$1001, ,0)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_xlfn.XLOOKUP(Order[[#This Row],[Customer ID]],customers!$A$1:$A$1001,customers!$I$1:$I$1001, ,0)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_xlfn.XLOOKUP(Order[[#This Row],[Customer ID]],customers!$A$1:$A$1001,customers!$I$1:$I$1001, ,0)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_xlfn.XLOOKUP(Order[[#This Row],[Customer ID]],customers!$A$1:$A$1001,customers!$I$1:$I$1001, ,0)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_xlfn.XLOOKUP(Order[[#This Row],[Customer ID]],customers!$A$1:$A$1001,customers!$I$1:$I$1001, ,0)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_xlfn.XLOOKUP(Order[[#This Row],[Customer ID]],customers!$A$1:$A$1001,customers!$I$1:$I$1001, ,0)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_xlfn.XLOOKUP(Order[[#This Row],[Customer ID]],customers!$A$1:$A$1001,customers!$I$1:$I$1001, ,0)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_xlfn.XLOOKUP(Order[[#This Row],[Customer ID]],customers!$A$1:$A$1001,customers!$I$1:$I$1001, ,0)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_xlfn.XLOOKUP(Order[[#This Row],[Customer ID]],customers!$A$1:$A$1001,customers!$I$1:$I$1001, ,0)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_xlfn.XLOOKUP(Order[[#This Row],[Customer ID]],customers!$A$1:$A$1001,customers!$I$1:$I$1001, ,0)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_xlfn.XLOOKUP(Order[[#This Row],[Customer ID]],customers!$A$1:$A$1001,customers!$I$1:$I$1001, ,0)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_xlfn.XLOOKUP(Order[[#This Row],[Customer ID]],customers!$A$1:$A$1001,customers!$I$1:$I$1001, ,0)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_xlfn.XLOOKUP(Order[[#This Row],[Customer ID]],customers!$A$1:$A$1001,customers!$I$1:$I$1001, ,0)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_xlfn.XLOOKUP(Order[[#This Row],[Customer ID]],customers!$A$1:$A$1001,customers!$I$1:$I$1001, ,0)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Excela</v>
      </c>
      <c r="O660" t="str">
        <f t="shared" si="32"/>
        <v>Medium</v>
      </c>
      <c r="P660" t="str">
        <f>_xlfn.XLOOKUP(Order[[#This Row],[Customer ID]],customers!$A$1:$A$1001,customers!$I$1:$I$1001, ,0)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_xlfn.XLOOKUP(Order[[#This Row],[Customer ID]],customers!$A$1:$A$1001,customers!$I$1:$I$1001, ,0)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Excela</v>
      </c>
      <c r="O662" t="str">
        <f t="shared" si="32"/>
        <v>Light</v>
      </c>
      <c r="P662" t="str">
        <f>_xlfn.XLOOKUP(Order[[#This Row],[Customer ID]],customers!$A$1:$A$1001,customers!$I$1:$I$1001, ,0)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_xlfn.XLOOKUP(Order[[#This Row],[Customer ID]],customers!$A$1:$A$1001,customers!$I$1:$I$1001, ,0)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_xlfn.XLOOKUP(Order[[#This Row],[Customer ID]],customers!$A$1:$A$1001,customers!$I$1:$I$1001, ,0)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_xlfn.XLOOKUP(Order[[#This Row],[Customer ID]],customers!$A$1:$A$1001,customers!$I$1:$I$1001, ,0)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Excela</v>
      </c>
      <c r="O666" t="str">
        <f t="shared" si="32"/>
        <v>Dark</v>
      </c>
      <c r="P666" t="str">
        <f>_xlfn.XLOOKUP(Order[[#This Row],[Customer ID]],customers!$A$1:$A$1001,customers!$I$1:$I$1001, ,0)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_xlfn.XLOOKUP(Order[[#This Row],[Customer ID]],customers!$A$1:$A$1001,customers!$I$1:$I$1001, ,0)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_xlfn.XLOOKUP(Order[[#This Row],[Customer ID]],customers!$A$1:$A$1001,customers!$I$1:$I$1001, ,0)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_xlfn.XLOOKUP(Order[[#This Row],[Customer ID]],customers!$A$1:$A$1001,customers!$I$1:$I$1001, ,0)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_xlfn.XLOOKUP(Order[[#This Row],[Customer ID]],customers!$A$1:$A$1001,customers!$I$1:$I$1001, ,0)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_xlfn.XLOOKUP(Order[[#This Row],[Customer ID]],customers!$A$1:$A$1001,customers!$I$1:$I$1001, ,0)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_xlfn.XLOOKUP(Order[[#This Row],[Customer ID]],customers!$A$1:$A$1001,customers!$I$1:$I$1001, ,0)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_xlfn.XLOOKUP(Order[[#This Row],[Customer ID]],customers!$A$1:$A$1001,customers!$I$1:$I$1001, ,0)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_xlfn.XLOOKUP(Order[[#This Row],[Customer ID]],customers!$A$1:$A$1001,customers!$I$1:$I$1001, ,0)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Excela</v>
      </c>
      <c r="O675" t="str">
        <f t="shared" si="32"/>
        <v>Medium</v>
      </c>
      <c r="P675" t="str">
        <f>_xlfn.XLOOKUP(Order[[#This Row],[Customer ID]],customers!$A$1:$A$1001,customers!$I$1:$I$1001, ,0)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_xlfn.XLOOKUP(Order[[#This Row],[Customer ID]],customers!$A$1:$A$1001,customers!$I$1:$I$1001, ,0)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_xlfn.XLOOKUP(Order[[#This Row],[Customer ID]],customers!$A$1:$A$1001,customers!$I$1:$I$1001, ,0)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_xlfn.XLOOKUP(Order[[#This Row],[Customer ID]],customers!$A$1:$A$1001,customers!$I$1:$I$1001, ,0)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_xlfn.XLOOKUP(Order[[#This Row],[Customer ID]],customers!$A$1:$A$1001,customers!$I$1:$I$1001, ,0)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_xlfn.XLOOKUP(Order[[#This Row],[Customer ID]],customers!$A$1:$A$1001,customers!$I$1:$I$1001, ,0)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_xlfn.XLOOKUP(Order[[#This Row],[Customer ID]],customers!$A$1:$A$1001,customers!$I$1:$I$1001, ,0)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_xlfn.XLOOKUP(Order[[#This Row],[Customer ID]],customers!$A$1:$A$1001,customers!$I$1:$I$1001, ,0)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_xlfn.XLOOKUP(Order[[#This Row],[Customer ID]],customers!$A$1:$A$1001,customers!$I$1:$I$1001, ,0)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Excela</v>
      </c>
      <c r="O684" t="str">
        <f t="shared" si="32"/>
        <v>Medium</v>
      </c>
      <c r="P684" t="str">
        <f>_xlfn.XLOOKUP(Order[[#This Row],[Customer ID]],customers!$A$1:$A$1001,customers!$I$1:$I$1001, ,0)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_xlfn.XLOOKUP(Order[[#This Row],[Customer ID]],customers!$A$1:$A$1001,customers!$I$1:$I$1001, ,0)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_xlfn.XLOOKUP(Order[[#This Row],[Customer ID]],customers!$A$1:$A$1001,customers!$I$1:$I$1001, ,0)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_xlfn.XLOOKUP(Order[[#This Row],[Customer ID]],customers!$A$1:$A$1001,customers!$I$1:$I$1001, ,0)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_xlfn.XLOOKUP(Order[[#This Row],[Customer ID]],customers!$A$1:$A$1001,customers!$I$1:$I$1001, ,0)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Excela</v>
      </c>
      <c r="O689" t="str">
        <f t="shared" si="32"/>
        <v>Medium</v>
      </c>
      <c r="P689" t="str">
        <f>_xlfn.XLOOKUP(Order[[#This Row],[Customer ID]],customers!$A$1:$A$1001,customers!$I$1:$I$1001, ,0)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_xlfn.XLOOKUP(Order[[#This Row],[Customer ID]],customers!$A$1:$A$1001,customers!$I$1:$I$1001, ,0)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_xlfn.XLOOKUP(Order[[#This Row],[Customer ID]],customers!$A$1:$A$1001,customers!$I$1:$I$1001, ,0)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_xlfn.XLOOKUP(Order[[#This Row],[Customer ID]],customers!$A$1:$A$1001,customers!$I$1:$I$1001, ,0)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_xlfn.XLOOKUP(Order[[#This Row],[Customer ID]],customers!$A$1:$A$1001,customers!$I$1:$I$1001, ,0)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_xlfn.XLOOKUP(Order[[#This Row],[Customer ID]],customers!$A$1:$A$1001,customers!$I$1:$I$1001, ,0)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_xlfn.XLOOKUP(Order[[#This Row],[Customer ID]],customers!$A$1:$A$1001,customers!$I$1:$I$1001, ,0)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Excela</v>
      </c>
      <c r="O696" t="str">
        <f t="shared" si="32"/>
        <v>Dark</v>
      </c>
      <c r="P696" t="str">
        <f>_xlfn.XLOOKUP(Order[[#This Row],[Customer ID]],customers!$A$1:$A$1001,customers!$I$1:$I$1001, ,0)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_xlfn.XLOOKUP(Order[[#This Row],[Customer ID]],customers!$A$1:$A$1001,customers!$I$1:$I$1001, ,0)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_xlfn.XLOOKUP(Order[[#This Row],[Customer ID]],customers!$A$1:$A$1001,customers!$I$1:$I$1001, ,0)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_xlfn.XLOOKUP(Order[[#This Row],[Customer ID]],customers!$A$1:$A$1001,customers!$I$1:$I$1001, ,0)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_xlfn.XLOOKUP(Order[[#This Row],[Customer ID]],customers!$A$1:$A$1001,customers!$I$1:$I$1001, ,0)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_xlfn.XLOOKUP(Order[[#This Row],[Customer ID]],customers!$A$1:$A$1001,customers!$I$1:$I$1001, ,0)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_xlfn.XLOOKUP(Order[[#This Row],[Customer ID]],customers!$A$1:$A$1001,customers!$I$1:$I$1001, ,0)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_xlfn.XLOOKUP(Order[[#This Row],[Customer ID]],customers!$A$1:$A$1001,customers!$I$1:$I$1001, ,0)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_xlfn.XLOOKUP(Order[[#This Row],[Customer ID]],customers!$A$1:$A$1001,customers!$I$1:$I$1001, ,0)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_xlfn.XLOOKUP(Order[[#This Row],[Customer ID]],customers!$A$1:$A$1001,customers!$I$1:$I$1001, ,0)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Excela</v>
      </c>
      <c r="O706" t="str">
        <f t="shared" si="32"/>
        <v>Dark</v>
      </c>
      <c r="P706" t="str">
        <f>_xlfn.XLOOKUP(Order[[#This Row],[Customer ID]],customers!$A$1:$A$1001,customers!$I$1:$I$1001, ,0)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IF(I707="Rob","Robusta",IF(I707="Exc","Excela",IF(I707="Ara","Arabica",IF(I707="Lib","Liberica",""))))</f>
        <v>Excela</v>
      </c>
      <c r="O707" t="str">
        <f t="shared" ref="O707:O770" si="35">IF(J707="M","Medium",IF(J707="L","Light",IF(J707="D","Dark","")))</f>
        <v>Light</v>
      </c>
      <c r="P707" t="str">
        <f>_xlfn.XLOOKUP(Order[[#This Row],[Customer ID]],customers!$A$1:$A$1001,customers!$I$1:$I$1001, ,0)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Excela</v>
      </c>
      <c r="O708" t="str">
        <f t="shared" si="35"/>
        <v>Medium</v>
      </c>
      <c r="P708" t="str">
        <f>_xlfn.XLOOKUP(Order[[#This Row],[Customer ID]],customers!$A$1:$A$1001,customers!$I$1:$I$1001, ,0)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_xlfn.XLOOKUP(Order[[#This Row],[Customer ID]],customers!$A$1:$A$1001,customers!$I$1:$I$1001, ,0)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_xlfn.XLOOKUP(Order[[#This Row],[Customer ID]],customers!$A$1:$A$1001,customers!$I$1:$I$1001, ,0)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Excela</v>
      </c>
      <c r="O711" t="str">
        <f t="shared" si="35"/>
        <v>Light</v>
      </c>
      <c r="P711" t="str">
        <f>_xlfn.XLOOKUP(Order[[#This Row],[Customer ID]],customers!$A$1:$A$1001,customers!$I$1:$I$1001, ,0)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Excela</v>
      </c>
      <c r="O712" t="str">
        <f t="shared" si="35"/>
        <v>Medium</v>
      </c>
      <c r="P712" t="str">
        <f>_xlfn.XLOOKUP(Order[[#This Row],[Customer ID]],customers!$A$1:$A$1001,customers!$I$1:$I$1001, ,0)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_xlfn.XLOOKUP(Order[[#This Row],[Customer ID]],customers!$A$1:$A$1001,customers!$I$1:$I$1001, ,0)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Excela</v>
      </c>
      <c r="O714" t="str">
        <f t="shared" si="35"/>
        <v>Medium</v>
      </c>
      <c r="P714" t="str">
        <f>_xlfn.XLOOKUP(Order[[#This Row],[Customer ID]],customers!$A$1:$A$1001,customers!$I$1:$I$1001, ,0)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_xlfn.XLOOKUP(Order[[#This Row],[Customer ID]],customers!$A$1:$A$1001,customers!$I$1:$I$1001, ,0)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Excela</v>
      </c>
      <c r="O716" t="str">
        <f t="shared" si="35"/>
        <v>Dark</v>
      </c>
      <c r="P716" t="str">
        <f>_xlfn.XLOOKUP(Order[[#This Row],[Customer ID]],customers!$A$1:$A$1001,customers!$I$1:$I$1001, ,0)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Excela</v>
      </c>
      <c r="O717" t="str">
        <f t="shared" si="35"/>
        <v>Light</v>
      </c>
      <c r="P717" t="str">
        <f>_xlfn.XLOOKUP(Order[[#This Row],[Customer ID]],customers!$A$1:$A$1001,customers!$I$1:$I$1001, ,0)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_xlfn.XLOOKUP(Order[[#This Row],[Customer ID]],customers!$A$1:$A$1001,customers!$I$1:$I$1001, ,0)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_xlfn.XLOOKUP(Order[[#This Row],[Customer ID]],customers!$A$1:$A$1001,customers!$I$1:$I$1001, ,0)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_xlfn.XLOOKUP(Order[[#This Row],[Customer ID]],customers!$A$1:$A$1001,customers!$I$1:$I$1001, ,0)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_xlfn.XLOOKUP(Order[[#This Row],[Customer ID]],customers!$A$1:$A$1001,customers!$I$1:$I$1001, ,0)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Excela</v>
      </c>
      <c r="O722" t="str">
        <f t="shared" si="35"/>
        <v>Dark</v>
      </c>
      <c r="P722" t="str">
        <f>_xlfn.XLOOKUP(Order[[#This Row],[Customer ID]],customers!$A$1:$A$1001,customers!$I$1:$I$1001, ,0)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_xlfn.XLOOKUP(Order[[#This Row],[Customer ID]],customers!$A$1:$A$1001,customers!$I$1:$I$1001, ,0)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Excela</v>
      </c>
      <c r="O724" t="str">
        <f t="shared" si="35"/>
        <v>Dark</v>
      </c>
      <c r="P724" t="str">
        <f>_xlfn.XLOOKUP(Order[[#This Row],[Customer ID]],customers!$A$1:$A$1001,customers!$I$1:$I$1001, ,0)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Excela</v>
      </c>
      <c r="O725" t="str">
        <f t="shared" si="35"/>
        <v>Medium</v>
      </c>
      <c r="P725" t="str">
        <f>_xlfn.XLOOKUP(Order[[#This Row],[Customer ID]],customers!$A$1:$A$1001,customers!$I$1:$I$1001, ,0)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_xlfn.XLOOKUP(Order[[#This Row],[Customer ID]],customers!$A$1:$A$1001,customers!$I$1:$I$1001, ,0)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_xlfn.XLOOKUP(Order[[#This Row],[Customer ID]],customers!$A$1:$A$1001,customers!$I$1:$I$1001, ,0)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_xlfn.XLOOKUP(Order[[#This Row],[Customer ID]],customers!$A$1:$A$1001,customers!$I$1:$I$1001, ,0)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_xlfn.XLOOKUP(Order[[#This Row],[Customer ID]],customers!$A$1:$A$1001,customers!$I$1:$I$1001, ,0)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Excela</v>
      </c>
      <c r="O730" t="str">
        <f t="shared" si="35"/>
        <v>Dark</v>
      </c>
      <c r="P730" t="str">
        <f>_xlfn.XLOOKUP(Order[[#This Row],[Customer ID]],customers!$A$1:$A$1001,customers!$I$1:$I$1001, ,0)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_xlfn.XLOOKUP(Order[[#This Row],[Customer ID]],customers!$A$1:$A$1001,customers!$I$1:$I$1001, ,0)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_xlfn.XLOOKUP(Order[[#This Row],[Customer ID]],customers!$A$1:$A$1001,customers!$I$1:$I$1001, ,0)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_xlfn.XLOOKUP(Order[[#This Row],[Customer ID]],customers!$A$1:$A$1001,customers!$I$1:$I$1001, ,0)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Excela</v>
      </c>
      <c r="O734" t="str">
        <f t="shared" si="35"/>
        <v>Light</v>
      </c>
      <c r="P734" t="str">
        <f>_xlfn.XLOOKUP(Order[[#This Row],[Customer ID]],customers!$A$1:$A$1001,customers!$I$1:$I$1001, ,0)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_xlfn.XLOOKUP(Order[[#This Row],[Customer ID]],customers!$A$1:$A$1001,customers!$I$1:$I$1001, ,0)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_xlfn.XLOOKUP(Order[[#This Row],[Customer ID]],customers!$A$1:$A$1001,customers!$I$1:$I$1001, ,0)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Excela</v>
      </c>
      <c r="O737" t="str">
        <f t="shared" si="35"/>
        <v>Dark</v>
      </c>
      <c r="P737" t="str">
        <f>_xlfn.XLOOKUP(Order[[#This Row],[Customer ID]],customers!$A$1:$A$1001,customers!$I$1:$I$1001, ,0)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_xlfn.XLOOKUP(Order[[#This Row],[Customer ID]],customers!$A$1:$A$1001,customers!$I$1:$I$1001, ,0)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_xlfn.XLOOKUP(Order[[#This Row],[Customer ID]],customers!$A$1:$A$1001,customers!$I$1:$I$1001, ,0)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_xlfn.XLOOKUP(Order[[#This Row],[Customer ID]],customers!$A$1:$A$1001,customers!$I$1:$I$1001, ,0)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Excela</v>
      </c>
      <c r="O741" t="str">
        <f t="shared" si="35"/>
        <v>Dark</v>
      </c>
      <c r="P741" t="str">
        <f>_xlfn.XLOOKUP(Order[[#This Row],[Customer ID]],customers!$A$1:$A$1001,customers!$I$1:$I$1001, ,0)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_xlfn.XLOOKUP(Order[[#This Row],[Customer ID]],customers!$A$1:$A$1001,customers!$I$1:$I$1001, ,0)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_xlfn.XLOOKUP(Order[[#This Row],[Customer ID]],customers!$A$1:$A$1001,customers!$I$1:$I$1001, ,0)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_xlfn.XLOOKUP(Order[[#This Row],[Customer ID]],customers!$A$1:$A$1001,customers!$I$1:$I$1001, ,0)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_xlfn.XLOOKUP(Order[[#This Row],[Customer ID]],customers!$A$1:$A$1001,customers!$I$1:$I$1001, ,0)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_xlfn.XLOOKUP(Order[[#This Row],[Customer ID]],customers!$A$1:$A$1001,customers!$I$1:$I$1001, ,0)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Excela</v>
      </c>
      <c r="O747" t="str">
        <f t="shared" si="35"/>
        <v>Dark</v>
      </c>
      <c r="P747" t="str">
        <f>_xlfn.XLOOKUP(Order[[#This Row],[Customer ID]],customers!$A$1:$A$1001,customers!$I$1:$I$1001, ,0)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_xlfn.XLOOKUP(Order[[#This Row],[Customer ID]],customers!$A$1:$A$1001,customers!$I$1:$I$1001, ,0)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_xlfn.XLOOKUP(Order[[#This Row],[Customer ID]],customers!$A$1:$A$1001,customers!$I$1:$I$1001, ,0)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Excela</v>
      </c>
      <c r="O750" t="str">
        <f t="shared" si="35"/>
        <v>Dark</v>
      </c>
      <c r="P750" t="str">
        <f>_xlfn.XLOOKUP(Order[[#This Row],[Customer ID]],customers!$A$1:$A$1001,customers!$I$1:$I$1001, ,0)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_xlfn.XLOOKUP(Order[[#This Row],[Customer ID]],customers!$A$1:$A$1001,customers!$I$1:$I$1001, ,0)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_xlfn.XLOOKUP(Order[[#This Row],[Customer ID]],customers!$A$1:$A$1001,customers!$I$1:$I$1001, ,0)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_xlfn.XLOOKUP(Order[[#This Row],[Customer ID]],customers!$A$1:$A$1001,customers!$I$1:$I$1001, ,0)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Excela</v>
      </c>
      <c r="O754" t="str">
        <f t="shared" si="35"/>
        <v>Medium</v>
      </c>
      <c r="P754" t="str">
        <f>_xlfn.XLOOKUP(Order[[#This Row],[Customer ID]],customers!$A$1:$A$1001,customers!$I$1:$I$1001, ,0)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_xlfn.XLOOKUP(Order[[#This Row],[Customer ID]],customers!$A$1:$A$1001,customers!$I$1:$I$1001, ,0)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_xlfn.XLOOKUP(Order[[#This Row],[Customer ID]],customers!$A$1:$A$1001,customers!$I$1:$I$1001, ,0)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_xlfn.XLOOKUP(Order[[#This Row],[Customer ID]],customers!$A$1:$A$1001,customers!$I$1:$I$1001, ,0)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_xlfn.XLOOKUP(Order[[#This Row],[Customer ID]],customers!$A$1:$A$1001,customers!$I$1:$I$1001, ,0)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_xlfn.XLOOKUP(Order[[#This Row],[Customer ID]],customers!$A$1:$A$1001,customers!$I$1:$I$1001, ,0)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_xlfn.XLOOKUP(Order[[#This Row],[Customer ID]],customers!$A$1:$A$1001,customers!$I$1:$I$1001, ,0)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_xlfn.XLOOKUP(Order[[#This Row],[Customer ID]],customers!$A$1:$A$1001,customers!$I$1:$I$1001, ,0)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Excela</v>
      </c>
      <c r="O762" t="str">
        <f t="shared" si="35"/>
        <v>Light</v>
      </c>
      <c r="P762" t="str">
        <f>_xlfn.XLOOKUP(Order[[#This Row],[Customer ID]],customers!$A$1:$A$1001,customers!$I$1:$I$1001, ,0)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Excela</v>
      </c>
      <c r="O763" t="str">
        <f t="shared" si="35"/>
        <v>Light</v>
      </c>
      <c r="P763" t="str">
        <f>_xlfn.XLOOKUP(Order[[#This Row],[Customer ID]],customers!$A$1:$A$1001,customers!$I$1:$I$1001, ,0)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_xlfn.XLOOKUP(Order[[#This Row],[Customer ID]],customers!$A$1:$A$1001,customers!$I$1:$I$1001, ,0)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_xlfn.XLOOKUP(Order[[#This Row],[Customer ID]],customers!$A$1:$A$1001,customers!$I$1:$I$1001, ,0)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_xlfn.XLOOKUP(Order[[#This Row],[Customer ID]],customers!$A$1:$A$1001,customers!$I$1:$I$1001, ,0)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_xlfn.XLOOKUP(Order[[#This Row],[Customer ID]],customers!$A$1:$A$1001,customers!$I$1:$I$1001, ,0)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_xlfn.XLOOKUP(Order[[#This Row],[Customer ID]],customers!$A$1:$A$1001,customers!$I$1:$I$1001, ,0)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_xlfn.XLOOKUP(Order[[#This Row],[Customer ID]],customers!$A$1:$A$1001,customers!$I$1:$I$1001, ,0)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_xlfn.XLOOKUP(Order[[#This Row],[Customer ID]],customers!$A$1:$A$1001,customers!$I$1:$I$1001, ,0)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IF(I771="Rob","Robusta",IF(I771="Exc","Excela",IF(I771="Ara","Arabica",IF(I771="Lib","Liberica",""))))</f>
        <v>Robusta</v>
      </c>
      <c r="O771" t="str">
        <f t="shared" ref="O771:O834" si="38">IF(J771="M","Medium",IF(J771="L","Light",IF(J771="D","Dark","")))</f>
        <v>Medium</v>
      </c>
      <c r="P771" t="str">
        <f>_xlfn.XLOOKUP(Order[[#This Row],[Customer ID]],customers!$A$1:$A$1001,customers!$I$1:$I$1001, ,0)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_xlfn.XLOOKUP(Order[[#This Row],[Customer ID]],customers!$A$1:$A$1001,customers!$I$1:$I$1001, ,0)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_xlfn.XLOOKUP(Order[[#This Row],[Customer ID]],customers!$A$1:$A$1001,customers!$I$1:$I$1001, ,0)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Excela</v>
      </c>
      <c r="O774" t="str">
        <f t="shared" si="38"/>
        <v>Medium</v>
      </c>
      <c r="P774" t="str">
        <f>_xlfn.XLOOKUP(Order[[#This Row],[Customer ID]],customers!$A$1:$A$1001,customers!$I$1:$I$1001, ,0)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_xlfn.XLOOKUP(Order[[#This Row],[Customer ID]],customers!$A$1:$A$1001,customers!$I$1:$I$1001, ,0)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_xlfn.XLOOKUP(Order[[#This Row],[Customer ID]],customers!$A$1:$A$1001,customers!$I$1:$I$1001, ,0)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Excela</v>
      </c>
      <c r="O777" t="str">
        <f t="shared" si="38"/>
        <v>Light</v>
      </c>
      <c r="P777" t="str">
        <f>_xlfn.XLOOKUP(Order[[#This Row],[Customer ID]],customers!$A$1:$A$1001,customers!$I$1:$I$1001, ,0)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_xlfn.XLOOKUP(Order[[#This Row],[Customer ID]],customers!$A$1:$A$1001,customers!$I$1:$I$1001, ,0)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_xlfn.XLOOKUP(Order[[#This Row],[Customer ID]],customers!$A$1:$A$1001,customers!$I$1:$I$1001, ,0)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_xlfn.XLOOKUP(Order[[#This Row],[Customer ID]],customers!$A$1:$A$1001,customers!$I$1:$I$1001, ,0)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_xlfn.XLOOKUP(Order[[#This Row],[Customer ID]],customers!$A$1:$A$1001,customers!$I$1:$I$1001, ,0)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Excela</v>
      </c>
      <c r="O782" t="str">
        <f t="shared" si="38"/>
        <v>Medium</v>
      </c>
      <c r="P782" t="str">
        <f>_xlfn.XLOOKUP(Order[[#This Row],[Customer ID]],customers!$A$1:$A$1001,customers!$I$1:$I$1001, ,0)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_xlfn.XLOOKUP(Order[[#This Row],[Customer ID]],customers!$A$1:$A$1001,customers!$I$1:$I$1001, ,0)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Excela</v>
      </c>
      <c r="O784" t="str">
        <f t="shared" si="38"/>
        <v>Light</v>
      </c>
      <c r="P784" t="str">
        <f>_xlfn.XLOOKUP(Order[[#This Row],[Customer ID]],customers!$A$1:$A$1001,customers!$I$1:$I$1001, ,0)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_xlfn.XLOOKUP(Order[[#This Row],[Customer ID]],customers!$A$1:$A$1001,customers!$I$1:$I$1001, ,0)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_xlfn.XLOOKUP(Order[[#This Row],[Customer ID]],customers!$A$1:$A$1001,customers!$I$1:$I$1001, ,0)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_xlfn.XLOOKUP(Order[[#This Row],[Customer ID]],customers!$A$1:$A$1001,customers!$I$1:$I$1001, ,0)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Excela</v>
      </c>
      <c r="O788" t="str">
        <f t="shared" si="38"/>
        <v>Dark</v>
      </c>
      <c r="P788" t="str">
        <f>_xlfn.XLOOKUP(Order[[#This Row],[Customer ID]],customers!$A$1:$A$1001,customers!$I$1:$I$1001, ,0)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Excela</v>
      </c>
      <c r="O789" t="str">
        <f t="shared" si="38"/>
        <v>Medium</v>
      </c>
      <c r="P789" t="str">
        <f>_xlfn.XLOOKUP(Order[[#This Row],[Customer ID]],customers!$A$1:$A$1001,customers!$I$1:$I$1001, ,0)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_xlfn.XLOOKUP(Order[[#This Row],[Customer ID]],customers!$A$1:$A$1001,customers!$I$1:$I$1001, ,0)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_xlfn.XLOOKUP(Order[[#This Row],[Customer ID]],customers!$A$1:$A$1001,customers!$I$1:$I$1001, ,0)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_xlfn.XLOOKUP(Order[[#This Row],[Customer ID]],customers!$A$1:$A$1001,customers!$I$1:$I$1001, ,0)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_xlfn.XLOOKUP(Order[[#This Row],[Customer ID]],customers!$A$1:$A$1001,customers!$I$1:$I$1001, ,0)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_xlfn.XLOOKUP(Order[[#This Row],[Customer ID]],customers!$A$1:$A$1001,customers!$I$1:$I$1001, ,0)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_xlfn.XLOOKUP(Order[[#This Row],[Customer ID]],customers!$A$1:$A$1001,customers!$I$1:$I$1001, ,0)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_xlfn.XLOOKUP(Order[[#This Row],[Customer ID]],customers!$A$1:$A$1001,customers!$I$1:$I$1001, ,0)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_xlfn.XLOOKUP(Order[[#This Row],[Customer ID]],customers!$A$1:$A$1001,customers!$I$1:$I$1001, ,0)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_xlfn.XLOOKUP(Order[[#This Row],[Customer ID]],customers!$A$1:$A$1001,customers!$I$1:$I$1001, ,0)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_xlfn.XLOOKUP(Order[[#This Row],[Customer ID]],customers!$A$1:$A$1001,customers!$I$1:$I$1001, ,0)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_xlfn.XLOOKUP(Order[[#This Row],[Customer ID]],customers!$A$1:$A$1001,customers!$I$1:$I$1001, ,0)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Excela</v>
      </c>
      <c r="O801" t="str">
        <f t="shared" si="38"/>
        <v>Dark</v>
      </c>
      <c r="P801" t="str">
        <f>_xlfn.XLOOKUP(Order[[#This Row],[Customer ID]],customers!$A$1:$A$1001,customers!$I$1:$I$1001, ,0)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_xlfn.XLOOKUP(Order[[#This Row],[Customer ID]],customers!$A$1:$A$1001,customers!$I$1:$I$1001, ,0)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_xlfn.XLOOKUP(Order[[#This Row],[Customer ID]],customers!$A$1:$A$1001,customers!$I$1:$I$1001, ,0)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_xlfn.XLOOKUP(Order[[#This Row],[Customer ID]],customers!$A$1:$A$1001,customers!$I$1:$I$1001, ,0)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Excela</v>
      </c>
      <c r="O805" t="str">
        <f t="shared" si="38"/>
        <v>Medium</v>
      </c>
      <c r="P805" t="str">
        <f>_xlfn.XLOOKUP(Order[[#This Row],[Customer ID]],customers!$A$1:$A$1001,customers!$I$1:$I$1001, ,0)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_xlfn.XLOOKUP(Order[[#This Row],[Customer ID]],customers!$A$1:$A$1001,customers!$I$1:$I$1001, ,0)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_xlfn.XLOOKUP(Order[[#This Row],[Customer ID]],customers!$A$1:$A$1001,customers!$I$1:$I$1001, ,0)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_xlfn.XLOOKUP(Order[[#This Row],[Customer ID]],customers!$A$1:$A$1001,customers!$I$1:$I$1001, ,0)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_xlfn.XLOOKUP(Order[[#This Row],[Customer ID]],customers!$A$1:$A$1001,customers!$I$1:$I$1001, ,0)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_xlfn.XLOOKUP(Order[[#This Row],[Customer ID]],customers!$A$1:$A$1001,customers!$I$1:$I$1001, ,0)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_xlfn.XLOOKUP(Order[[#This Row],[Customer ID]],customers!$A$1:$A$1001,customers!$I$1:$I$1001, ,0)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_xlfn.XLOOKUP(Order[[#This Row],[Customer ID]],customers!$A$1:$A$1001,customers!$I$1:$I$1001, ,0)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_xlfn.XLOOKUP(Order[[#This Row],[Customer ID]],customers!$A$1:$A$1001,customers!$I$1:$I$1001, ,0)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_xlfn.XLOOKUP(Order[[#This Row],[Customer ID]],customers!$A$1:$A$1001,customers!$I$1:$I$1001, ,0)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Excela</v>
      </c>
      <c r="O815" t="str">
        <f t="shared" si="38"/>
        <v>Medium</v>
      </c>
      <c r="P815" t="str">
        <f>_xlfn.XLOOKUP(Order[[#This Row],[Customer ID]],customers!$A$1:$A$1001,customers!$I$1:$I$1001, ,0)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Excela</v>
      </c>
      <c r="O816" t="str">
        <f t="shared" si="38"/>
        <v>Light</v>
      </c>
      <c r="P816" t="str">
        <f>_xlfn.XLOOKUP(Order[[#This Row],[Customer ID]],customers!$A$1:$A$1001,customers!$I$1:$I$1001, ,0)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_xlfn.XLOOKUP(Order[[#This Row],[Customer ID]],customers!$A$1:$A$1001,customers!$I$1:$I$1001, ,0)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_xlfn.XLOOKUP(Order[[#This Row],[Customer ID]],customers!$A$1:$A$1001,customers!$I$1:$I$1001, ,0)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_xlfn.XLOOKUP(Order[[#This Row],[Customer ID]],customers!$A$1:$A$1001,customers!$I$1:$I$1001, ,0)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_xlfn.XLOOKUP(Order[[#This Row],[Customer ID]],customers!$A$1:$A$1001,customers!$I$1:$I$1001, ,0)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_xlfn.XLOOKUP(Order[[#This Row],[Customer ID]],customers!$A$1:$A$1001,customers!$I$1:$I$1001, ,0)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Excela</v>
      </c>
      <c r="O822" t="str">
        <f t="shared" si="38"/>
        <v>Medium</v>
      </c>
      <c r="P822" t="str">
        <f>_xlfn.XLOOKUP(Order[[#This Row],[Customer ID]],customers!$A$1:$A$1001,customers!$I$1:$I$1001, ,0)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_xlfn.XLOOKUP(Order[[#This Row],[Customer ID]],customers!$A$1:$A$1001,customers!$I$1:$I$1001, ,0)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Excela</v>
      </c>
      <c r="O824" t="str">
        <f t="shared" si="38"/>
        <v>Light</v>
      </c>
      <c r="P824" t="str">
        <f>_xlfn.XLOOKUP(Order[[#This Row],[Customer ID]],customers!$A$1:$A$1001,customers!$I$1:$I$1001, ,0)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_xlfn.XLOOKUP(Order[[#This Row],[Customer ID]],customers!$A$1:$A$1001,customers!$I$1:$I$1001, ,0)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_xlfn.XLOOKUP(Order[[#This Row],[Customer ID]],customers!$A$1:$A$1001,customers!$I$1:$I$1001, ,0)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_xlfn.XLOOKUP(Order[[#This Row],[Customer ID]],customers!$A$1:$A$1001,customers!$I$1:$I$1001, ,0)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Excela</v>
      </c>
      <c r="O828" t="str">
        <f t="shared" si="38"/>
        <v>Medium</v>
      </c>
      <c r="P828" t="str">
        <f>_xlfn.XLOOKUP(Order[[#This Row],[Customer ID]],customers!$A$1:$A$1001,customers!$I$1:$I$1001, ,0)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Excela</v>
      </c>
      <c r="O829" t="str">
        <f t="shared" si="38"/>
        <v>Medium</v>
      </c>
      <c r="P829" t="str">
        <f>_xlfn.XLOOKUP(Order[[#This Row],[Customer ID]],customers!$A$1:$A$1001,customers!$I$1:$I$1001, ,0)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_xlfn.XLOOKUP(Order[[#This Row],[Customer ID]],customers!$A$1:$A$1001,customers!$I$1:$I$1001, ,0)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_xlfn.XLOOKUP(Order[[#This Row],[Customer ID]],customers!$A$1:$A$1001,customers!$I$1:$I$1001, ,0)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Excela</v>
      </c>
      <c r="O832" t="str">
        <f t="shared" si="38"/>
        <v>Medium</v>
      </c>
      <c r="P832" t="str">
        <f>_xlfn.XLOOKUP(Order[[#This Row],[Customer ID]],customers!$A$1:$A$1001,customers!$I$1:$I$1001, ,0)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_xlfn.XLOOKUP(Order[[#This Row],[Customer ID]],customers!$A$1:$A$1001,customers!$I$1:$I$1001, ,0)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_xlfn.XLOOKUP(Order[[#This Row],[Customer ID]],customers!$A$1:$A$1001,customers!$I$1:$I$1001, ,0)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IF(I835="Rob","Robusta",IF(I835="Exc","Excela",IF(I835="Ara","Arabica",IF(I835="Lib","Liberica",""))))</f>
        <v>Robusta</v>
      </c>
      <c r="O835" t="str">
        <f t="shared" ref="O835:O898" si="41">IF(J835="M","Medium",IF(J835="L","Light",IF(J835="D","Dark","")))</f>
        <v>Dark</v>
      </c>
      <c r="P835" t="str">
        <f>_xlfn.XLOOKUP(Order[[#This Row],[Customer ID]],customers!$A$1:$A$1001,customers!$I$1:$I$1001, ,0)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_xlfn.XLOOKUP(Order[[#This Row],[Customer ID]],customers!$A$1:$A$1001,customers!$I$1:$I$1001, ,0)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Excela</v>
      </c>
      <c r="O837" t="str">
        <f t="shared" si="41"/>
        <v>Light</v>
      </c>
      <c r="P837" t="str">
        <f>_xlfn.XLOOKUP(Order[[#This Row],[Customer ID]],customers!$A$1:$A$1001,customers!$I$1:$I$1001, ,0)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_xlfn.XLOOKUP(Order[[#This Row],[Customer ID]],customers!$A$1:$A$1001,customers!$I$1:$I$1001, ,0)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_xlfn.XLOOKUP(Order[[#This Row],[Customer ID]],customers!$A$1:$A$1001,customers!$I$1:$I$1001, ,0)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_xlfn.XLOOKUP(Order[[#This Row],[Customer ID]],customers!$A$1:$A$1001,customers!$I$1:$I$1001, ,0)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Excela</v>
      </c>
      <c r="O841" t="str">
        <f t="shared" si="41"/>
        <v>Medium</v>
      </c>
      <c r="P841" t="str">
        <f>_xlfn.XLOOKUP(Order[[#This Row],[Customer ID]],customers!$A$1:$A$1001,customers!$I$1:$I$1001, ,0)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_xlfn.XLOOKUP(Order[[#This Row],[Customer ID]],customers!$A$1:$A$1001,customers!$I$1:$I$1001, ,0)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_xlfn.XLOOKUP(Order[[#This Row],[Customer ID]],customers!$A$1:$A$1001,customers!$I$1:$I$1001, ,0)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Excela</v>
      </c>
      <c r="O844" t="str">
        <f t="shared" si="41"/>
        <v>Medium</v>
      </c>
      <c r="P844" t="str">
        <f>_xlfn.XLOOKUP(Order[[#This Row],[Customer ID]],customers!$A$1:$A$1001,customers!$I$1:$I$1001, ,0)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Excela</v>
      </c>
      <c r="O845" t="str">
        <f t="shared" si="41"/>
        <v>Medium</v>
      </c>
      <c r="P845" t="str">
        <f>_xlfn.XLOOKUP(Order[[#This Row],[Customer ID]],customers!$A$1:$A$1001,customers!$I$1:$I$1001, ,0)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_xlfn.XLOOKUP(Order[[#This Row],[Customer ID]],customers!$A$1:$A$1001,customers!$I$1:$I$1001, ,0)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Excela</v>
      </c>
      <c r="O847" t="str">
        <f t="shared" si="41"/>
        <v>Dark</v>
      </c>
      <c r="P847" t="str">
        <f>_xlfn.XLOOKUP(Order[[#This Row],[Customer ID]],customers!$A$1:$A$1001,customers!$I$1:$I$1001, ,0)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_xlfn.XLOOKUP(Order[[#This Row],[Customer ID]],customers!$A$1:$A$1001,customers!$I$1:$I$1001, ,0)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_xlfn.XLOOKUP(Order[[#This Row],[Customer ID]],customers!$A$1:$A$1001,customers!$I$1:$I$1001, ,0)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Excela</v>
      </c>
      <c r="O850" t="str">
        <f t="shared" si="41"/>
        <v>Light</v>
      </c>
      <c r="P850" t="str">
        <f>_xlfn.XLOOKUP(Order[[#This Row],[Customer ID]],customers!$A$1:$A$1001,customers!$I$1:$I$1001, ,0)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_xlfn.XLOOKUP(Order[[#This Row],[Customer ID]],customers!$A$1:$A$1001,customers!$I$1:$I$1001, ,0)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_xlfn.XLOOKUP(Order[[#This Row],[Customer ID]],customers!$A$1:$A$1001,customers!$I$1:$I$1001, ,0)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_xlfn.XLOOKUP(Order[[#This Row],[Customer ID]],customers!$A$1:$A$1001,customers!$I$1:$I$1001, ,0)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_xlfn.XLOOKUP(Order[[#This Row],[Customer ID]],customers!$A$1:$A$1001,customers!$I$1:$I$1001, ,0)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_xlfn.XLOOKUP(Order[[#This Row],[Customer ID]],customers!$A$1:$A$1001,customers!$I$1:$I$1001, ,0)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_xlfn.XLOOKUP(Order[[#This Row],[Customer ID]],customers!$A$1:$A$1001,customers!$I$1:$I$1001, ,0)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_xlfn.XLOOKUP(Order[[#This Row],[Customer ID]],customers!$A$1:$A$1001,customers!$I$1:$I$1001, ,0)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_xlfn.XLOOKUP(Order[[#This Row],[Customer ID]],customers!$A$1:$A$1001,customers!$I$1:$I$1001, ,0)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_xlfn.XLOOKUP(Order[[#This Row],[Customer ID]],customers!$A$1:$A$1001,customers!$I$1:$I$1001, ,0)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_xlfn.XLOOKUP(Order[[#This Row],[Customer ID]],customers!$A$1:$A$1001,customers!$I$1:$I$1001, ,0)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_xlfn.XLOOKUP(Order[[#This Row],[Customer ID]],customers!$A$1:$A$1001,customers!$I$1:$I$1001, ,0)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_xlfn.XLOOKUP(Order[[#This Row],[Customer ID]],customers!$A$1:$A$1001,customers!$I$1:$I$1001, ,0)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_xlfn.XLOOKUP(Order[[#This Row],[Customer ID]],customers!$A$1:$A$1001,customers!$I$1:$I$1001, ,0)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_xlfn.XLOOKUP(Order[[#This Row],[Customer ID]],customers!$A$1:$A$1001,customers!$I$1:$I$1001, ,0)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_xlfn.XLOOKUP(Order[[#This Row],[Customer ID]],customers!$A$1:$A$1001,customers!$I$1:$I$1001, ,0)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_xlfn.XLOOKUP(Order[[#This Row],[Customer ID]],customers!$A$1:$A$1001,customers!$I$1:$I$1001, ,0)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_xlfn.XLOOKUP(Order[[#This Row],[Customer ID]],customers!$A$1:$A$1001,customers!$I$1:$I$1001, ,0)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_xlfn.XLOOKUP(Order[[#This Row],[Customer ID]],customers!$A$1:$A$1001,customers!$I$1:$I$1001, ,0)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_xlfn.XLOOKUP(Order[[#This Row],[Customer ID]],customers!$A$1:$A$1001,customers!$I$1:$I$1001, ,0)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Excela</v>
      </c>
      <c r="O870" t="str">
        <f t="shared" si="41"/>
        <v>Medium</v>
      </c>
      <c r="P870" t="str">
        <f>_xlfn.XLOOKUP(Order[[#This Row],[Customer ID]],customers!$A$1:$A$1001,customers!$I$1:$I$1001, ,0)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_xlfn.XLOOKUP(Order[[#This Row],[Customer ID]],customers!$A$1:$A$1001,customers!$I$1:$I$1001, ,0)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Excela</v>
      </c>
      <c r="O872" t="str">
        <f t="shared" si="41"/>
        <v>Dark</v>
      </c>
      <c r="P872" t="str">
        <f>_xlfn.XLOOKUP(Order[[#This Row],[Customer ID]],customers!$A$1:$A$1001,customers!$I$1:$I$1001, ,0)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Excela</v>
      </c>
      <c r="O873" t="str">
        <f t="shared" si="41"/>
        <v>Light</v>
      </c>
      <c r="P873" t="str">
        <f>_xlfn.XLOOKUP(Order[[#This Row],[Customer ID]],customers!$A$1:$A$1001,customers!$I$1:$I$1001, ,0)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_xlfn.XLOOKUP(Order[[#This Row],[Customer ID]],customers!$A$1:$A$1001,customers!$I$1:$I$1001, ,0)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_xlfn.XLOOKUP(Order[[#This Row],[Customer ID]],customers!$A$1:$A$1001,customers!$I$1:$I$1001, ,0)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_xlfn.XLOOKUP(Order[[#This Row],[Customer ID]],customers!$A$1:$A$1001,customers!$I$1:$I$1001, ,0)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_xlfn.XLOOKUP(Order[[#This Row],[Customer ID]],customers!$A$1:$A$1001,customers!$I$1:$I$1001, ,0)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_xlfn.XLOOKUP(Order[[#This Row],[Customer ID]],customers!$A$1:$A$1001,customers!$I$1:$I$1001, ,0)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_xlfn.XLOOKUP(Order[[#This Row],[Customer ID]],customers!$A$1:$A$1001,customers!$I$1:$I$1001, ,0)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_xlfn.XLOOKUP(Order[[#This Row],[Customer ID]],customers!$A$1:$A$1001,customers!$I$1:$I$1001, ,0)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Excela</v>
      </c>
      <c r="O881" t="str">
        <f t="shared" si="41"/>
        <v>Dark</v>
      </c>
      <c r="P881" t="str">
        <f>_xlfn.XLOOKUP(Order[[#This Row],[Customer ID]],customers!$A$1:$A$1001,customers!$I$1:$I$1001, ,0)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_xlfn.XLOOKUP(Order[[#This Row],[Customer ID]],customers!$A$1:$A$1001,customers!$I$1:$I$1001, ,0)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_xlfn.XLOOKUP(Order[[#This Row],[Customer ID]],customers!$A$1:$A$1001,customers!$I$1:$I$1001, ,0)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_xlfn.XLOOKUP(Order[[#This Row],[Customer ID]],customers!$A$1:$A$1001,customers!$I$1:$I$1001, ,0)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_xlfn.XLOOKUP(Order[[#This Row],[Customer ID]],customers!$A$1:$A$1001,customers!$I$1:$I$1001, ,0)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_xlfn.XLOOKUP(Order[[#This Row],[Customer ID]],customers!$A$1:$A$1001,customers!$I$1:$I$1001, ,0)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_xlfn.XLOOKUP(Order[[#This Row],[Customer ID]],customers!$A$1:$A$1001,customers!$I$1:$I$1001, ,0)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_xlfn.XLOOKUP(Order[[#This Row],[Customer ID]],customers!$A$1:$A$1001,customers!$I$1:$I$1001, ,0)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Excela</v>
      </c>
      <c r="O889" t="str">
        <f t="shared" si="41"/>
        <v>Light</v>
      </c>
      <c r="P889" t="str">
        <f>_xlfn.XLOOKUP(Order[[#This Row],[Customer ID]],customers!$A$1:$A$1001,customers!$I$1:$I$1001, ,0)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_xlfn.XLOOKUP(Order[[#This Row],[Customer ID]],customers!$A$1:$A$1001,customers!$I$1:$I$1001, ,0)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_xlfn.XLOOKUP(Order[[#This Row],[Customer ID]],customers!$A$1:$A$1001,customers!$I$1:$I$1001, ,0)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_xlfn.XLOOKUP(Order[[#This Row],[Customer ID]],customers!$A$1:$A$1001,customers!$I$1:$I$1001, ,0)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_xlfn.XLOOKUP(Order[[#This Row],[Customer ID]],customers!$A$1:$A$1001,customers!$I$1:$I$1001, ,0)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Excela</v>
      </c>
      <c r="O894" t="str">
        <f t="shared" si="41"/>
        <v>Medium</v>
      </c>
      <c r="P894" t="str">
        <f>_xlfn.XLOOKUP(Order[[#This Row],[Customer ID]],customers!$A$1:$A$1001,customers!$I$1:$I$1001, ,0)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_xlfn.XLOOKUP(Order[[#This Row],[Customer ID]],customers!$A$1:$A$1001,customers!$I$1:$I$1001, ,0)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_xlfn.XLOOKUP(Order[[#This Row],[Customer ID]],customers!$A$1:$A$1001,customers!$I$1:$I$1001, ,0)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Excela</v>
      </c>
      <c r="O897" t="str">
        <f t="shared" si="41"/>
        <v>Medium</v>
      </c>
      <c r="P897" t="str">
        <f>_xlfn.XLOOKUP(Order[[#This Row],[Customer ID]],customers!$A$1:$A$1001,customers!$I$1:$I$1001, ,0)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_xlfn.XLOOKUP(Order[[#This Row],[Customer ID]],customers!$A$1:$A$1001,customers!$I$1:$I$1001, ,0)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IF(I899="Rob","Robusta",IF(I899="Exc","Excela",IF(I899="Ara","Arabica",IF(I899="Lib","Liberica",""))))</f>
        <v>Excela</v>
      </c>
      <c r="O899" t="str">
        <f t="shared" ref="O899:O962" si="44">IF(J899="M","Medium",IF(J899="L","Light",IF(J899="D","Dark","")))</f>
        <v>Dark</v>
      </c>
      <c r="P899" t="str">
        <f>_xlfn.XLOOKUP(Order[[#This Row],[Customer ID]],customers!$A$1:$A$1001,customers!$I$1:$I$1001, ,0)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_xlfn.XLOOKUP(Order[[#This Row],[Customer ID]],customers!$A$1:$A$1001,customers!$I$1:$I$1001, ,0)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_xlfn.XLOOKUP(Order[[#This Row],[Customer ID]],customers!$A$1:$A$1001,customers!$I$1:$I$1001, ,0)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_xlfn.XLOOKUP(Order[[#This Row],[Customer ID]],customers!$A$1:$A$1001,customers!$I$1:$I$1001, ,0)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_xlfn.XLOOKUP(Order[[#This Row],[Customer ID]],customers!$A$1:$A$1001,customers!$I$1:$I$1001, ,0)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Excela</v>
      </c>
      <c r="O904" t="str">
        <f t="shared" si="44"/>
        <v>Medium</v>
      </c>
      <c r="P904" t="str">
        <f>_xlfn.XLOOKUP(Order[[#This Row],[Customer ID]],customers!$A$1:$A$1001,customers!$I$1:$I$1001, ,0)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_xlfn.XLOOKUP(Order[[#This Row],[Customer ID]],customers!$A$1:$A$1001,customers!$I$1:$I$1001, ,0)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_xlfn.XLOOKUP(Order[[#This Row],[Customer ID]],customers!$A$1:$A$1001,customers!$I$1:$I$1001, ,0)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_xlfn.XLOOKUP(Order[[#This Row],[Customer ID]],customers!$A$1:$A$1001,customers!$I$1:$I$1001, ,0)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_xlfn.XLOOKUP(Order[[#This Row],[Customer ID]],customers!$A$1:$A$1001,customers!$I$1:$I$1001, ,0)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_xlfn.XLOOKUP(Order[[#This Row],[Customer ID]],customers!$A$1:$A$1001,customers!$I$1:$I$1001, ,0)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_xlfn.XLOOKUP(Order[[#This Row],[Customer ID]],customers!$A$1:$A$1001,customers!$I$1:$I$1001, ,0)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_xlfn.XLOOKUP(Order[[#This Row],[Customer ID]],customers!$A$1:$A$1001,customers!$I$1:$I$1001, ,0)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_xlfn.XLOOKUP(Order[[#This Row],[Customer ID]],customers!$A$1:$A$1001,customers!$I$1:$I$1001, ,0)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_xlfn.XLOOKUP(Order[[#This Row],[Customer ID]],customers!$A$1:$A$1001,customers!$I$1:$I$1001, ,0)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_xlfn.XLOOKUP(Order[[#This Row],[Customer ID]],customers!$A$1:$A$1001,customers!$I$1:$I$1001, ,0)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_xlfn.XLOOKUP(Order[[#This Row],[Customer ID]],customers!$A$1:$A$1001,customers!$I$1:$I$1001, ,0)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_xlfn.XLOOKUP(Order[[#This Row],[Customer ID]],customers!$A$1:$A$1001,customers!$I$1:$I$1001, ,0)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Excela</v>
      </c>
      <c r="O917" t="str">
        <f t="shared" si="44"/>
        <v>Dark</v>
      </c>
      <c r="P917" t="str">
        <f>_xlfn.XLOOKUP(Order[[#This Row],[Customer ID]],customers!$A$1:$A$1001,customers!$I$1:$I$1001, ,0)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Excela</v>
      </c>
      <c r="O918" t="str">
        <f t="shared" si="44"/>
        <v>Dark</v>
      </c>
      <c r="P918" t="str">
        <f>_xlfn.XLOOKUP(Order[[#This Row],[Customer ID]],customers!$A$1:$A$1001,customers!$I$1:$I$1001, ,0)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_xlfn.XLOOKUP(Order[[#This Row],[Customer ID]],customers!$A$1:$A$1001,customers!$I$1:$I$1001, ,0)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Excela</v>
      </c>
      <c r="O920" t="str">
        <f t="shared" si="44"/>
        <v>Dark</v>
      </c>
      <c r="P920" t="str">
        <f>_xlfn.XLOOKUP(Order[[#This Row],[Customer ID]],customers!$A$1:$A$1001,customers!$I$1:$I$1001, ,0)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_xlfn.XLOOKUP(Order[[#This Row],[Customer ID]],customers!$A$1:$A$1001,customers!$I$1:$I$1001, ,0)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_xlfn.XLOOKUP(Order[[#This Row],[Customer ID]],customers!$A$1:$A$1001,customers!$I$1:$I$1001, ,0)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_xlfn.XLOOKUP(Order[[#This Row],[Customer ID]],customers!$A$1:$A$1001,customers!$I$1:$I$1001, ,0)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_xlfn.XLOOKUP(Order[[#This Row],[Customer ID]],customers!$A$1:$A$1001,customers!$I$1:$I$1001, ,0)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Excela</v>
      </c>
      <c r="O925" t="str">
        <f t="shared" si="44"/>
        <v>Dark</v>
      </c>
      <c r="P925" t="str">
        <f>_xlfn.XLOOKUP(Order[[#This Row],[Customer ID]],customers!$A$1:$A$1001,customers!$I$1:$I$1001, ,0)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_xlfn.XLOOKUP(Order[[#This Row],[Customer ID]],customers!$A$1:$A$1001,customers!$I$1:$I$1001, ,0)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_xlfn.XLOOKUP(Order[[#This Row],[Customer ID]],customers!$A$1:$A$1001,customers!$I$1:$I$1001, ,0)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_xlfn.XLOOKUP(Order[[#This Row],[Customer ID]],customers!$A$1:$A$1001,customers!$I$1:$I$1001, ,0)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Excela</v>
      </c>
      <c r="O929" t="str">
        <f t="shared" si="44"/>
        <v>Dark</v>
      </c>
      <c r="P929" t="str">
        <f>_xlfn.XLOOKUP(Order[[#This Row],[Customer ID]],customers!$A$1:$A$1001,customers!$I$1:$I$1001, ,0)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Excela</v>
      </c>
      <c r="O930" t="str">
        <f t="shared" si="44"/>
        <v>Medium</v>
      </c>
      <c r="P930" t="str">
        <f>_xlfn.XLOOKUP(Order[[#This Row],[Customer ID]],customers!$A$1:$A$1001,customers!$I$1:$I$1001, ,0)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Excela</v>
      </c>
      <c r="O931" t="str">
        <f t="shared" si="44"/>
        <v>Light</v>
      </c>
      <c r="P931" t="str">
        <f>_xlfn.XLOOKUP(Order[[#This Row],[Customer ID]],customers!$A$1:$A$1001,customers!$I$1:$I$1001, ,0)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Excela</v>
      </c>
      <c r="O932" t="str">
        <f t="shared" si="44"/>
        <v>Dark</v>
      </c>
      <c r="P932" t="str">
        <f>_xlfn.XLOOKUP(Order[[#This Row],[Customer ID]],customers!$A$1:$A$1001,customers!$I$1:$I$1001, ,0)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_xlfn.XLOOKUP(Order[[#This Row],[Customer ID]],customers!$A$1:$A$1001,customers!$I$1:$I$1001, ,0)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Excela</v>
      </c>
      <c r="O934" t="str">
        <f t="shared" si="44"/>
        <v>Medium</v>
      </c>
      <c r="P934" t="str">
        <f>_xlfn.XLOOKUP(Order[[#This Row],[Customer ID]],customers!$A$1:$A$1001,customers!$I$1:$I$1001, ,0)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_xlfn.XLOOKUP(Order[[#This Row],[Customer ID]],customers!$A$1:$A$1001,customers!$I$1:$I$1001, ,0)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_xlfn.XLOOKUP(Order[[#This Row],[Customer ID]],customers!$A$1:$A$1001,customers!$I$1:$I$1001, ,0)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_xlfn.XLOOKUP(Order[[#This Row],[Customer ID]],customers!$A$1:$A$1001,customers!$I$1:$I$1001, ,0)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_xlfn.XLOOKUP(Order[[#This Row],[Customer ID]],customers!$A$1:$A$1001,customers!$I$1:$I$1001, ,0)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_xlfn.XLOOKUP(Order[[#This Row],[Customer ID]],customers!$A$1:$A$1001,customers!$I$1:$I$1001, ,0)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Excela</v>
      </c>
      <c r="O940" t="str">
        <f t="shared" si="44"/>
        <v>Light</v>
      </c>
      <c r="P940" t="str">
        <f>_xlfn.XLOOKUP(Order[[#This Row],[Customer ID]],customers!$A$1:$A$1001,customers!$I$1:$I$1001, ,0)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_xlfn.XLOOKUP(Order[[#This Row],[Customer ID]],customers!$A$1:$A$1001,customers!$I$1:$I$1001, ,0)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_xlfn.XLOOKUP(Order[[#This Row],[Customer ID]],customers!$A$1:$A$1001,customers!$I$1:$I$1001, ,0)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_xlfn.XLOOKUP(Order[[#This Row],[Customer ID]],customers!$A$1:$A$1001,customers!$I$1:$I$1001, ,0)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_xlfn.XLOOKUP(Order[[#This Row],[Customer ID]],customers!$A$1:$A$1001,customers!$I$1:$I$1001, ,0)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_xlfn.XLOOKUP(Order[[#This Row],[Customer ID]],customers!$A$1:$A$1001,customers!$I$1:$I$1001, ,0)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_xlfn.XLOOKUP(Order[[#This Row],[Customer ID]],customers!$A$1:$A$1001,customers!$I$1:$I$1001, ,0)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_xlfn.XLOOKUP(Order[[#This Row],[Customer ID]],customers!$A$1:$A$1001,customers!$I$1:$I$1001, ,0)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_xlfn.XLOOKUP(Order[[#This Row],[Customer ID]],customers!$A$1:$A$1001,customers!$I$1:$I$1001, ,0)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_xlfn.XLOOKUP(Order[[#This Row],[Customer ID]],customers!$A$1:$A$1001,customers!$I$1:$I$1001, ,0)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Excela</v>
      </c>
      <c r="O950" t="str">
        <f t="shared" si="44"/>
        <v>Dark</v>
      </c>
      <c r="P950" t="str">
        <f>_xlfn.XLOOKUP(Order[[#This Row],[Customer ID]],customers!$A$1:$A$1001,customers!$I$1:$I$1001, ,0)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_xlfn.XLOOKUP(Order[[#This Row],[Customer ID]],customers!$A$1:$A$1001,customers!$I$1:$I$1001, ,0)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_xlfn.XLOOKUP(Order[[#This Row],[Customer ID]],customers!$A$1:$A$1001,customers!$I$1:$I$1001, ,0)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_xlfn.XLOOKUP(Order[[#This Row],[Customer ID]],customers!$A$1:$A$1001,customers!$I$1:$I$1001, ,0)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_xlfn.XLOOKUP(Order[[#This Row],[Customer ID]],customers!$A$1:$A$1001,customers!$I$1:$I$1001, ,0)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_xlfn.XLOOKUP(Order[[#This Row],[Customer ID]],customers!$A$1:$A$1001,customers!$I$1:$I$1001, ,0)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Excela</v>
      </c>
      <c r="O956" t="str">
        <f t="shared" si="44"/>
        <v>Dark</v>
      </c>
      <c r="P956" t="str">
        <f>_xlfn.XLOOKUP(Order[[#This Row],[Customer ID]],customers!$A$1:$A$1001,customers!$I$1:$I$1001, ,0)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Excela</v>
      </c>
      <c r="O957" t="str">
        <f t="shared" si="44"/>
        <v>Light</v>
      </c>
      <c r="P957" t="str">
        <f>_xlfn.XLOOKUP(Order[[#This Row],[Customer ID]],customers!$A$1:$A$1001,customers!$I$1:$I$1001, ,0)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_xlfn.XLOOKUP(Order[[#This Row],[Customer ID]],customers!$A$1:$A$1001,customers!$I$1:$I$1001, ,0)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Excela</v>
      </c>
      <c r="O959" t="str">
        <f t="shared" si="44"/>
        <v>Light</v>
      </c>
      <c r="P959" t="str">
        <f>_xlfn.XLOOKUP(Order[[#This Row],[Customer ID]],customers!$A$1:$A$1001,customers!$I$1:$I$1001, ,0)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_xlfn.XLOOKUP(Order[[#This Row],[Customer ID]],customers!$A$1:$A$1001,customers!$I$1:$I$1001, ,0)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_xlfn.XLOOKUP(Order[[#This Row],[Customer ID]],customers!$A$1:$A$1001,customers!$I$1:$I$1001, ,0)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_xlfn.XLOOKUP(Order[[#This Row],[Customer ID]],customers!$A$1:$A$1001,customers!$I$1:$I$1001, ,0)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IF(I963="Rob","Robusta",IF(I963="Exc","Excela",IF(I963="Ara","Arabica",IF(I963="Lib","Liberica",""))))</f>
        <v>Arabica</v>
      </c>
      <c r="O963" t="str">
        <f t="shared" ref="O963:O1001" si="47">IF(J963="M","Medium",IF(J963="L","Light",IF(J963="D","Dark","")))</f>
        <v>Dark</v>
      </c>
      <c r="P963" t="str">
        <f>_xlfn.XLOOKUP(Order[[#This Row],[Customer ID]],customers!$A$1:$A$1001,customers!$I$1:$I$1001, ,0)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_xlfn.XLOOKUP(Order[[#This Row],[Customer ID]],customers!$A$1:$A$1001,customers!$I$1:$I$1001, ,0)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_xlfn.XLOOKUP(Order[[#This Row],[Customer ID]],customers!$A$1:$A$1001,customers!$I$1:$I$1001, ,0)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Excela</v>
      </c>
      <c r="O966" t="str">
        <f t="shared" si="47"/>
        <v>Light</v>
      </c>
      <c r="P966" t="str">
        <f>_xlfn.XLOOKUP(Order[[#This Row],[Customer ID]],customers!$A$1:$A$1001,customers!$I$1:$I$1001, ,0)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_xlfn.XLOOKUP(Order[[#This Row],[Customer ID]],customers!$A$1:$A$1001,customers!$I$1:$I$1001, ,0)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Excela</v>
      </c>
      <c r="O968" t="str">
        <f t="shared" si="47"/>
        <v>Light</v>
      </c>
      <c r="P968" t="str">
        <f>_xlfn.XLOOKUP(Order[[#This Row],[Customer ID]],customers!$A$1:$A$1001,customers!$I$1:$I$1001, ,0)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_xlfn.XLOOKUP(Order[[#This Row],[Customer ID]],customers!$A$1:$A$1001,customers!$I$1:$I$1001, ,0)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_xlfn.XLOOKUP(Order[[#This Row],[Customer ID]],customers!$A$1:$A$1001,customers!$I$1:$I$1001, ,0)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_xlfn.XLOOKUP(Order[[#This Row],[Customer ID]],customers!$A$1:$A$1001,customers!$I$1:$I$1001, ,0)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Excela</v>
      </c>
      <c r="O972" t="str">
        <f t="shared" si="47"/>
        <v>Medium</v>
      </c>
      <c r="P972" t="str">
        <f>_xlfn.XLOOKUP(Order[[#This Row],[Customer ID]],customers!$A$1:$A$1001,customers!$I$1:$I$1001, ,0)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_xlfn.XLOOKUP(Order[[#This Row],[Customer ID]],customers!$A$1:$A$1001,customers!$I$1:$I$1001, ,0)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_xlfn.XLOOKUP(Order[[#This Row],[Customer ID]],customers!$A$1:$A$1001,customers!$I$1:$I$1001, ,0)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_xlfn.XLOOKUP(Order[[#This Row],[Customer ID]],customers!$A$1:$A$1001,customers!$I$1:$I$1001, ,0)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_xlfn.XLOOKUP(Order[[#This Row],[Customer ID]],customers!$A$1:$A$1001,customers!$I$1:$I$1001, ,0)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_xlfn.XLOOKUP(Order[[#This Row],[Customer ID]],customers!$A$1:$A$1001,customers!$I$1:$I$1001, ,0)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_xlfn.XLOOKUP(Order[[#This Row],[Customer ID]],customers!$A$1:$A$1001,customers!$I$1:$I$1001, ,0)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_xlfn.XLOOKUP(Order[[#This Row],[Customer ID]],customers!$A$1:$A$1001,customers!$I$1:$I$1001, ,0)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_xlfn.XLOOKUP(Order[[#This Row],[Customer ID]],customers!$A$1:$A$1001,customers!$I$1:$I$1001, ,0)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_xlfn.XLOOKUP(Order[[#This Row],[Customer ID]],customers!$A$1:$A$1001,customers!$I$1:$I$1001, ,0)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Excela</v>
      </c>
      <c r="O982" t="str">
        <f t="shared" si="47"/>
        <v>Dark</v>
      </c>
      <c r="P982" t="str">
        <f>_xlfn.XLOOKUP(Order[[#This Row],[Customer ID]],customers!$A$1:$A$1001,customers!$I$1:$I$1001, ,0)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Excela</v>
      </c>
      <c r="O983" t="str">
        <f t="shared" si="47"/>
        <v>Dark</v>
      </c>
      <c r="P983" t="str">
        <f>_xlfn.XLOOKUP(Order[[#This Row],[Customer ID]],customers!$A$1:$A$1001,customers!$I$1:$I$1001, ,0)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_xlfn.XLOOKUP(Order[[#This Row],[Customer ID]],customers!$A$1:$A$1001,customers!$I$1:$I$1001, ,0)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_xlfn.XLOOKUP(Order[[#This Row],[Customer ID]],customers!$A$1:$A$1001,customers!$I$1:$I$1001, ,0)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Excela</v>
      </c>
      <c r="O986" t="str">
        <f t="shared" si="47"/>
        <v>Medium</v>
      </c>
      <c r="P986" t="str">
        <f>_xlfn.XLOOKUP(Order[[#This Row],[Customer ID]],customers!$A$1:$A$1001,customers!$I$1:$I$1001, ,0)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_xlfn.XLOOKUP(Order[[#This Row],[Customer ID]],customers!$A$1:$A$1001,customers!$I$1:$I$1001, ,0)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_xlfn.XLOOKUP(Order[[#This Row],[Customer ID]],customers!$A$1:$A$1001,customers!$I$1:$I$1001, ,0)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_xlfn.XLOOKUP(Order[[#This Row],[Customer ID]],customers!$A$1:$A$1001,customers!$I$1:$I$1001, ,0)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_xlfn.XLOOKUP(Order[[#This Row],[Customer ID]],customers!$A$1:$A$1001,customers!$I$1:$I$1001, ,0)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_xlfn.XLOOKUP(Order[[#This Row],[Customer ID]],customers!$A$1:$A$1001,customers!$I$1:$I$1001, ,0)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Excela</v>
      </c>
      <c r="O992" t="str">
        <f t="shared" si="47"/>
        <v>Dark</v>
      </c>
      <c r="P992" t="str">
        <f>_xlfn.XLOOKUP(Order[[#This Row],[Customer ID]],customers!$A$1:$A$1001,customers!$I$1:$I$1001, ,0)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_xlfn.XLOOKUP(Order[[#This Row],[Customer ID]],customers!$A$1:$A$1001,customers!$I$1:$I$1001, ,0)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_xlfn.XLOOKUP(Order[[#This Row],[Customer ID]],customers!$A$1:$A$1001,customers!$I$1:$I$1001, ,0)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_xlfn.XLOOKUP(Order[[#This Row],[Customer ID]],customers!$A$1:$A$1001,customers!$I$1:$I$1001, ,0)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_xlfn.XLOOKUP(Order[[#This Row],[Customer ID]],customers!$A$1:$A$1001,customers!$I$1:$I$1001, ,0)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_xlfn.XLOOKUP(Order[[#This Row],[Customer ID]],customers!$A$1:$A$1001,customers!$I$1:$I$1001, ,0)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_xlfn.XLOOKUP(Order[[#This Row],[Customer ID]],customers!$A$1:$A$1001,customers!$I$1:$I$1001, ,0)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_xlfn.XLOOKUP(Order[[#This Row],[Customer ID]],customers!$A$1:$A$1001,customers!$I$1:$I$1001, ,0)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_xlfn.XLOOKUP(Order[[#This Row],[Customer ID]],customers!$A$1:$A$1001,customers!$I$1:$I$1001, ,0)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Excela</v>
      </c>
      <c r="O1001" t="str">
        <f t="shared" si="47"/>
        <v>Medium</v>
      </c>
      <c r="P1001" t="str">
        <f>_xlfn.XLOOKUP(Order[[#This Row],[Customer ID]],customers!$A$1:$A$1001,customers!$I$1:$I$1001, ,0)</f>
        <v>Yes</v>
      </c>
    </row>
    <row r="1002" spans="1:16" x14ac:dyDescent="0.3">
      <c r="A1002" s="2"/>
      <c r="C1002" s="2"/>
      <c r="D1002"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3" sqref="E1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Country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YUVA LAKSHMI</cp:lastModifiedBy>
  <cp:revision/>
  <dcterms:created xsi:type="dcterms:W3CDTF">2022-11-26T09:51:45Z</dcterms:created>
  <dcterms:modified xsi:type="dcterms:W3CDTF">2024-07-20T13:23:53Z</dcterms:modified>
  <cp:category/>
  <cp:contentStatus/>
</cp:coreProperties>
</file>