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0" yWindow="0" windowWidth="16820" windowHeight="7760" tabRatio="700" activeTab="7"/>
  </bookViews>
  <sheets>
    <sheet name="Deflation" sheetId="1" r:id="rId1"/>
    <sheet name="crude petroleum" sheetId="3" r:id="rId2"/>
    <sheet name="gold" sheetId="4" r:id="rId3"/>
    <sheet name="natural gas" sheetId="5" r:id="rId4"/>
    <sheet name="coaking coal" sheetId="6" r:id="rId5"/>
    <sheet name="crude palm" sheetId="7" r:id="rId6"/>
    <sheet name="copper" sheetId="8" r:id="rId7"/>
    <sheet name="silver" sheetId="9" r:id="rId8"/>
    <sheet name="soya" sheetId="10" r:id="rId9"/>
    <sheet name="urea" sheetId="11" r:id="rId10"/>
    <sheet name="solar cells" sheetId="12" r:id="rId11"/>
  </sheets>
  <calcPr calcId="144525"/>
</workbook>
</file>

<file path=xl/calcChain.xml><?xml version="1.0" encoding="utf-8"?>
<calcChain xmlns="http://schemas.openxmlformats.org/spreadsheetml/2006/main">
  <c r="E3" i="3" l="1"/>
  <c r="F4" i="12" l="1"/>
  <c r="F5" i="12"/>
  <c r="F6" i="12"/>
  <c r="F7" i="12"/>
  <c r="F8" i="12"/>
  <c r="F9" i="12"/>
  <c r="F10" i="12"/>
  <c r="F11" i="12"/>
  <c r="F12" i="12"/>
  <c r="F13" i="12"/>
  <c r="F3" i="12"/>
  <c r="F4" i="11"/>
  <c r="F5" i="11"/>
  <c r="F6" i="11"/>
  <c r="F7" i="11"/>
  <c r="F8" i="11"/>
  <c r="F9" i="11"/>
  <c r="F10" i="11"/>
  <c r="F11" i="11"/>
  <c r="F12" i="11"/>
  <c r="F13" i="11"/>
  <c r="F3" i="11"/>
  <c r="F13" i="10"/>
  <c r="F4" i="10"/>
  <c r="F5" i="10"/>
  <c r="F6" i="10"/>
  <c r="F7" i="10"/>
  <c r="F8" i="10"/>
  <c r="F9" i="10"/>
  <c r="F10" i="10"/>
  <c r="F11" i="10"/>
  <c r="F12" i="10"/>
  <c r="F3" i="10"/>
  <c r="F13" i="9"/>
  <c r="F4" i="9"/>
  <c r="F5" i="9"/>
  <c r="F6" i="9"/>
  <c r="F7" i="9"/>
  <c r="F8" i="9"/>
  <c r="F9" i="9"/>
  <c r="F10" i="9"/>
  <c r="F11" i="9"/>
  <c r="F12" i="9"/>
  <c r="F3" i="9"/>
  <c r="F4" i="8"/>
  <c r="F5" i="8"/>
  <c r="F6" i="8"/>
  <c r="F7" i="8"/>
  <c r="F8" i="8"/>
  <c r="F9" i="8"/>
  <c r="F10" i="8"/>
  <c r="F11" i="8"/>
  <c r="F12" i="8"/>
  <c r="F13" i="8"/>
  <c r="F3" i="8"/>
  <c r="F4" i="7"/>
  <c r="F5" i="7"/>
  <c r="F6" i="7"/>
  <c r="F7" i="7"/>
  <c r="F8" i="7"/>
  <c r="F9" i="7"/>
  <c r="F10" i="7"/>
  <c r="F11" i="7"/>
  <c r="F12" i="7"/>
  <c r="F13" i="7"/>
  <c r="F3" i="7"/>
  <c r="F4" i="6"/>
  <c r="F5" i="6"/>
  <c r="F6" i="6"/>
  <c r="F7" i="6"/>
  <c r="F8" i="6"/>
  <c r="F9" i="6"/>
  <c r="F10" i="6"/>
  <c r="F11" i="6"/>
  <c r="F12" i="6"/>
  <c r="F13" i="6"/>
  <c r="F3" i="6"/>
  <c r="F4" i="5"/>
  <c r="F5" i="5"/>
  <c r="F6" i="5"/>
  <c r="F7" i="5"/>
  <c r="F8" i="5"/>
  <c r="F9" i="5"/>
  <c r="F10" i="5"/>
  <c r="F11" i="5"/>
  <c r="F12" i="5"/>
  <c r="F13" i="5"/>
  <c r="F3" i="5"/>
  <c r="E4" i="4"/>
  <c r="E5" i="4"/>
  <c r="E6" i="4"/>
  <c r="E7" i="4"/>
  <c r="E8" i="4"/>
  <c r="E9" i="4"/>
  <c r="E10" i="4"/>
  <c r="E11" i="4"/>
  <c r="E12" i="4"/>
  <c r="E13" i="4"/>
  <c r="E14" i="4"/>
  <c r="E3" i="4"/>
  <c r="E4" i="3"/>
  <c r="E5" i="3"/>
  <c r="E6" i="3"/>
  <c r="E7" i="3"/>
  <c r="E8" i="3"/>
  <c r="E9" i="3"/>
  <c r="E10" i="3"/>
  <c r="E11" i="3"/>
  <c r="E12" i="3"/>
  <c r="E13" i="3"/>
  <c r="E14" i="3"/>
  <c r="D4" i="12" l="1"/>
  <c r="G4" i="12" s="1"/>
  <c r="D5" i="12"/>
  <c r="G5" i="12" s="1"/>
  <c r="D6" i="12"/>
  <c r="G6" i="12" s="1"/>
  <c r="D7" i="12"/>
  <c r="G7" i="12" s="1"/>
  <c r="D8" i="12"/>
  <c r="G8" i="12" s="1"/>
  <c r="D9" i="12"/>
  <c r="G9" i="12" s="1"/>
  <c r="D10" i="12"/>
  <c r="G10" i="12" s="1"/>
  <c r="D11" i="12"/>
  <c r="G11" i="12" s="1"/>
  <c r="D12" i="12"/>
  <c r="G12" i="12" s="1"/>
  <c r="D13" i="12"/>
  <c r="G13" i="12" s="1"/>
  <c r="D3" i="12"/>
  <c r="G3" i="12" s="1"/>
  <c r="D4" i="11"/>
  <c r="G4" i="11" s="1"/>
  <c r="D5" i="11"/>
  <c r="G5" i="11" s="1"/>
  <c r="D6" i="11"/>
  <c r="G6" i="11" s="1"/>
  <c r="D7" i="11"/>
  <c r="G7" i="11" s="1"/>
  <c r="D8" i="11"/>
  <c r="G8" i="11" s="1"/>
  <c r="D9" i="11"/>
  <c r="G9" i="11" s="1"/>
  <c r="D10" i="11"/>
  <c r="G10" i="11" s="1"/>
  <c r="D11" i="11"/>
  <c r="G11" i="11" s="1"/>
  <c r="D12" i="11"/>
  <c r="G12" i="11" s="1"/>
  <c r="D13" i="11"/>
  <c r="G13" i="11" s="1"/>
  <c r="D3" i="11"/>
  <c r="G3" i="11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D12" i="10"/>
  <c r="G12" i="10" s="1"/>
  <c r="D13" i="10"/>
  <c r="G13" i="10" s="1"/>
  <c r="D3" i="10"/>
  <c r="G3" i="10" s="1"/>
  <c r="D4" i="9"/>
  <c r="G4" i="9" s="1"/>
  <c r="D5" i="9"/>
  <c r="G5" i="9" s="1"/>
  <c r="D6" i="9"/>
  <c r="G6" i="9" s="1"/>
  <c r="D7" i="9"/>
  <c r="G7" i="9" s="1"/>
  <c r="D8" i="9"/>
  <c r="G8" i="9" s="1"/>
  <c r="D9" i="9"/>
  <c r="G9" i="9" s="1"/>
  <c r="D10" i="9"/>
  <c r="G10" i="9" s="1"/>
  <c r="D11" i="9"/>
  <c r="G11" i="9" s="1"/>
  <c r="D12" i="9"/>
  <c r="G12" i="9" s="1"/>
  <c r="D13" i="9"/>
  <c r="G13" i="9" s="1"/>
  <c r="D3" i="9"/>
  <c r="G3" i="9" s="1"/>
  <c r="D4" i="8"/>
  <c r="G4" i="8" s="1"/>
  <c r="D5" i="8"/>
  <c r="G5" i="8" s="1"/>
  <c r="D6" i="8"/>
  <c r="G6" i="8" s="1"/>
  <c r="D7" i="8"/>
  <c r="G7" i="8" s="1"/>
  <c r="D8" i="8"/>
  <c r="G8" i="8" s="1"/>
  <c r="D9" i="8"/>
  <c r="G9" i="8" s="1"/>
  <c r="D10" i="8"/>
  <c r="G10" i="8" s="1"/>
  <c r="D11" i="8"/>
  <c r="G11" i="8" s="1"/>
  <c r="D12" i="8"/>
  <c r="G12" i="8" s="1"/>
  <c r="D13" i="8"/>
  <c r="G13" i="8" s="1"/>
  <c r="D3" i="8"/>
  <c r="G3" i="8" s="1"/>
  <c r="D4" i="7"/>
  <c r="G4" i="7" s="1"/>
  <c r="D5" i="7"/>
  <c r="G5" i="7" s="1"/>
  <c r="D6" i="7"/>
  <c r="G6" i="7" s="1"/>
  <c r="D7" i="7"/>
  <c r="G7" i="7" s="1"/>
  <c r="D8" i="7"/>
  <c r="G8" i="7" s="1"/>
  <c r="D9" i="7"/>
  <c r="G9" i="7" s="1"/>
  <c r="D10" i="7"/>
  <c r="G10" i="7" s="1"/>
  <c r="D11" i="7"/>
  <c r="G11" i="7" s="1"/>
  <c r="D12" i="7"/>
  <c r="G12" i="7" s="1"/>
  <c r="D13" i="7"/>
  <c r="G13" i="7" s="1"/>
  <c r="D3" i="7"/>
  <c r="G3" i="7" s="1"/>
  <c r="D4" i="6"/>
  <c r="G4" i="6" s="1"/>
  <c r="D5" i="6"/>
  <c r="G5" i="6" s="1"/>
  <c r="D6" i="6"/>
  <c r="G6" i="6" s="1"/>
  <c r="D7" i="6"/>
  <c r="G7" i="6" s="1"/>
  <c r="D8" i="6"/>
  <c r="G8" i="6" s="1"/>
  <c r="D9" i="6"/>
  <c r="G9" i="6" s="1"/>
  <c r="D10" i="6"/>
  <c r="G10" i="6" s="1"/>
  <c r="D11" i="6"/>
  <c r="G11" i="6" s="1"/>
  <c r="D12" i="6"/>
  <c r="G12" i="6" s="1"/>
  <c r="D13" i="6"/>
  <c r="G13" i="6" s="1"/>
  <c r="D3" i="6"/>
  <c r="G3" i="6" s="1"/>
  <c r="D4" i="5"/>
  <c r="G4" i="5" s="1"/>
  <c r="D5" i="5"/>
  <c r="G5" i="5" s="1"/>
  <c r="D6" i="5"/>
  <c r="G6" i="5" s="1"/>
  <c r="D7" i="5"/>
  <c r="G7" i="5" s="1"/>
  <c r="D8" i="5"/>
  <c r="G8" i="5" s="1"/>
  <c r="D9" i="5"/>
  <c r="G9" i="5" s="1"/>
  <c r="D10" i="5"/>
  <c r="G10" i="5" s="1"/>
  <c r="D11" i="5"/>
  <c r="G11" i="5" s="1"/>
  <c r="D12" i="5"/>
  <c r="G12" i="5" s="1"/>
  <c r="D13" i="5"/>
  <c r="G13" i="5" s="1"/>
  <c r="D3" i="5"/>
  <c r="G3" i="5" s="1"/>
  <c r="D4" i="4"/>
  <c r="F4" i="4" s="1"/>
  <c r="D5" i="4"/>
  <c r="F5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2" i="4"/>
  <c r="F12" i="4" s="1"/>
  <c r="D13" i="4"/>
  <c r="F13" i="4" s="1"/>
  <c r="D14" i="4"/>
  <c r="F14" i="4" s="1"/>
  <c r="D3" i="4"/>
  <c r="F3" i="4" s="1"/>
  <c r="D4" i="3"/>
  <c r="F4" i="3" s="1"/>
  <c r="D5" i="3"/>
  <c r="F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3" i="3"/>
  <c r="F3" i="3" s="1"/>
</calcChain>
</file>

<file path=xl/sharedStrings.xml><?xml version="1.0" encoding="utf-8"?>
<sst xmlns="http://schemas.openxmlformats.org/spreadsheetml/2006/main" count="375" uniqueCount="72">
  <si>
    <t>H.S.CODE</t>
  </si>
  <si>
    <t>COMMODITY</t>
  </si>
  <si>
    <t>PETROLEUM OILS AND OILS OBTAINED FROM BITUMINOUS MINERALS CRUDE  </t>
  </si>
  <si>
    <t>OTHER NON-MONETARY UNWROUGHT FORMS OF GOLD  </t>
  </si>
  <si>
    <t>LIQUIFIED NATURAL GAS  </t>
  </si>
  <si>
    <t>COKING COAL  </t>
  </si>
  <si>
    <t xml:space="preserve">CRUDE PALM OIL AND ITS FRACTNS </t>
  </si>
  <si>
    <t xml:space="preserve">COPPER ORES AND CONCENTRATES </t>
  </si>
  <si>
    <t>UNWROUGHT SILVER  </t>
  </si>
  <si>
    <t>SOYA BEAN CRUDE OIL W/N DEGUMMED</t>
  </si>
  <si>
    <t>UREA WHETHER OR NOT IN AQUEOUS SOLUTION  </t>
  </si>
  <si>
    <t>S0LAR CELLS/PHOTOVOLTAIC CELLS WHETHR OR N0T ASSEMBLED IN M0DULE/PANEL  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</si>
  <si>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</si>
  <si>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</si>
  <si>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</si>
  <si>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</si>
  <si>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</si>
  <si>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</si>
  <si>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</si>
  <si>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</si>
  <si>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</si>
  <si>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COKING COAL</t>
  </si>
  <si>
    <t>NAME IN WPI LIST</t>
  </si>
  <si>
    <t>SOYA BEAN OIL</t>
  </si>
  <si>
    <t>CRUDE PETROLEUM</t>
  </si>
  <si>
    <t>PALM OIL</t>
  </si>
  <si>
    <t>COPPER ORE</t>
  </si>
  <si>
    <t>UREA</t>
  </si>
  <si>
    <t>SOLAR POWER SYSTEM &amp; WIND MILL</t>
  </si>
  <si>
    <t>LPG</t>
  </si>
  <si>
    <t>GOLD &amp; GOLD ORNAMENTS</t>
  </si>
  <si>
    <t>SILVER</t>
  </si>
  <si>
    <t>DEFLATING PRICE</t>
  </si>
  <si>
    <t>2004-05</t>
  </si>
  <si>
    <t>2005-06</t>
  </si>
  <si>
    <t>2006-07</t>
  </si>
  <si>
    <t>Standard Error</t>
  </si>
  <si>
    <t>Intercept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</si>
  <si>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</si>
  <si>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</si>
  <si>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</si>
  <si>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</si>
  <si>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</si>
  <si>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</si>
  <si>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</si>
  <si>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</si>
  <si>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WPI</t>
  </si>
  <si>
    <t>Deflating the price=(Price/WPI)*100</t>
  </si>
  <si>
    <t>2006-2007</t>
  </si>
  <si>
    <t>PRICE(in Lakhs)</t>
  </si>
  <si>
    <t>S.NO</t>
  </si>
  <si>
    <t>Quantity</t>
  </si>
  <si>
    <t>Defalated price</t>
  </si>
  <si>
    <t>Year</t>
  </si>
  <si>
    <t>ln(quantity)</t>
  </si>
  <si>
    <t xml:space="preserve">CRUDE PALM OIL AND ITS FRACTIONS </t>
  </si>
  <si>
    <t>Deflated price</t>
  </si>
  <si>
    <t>ln(UDP)</t>
  </si>
  <si>
    <t>ln(Quantity)</t>
  </si>
  <si>
    <t>Unit Deflated price</t>
  </si>
  <si>
    <t>ELASTICITY=-0.244725459</t>
  </si>
  <si>
    <t>ELASTICITY=-0.558158099</t>
  </si>
  <si>
    <t xml:space="preserve"> </t>
  </si>
  <si>
    <t>ELASTICITY=1.67497E-08</t>
  </si>
  <si>
    <t>ELASTICITY=-0.037677911</t>
  </si>
  <si>
    <t>ELASTICITY=2.38388E-08</t>
  </si>
  <si>
    <t>ELASTICITY=4.97916E-08</t>
  </si>
  <si>
    <t>ELASTICITY=-0.011455459</t>
  </si>
  <si>
    <t>ELASTICITY=4.25806E-08</t>
  </si>
  <si>
    <t>ELASTICITY=6.31771E-09</t>
  </si>
  <si>
    <t>ELASTICITY=6.38479E-06</t>
  </si>
  <si>
    <t>ln(Unit Deflated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</si>
</sst>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8"/>
      <color theme="0" tint="-4.9989318521683403E-2"/>
      <name val="Times New Roman"/>
      <family val="1"/>
    </font>
    <font>
      <sz val="15"/>
      <color theme="0"/>
      <name val="Calibri"/>
      <family val="2"/>
      <scheme val="minor"/>
    </font>
    <font>
      <sz val="16"/>
      <color theme="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0" xfId="0" applyFont="1" applyFill="1" applyBorder="1"/>
    <xf numFmtId="0" fontId="0" fillId="4" borderId="0" xfId="0" applyFill="1" applyBorder="1" applyAlignment="1">
      <alignment horizontal="center" vertical="center"/>
    </xf>
    <xf numFmtId="0" fontId="7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top" indent="2"/>
    </xf>
    <xf numFmtId="0" fontId="0" fillId="10" borderId="1" xfId="0" applyFill="1" applyBorder="1" applyAlignment="1">
      <alignment horizontal="left" vertical="top" indent="2"/>
    </xf>
    <xf numFmtId="0" fontId="5" fillId="10" borderId="1" xfId="0" applyFont="1" applyFill="1" applyBorder="1" applyAlignment="1">
      <alignment horizontal="left" vertical="top" indent="2"/>
    </xf>
    <xf numFmtId="0" fontId="0" fillId="7" borderId="1" xfId="0" applyFill="1" applyBorder="1" applyAlignment="1">
      <alignment horizontal="left" vertical="top" indent="2"/>
    </xf>
    <xf numFmtId="0" fontId="5" fillId="7" borderId="1" xfId="0" applyFont="1" applyFill="1" applyBorder="1" applyAlignment="1">
      <alignment horizontal="left" vertical="top" indent="2"/>
    </xf>
    <xf numFmtId="0" fontId="0" fillId="9" borderId="1" xfId="0" applyFill="1" applyBorder="1" applyAlignment="1">
      <alignment horizontal="left" vertical="top" indent="2"/>
    </xf>
    <xf numFmtId="0" fontId="5" fillId="9" borderId="1" xfId="0" applyFont="1" applyFill="1" applyBorder="1" applyAlignment="1">
      <alignment horizontal="left" vertical="top" indent="2"/>
    </xf>
    <xf numFmtId="0" fontId="0" fillId="8" borderId="1" xfId="0" applyFill="1" applyBorder="1" applyAlignment="1">
      <alignment horizontal="left" vertical="top" indent="2"/>
    </xf>
    <xf numFmtId="0" fontId="5" fillId="8" borderId="1" xfId="0" applyFont="1" applyFill="1" applyBorder="1" applyAlignment="1">
      <alignment horizontal="left" vertical="top" indent="2"/>
    </xf>
    <xf numFmtId="0" fontId="0" fillId="5" borderId="1" xfId="0" applyFill="1" applyBorder="1" applyAlignment="1">
      <alignment horizontal="left" vertical="top" indent="2"/>
    </xf>
    <xf numFmtId="0" fontId="0" fillId="2" borderId="1" xfId="0" applyFill="1" applyBorder="1" applyAlignment="1">
      <alignment horizontal="left" vertical="top" indent="2"/>
    </xf>
    <xf numFmtId="0" fontId="5" fillId="2" borderId="1" xfId="0" applyFont="1" applyFill="1" applyBorder="1" applyAlignment="1">
      <alignment horizontal="left" vertical="top" indent="2"/>
    </xf>
    <xf numFmtId="0" fontId="0" fillId="12" borderId="1" xfId="0" applyFill="1" applyBorder="1" applyAlignment="1">
      <alignment horizontal="left" vertical="top" indent="2"/>
    </xf>
    <xf numFmtId="0" fontId="5" fillId="12" borderId="1" xfId="0" applyFont="1" applyFill="1" applyBorder="1" applyAlignment="1">
      <alignment horizontal="left" vertical="top" indent="2"/>
    </xf>
    <xf numFmtId="0" fontId="0" fillId="3" borderId="1" xfId="0" applyFill="1" applyBorder="1" applyAlignment="1">
      <alignment horizontal="left" vertical="top" indent="2"/>
    </xf>
    <xf numFmtId="0" fontId="5" fillId="3" borderId="1" xfId="0" applyFont="1" applyFill="1" applyBorder="1" applyAlignment="1">
      <alignment horizontal="left" vertical="top" indent="2"/>
    </xf>
    <xf numFmtId="9" fontId="5" fillId="8" borderId="2" xfId="1" applyFont="1" applyFill="1" applyBorder="1" applyAlignment="1">
      <alignment horizontal="left" vertical="top" indent="2"/>
    </xf>
    <xf numFmtId="0" fontId="5" fillId="8" borderId="2" xfId="0" applyFont="1" applyFill="1" applyBorder="1" applyAlignment="1">
      <alignment horizontal="left" vertical="top" indent="2"/>
    </xf>
    <xf numFmtId="0" fontId="3" fillId="11" borderId="6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7" fillId="11" borderId="1" xfId="0" applyFont="1" applyFill="1" applyBorder="1"/>
    <xf numFmtId="0" fontId="7" fillId="11" borderId="8" xfId="0" applyFont="1" applyFill="1" applyBorder="1"/>
    <xf numFmtId="0" fontId="0" fillId="0" borderId="0" xfId="0" applyFill="1" applyBorder="1"/>
    <xf numFmtId="0" fontId="1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left" vertical="center" indent="2"/>
    </xf>
    <xf numFmtId="0" fontId="0" fillId="4" borderId="8" xfId="0" applyFill="1" applyBorder="1" applyAlignment="1">
      <alignment horizontal="left" vertical="center" indent="2"/>
    </xf>
    <xf numFmtId="0" fontId="0" fillId="5" borderId="1" xfId="0" applyFill="1" applyBorder="1" applyAlignment="1">
      <alignment horizontal="left" vertical="center" indent="2"/>
    </xf>
    <xf numFmtId="0" fontId="0" fillId="0" borderId="0" xfId="0" applyFill="1" applyBorder="1" applyAlignment="1">
      <alignment horizontal="left" vertical="center" indent="2"/>
    </xf>
    <xf numFmtId="0" fontId="0" fillId="4" borderId="0" xfId="0" applyFill="1" applyBorder="1" applyAlignment="1">
      <alignment horizontal="left" vertical="center" indent="2"/>
    </xf>
    <xf numFmtId="0" fontId="0" fillId="4" borderId="0" xfId="0" applyFill="1" applyAlignment="1">
      <alignment horizontal="left" vertical="center" indent="2"/>
    </xf>
    <xf numFmtId="0" fontId="0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0" fillId="13" borderId="9" xfId="0" applyFont="1" applyFill="1" applyBorder="1" applyAlignment="1">
      <alignment horizontal="center" vertical="center"/>
    </xf>
    <xf numFmtId="0" fontId="10" fillId="13" borderId="0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13" borderId="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7" fillId="13" borderId="9" xfId="0" applyFont="1" applyFill="1" applyBorder="1" applyAlignment="1">
      <alignment horizontal="center" vertical="center"/>
    </xf>
    <xf numFmtId="0" fontId="17" fillId="13" borderId="0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right" vertical="center" indent="11"/>
    </xf>
    <xf numFmtId="0" fontId="0" fillId="0" borderId="0" xfId="0" applyBorder="1" applyAlignment="1">
      <alignment horizontal="right" vertical="center" indent="11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'crude petroleum'!$F$2</c:f>
              <c:strCache>
                <c:ptCount val="1"/>
                <c:pt idx="0">
                  <c:v>ln(Unit Deflated price)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9050"/>
            </c:spPr>
            <c:trendlineType val="linear"/>
            <c:dispRSqr val="0"/>
            <c:dispEq val="0"/>
          </c:trendline>
          <c:xVal>
            <c:numRef>
              <c:f>'crude petroleum'!$E$3:$E$14</c:f>
              <c:numCache>
                <c:formatCode>General</c:formatCode>
                <c:ptCount val="12"/>
                <c:pt idx="0">
                  <c:v>11.479306631946551</c:v>
                </c:pt>
                <c:pt idx="1">
                  <c:v>11.506243188206307</c:v>
                </c:pt>
                <c:pt idx="2">
                  <c:v>11.578978900545257</c:v>
                </c:pt>
                <c:pt idx="3">
                  <c:v>11.655604626382113</c:v>
                </c:pt>
                <c:pt idx="4">
                  <c:v>11.775619136715646</c:v>
                </c:pt>
                <c:pt idx="5">
                  <c:v>11.942292108622169</c:v>
                </c:pt>
                <c:pt idx="6">
                  <c:v>11.938973418800819</c:v>
                </c:pt>
                <c:pt idx="7">
                  <c:v>12.018003784578621</c:v>
                </c:pt>
                <c:pt idx="8">
                  <c:v>12.1309884739719</c:v>
                </c:pt>
                <c:pt idx="9">
                  <c:v>12.150445076995462</c:v>
                </c:pt>
                <c:pt idx="10">
                  <c:v>12.143737348843482</c:v>
                </c:pt>
                <c:pt idx="11">
                  <c:v>12.217577757184033</c:v>
                </c:pt>
              </c:numCache>
            </c:numRef>
          </c:xVal>
          <c:yVal>
            <c:numRef>
              <c:f>'crude petroleum'!$F$3:$F$14</c:f>
              <c:numCache>
                <c:formatCode>General</c:formatCode>
                <c:ptCount val="12"/>
                <c:pt idx="0">
                  <c:v>4.8121707476893132</c:v>
                </c:pt>
                <c:pt idx="1">
                  <c:v>5.0634507760571941</c:v>
                </c:pt>
                <c:pt idx="2">
                  <c:v>5.0568704525255104</c:v>
                </c:pt>
                <c:pt idx="3">
                  <c:v>5.0965979334177582</c:v>
                </c:pt>
                <c:pt idx="4">
                  <c:v>5.1829898396327474</c:v>
                </c:pt>
                <c:pt idx="5">
                  <c:v>4.8776270603860201</c:v>
                </c:pt>
                <c:pt idx="6">
                  <c:v>4.9109481881836379</c:v>
                </c:pt>
                <c:pt idx="7">
                  <c:v>4.882197637585973</c:v>
                </c:pt>
                <c:pt idx="8">
                  <c:v>4.8908455745064998</c:v>
                </c:pt>
                <c:pt idx="9">
                  <c:v>4.8942946754591441</c:v>
                </c:pt>
                <c:pt idx="10">
                  <c:v>4.9055675766752245</c:v>
                </c:pt>
                <c:pt idx="11">
                  <c:v>4.7697275757108519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0848"/>
        <c:axId val="127558784"/>
      </c:scatterChart>
      <c:valAx>
        <c:axId val="127310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ln(quantity)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558784"/>
        <c:crosses val="autoZero"/>
        <c:crossBetween val="midCat"/>
      </c:valAx>
      <c:valAx>
        <c:axId val="127558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IN" sz="1200" b="1"/>
                  <a:t>ln(UDP)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31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12700"/>
            </c:spPr>
            <c:trendlineType val="linear"/>
            <c:dispRSqr val="0"/>
            <c:dispEq val="0"/>
          </c:trendline>
          <c:xVal>
            <c:numRef>
              <c:f>'solar cells'!$F$3:$F$13</c:f>
              <c:numCache>
                <c:formatCode>General</c:formatCode>
                <c:ptCount val="11"/>
                <c:pt idx="0">
                  <c:v>9.2399399500854091</c:v>
                </c:pt>
                <c:pt idx="1">
                  <c:v>9.3612245798307718</c:v>
                </c:pt>
                <c:pt idx="2">
                  <c:v>9.679253406739889</c:v>
                </c:pt>
                <c:pt idx="3">
                  <c:v>9.9999007601451879</c:v>
                </c:pt>
                <c:pt idx="4">
                  <c:v>10.559343217843262</c:v>
                </c:pt>
                <c:pt idx="5">
                  <c:v>10.774296282233919</c:v>
                </c:pt>
                <c:pt idx="6">
                  <c:v>10.869485551721564</c:v>
                </c:pt>
                <c:pt idx="7">
                  <c:v>11.847429265491673</c:v>
                </c:pt>
                <c:pt idx="8">
                  <c:v>11.890008793873383</c:v>
                </c:pt>
                <c:pt idx="9">
                  <c:v>11.945656587076341</c:v>
                </c:pt>
                <c:pt idx="10">
                  <c:v>11.992746062216305</c:v>
                </c:pt>
              </c:numCache>
            </c:numRef>
          </c:xVal>
          <c:yVal>
            <c:numRef>
              <c:f>'solar cells'!$G$3:$G$13</c:f>
              <c:numCache>
                <c:formatCode>General</c:formatCode>
                <c:ptCount val="11"/>
                <c:pt idx="0">
                  <c:v>0.4578564924372161</c:v>
                </c:pt>
                <c:pt idx="1">
                  <c:v>0.42490667504586016</c:v>
                </c:pt>
                <c:pt idx="2">
                  <c:v>0.90300361514764349</c:v>
                </c:pt>
                <c:pt idx="3">
                  <c:v>1.1048733127346493</c:v>
                </c:pt>
                <c:pt idx="4">
                  <c:v>1.4664723671532649</c:v>
                </c:pt>
                <c:pt idx="5">
                  <c:v>0.69427544592897517</c:v>
                </c:pt>
                <c:pt idx="6">
                  <c:v>0.7186029908685112</c:v>
                </c:pt>
                <c:pt idx="7">
                  <c:v>1.4796733761491343</c:v>
                </c:pt>
                <c:pt idx="8">
                  <c:v>1.0619470329902729</c:v>
                </c:pt>
                <c:pt idx="9">
                  <c:v>0.96595662006928129</c:v>
                </c:pt>
                <c:pt idx="10">
                  <c:v>1.076007465762852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79264"/>
        <c:axId val="125985536"/>
      </c:scatterChart>
      <c:valAx>
        <c:axId val="125979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ln(Quantity)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985536"/>
        <c:crosses val="autoZero"/>
        <c:crossBetween val="midCat"/>
      </c:valAx>
      <c:valAx>
        <c:axId val="125985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ln(UDP)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979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5796150481189"/>
          <c:y val="9.3067220764071146E-2"/>
          <c:w val="0.82096281714785657"/>
          <c:h val="0.734448089822105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12700"/>
            </c:spPr>
            <c:trendlineType val="linear"/>
            <c:dispRSqr val="0"/>
            <c:dispEq val="0"/>
          </c:trendline>
          <c:xVal>
            <c:numRef>
              <c:f>gold!$E$3:$E$14</c:f>
              <c:numCache>
                <c:formatCode>General</c:formatCode>
                <c:ptCount val="12"/>
                <c:pt idx="0">
                  <c:v>6.2596579429759007</c:v>
                </c:pt>
                <c:pt idx="1">
                  <c:v>5.7681647335854693</c:v>
                </c:pt>
                <c:pt idx="2">
                  <c:v>6.0347634715031298</c:v>
                </c:pt>
                <c:pt idx="3">
                  <c:v>6.0892716071108941</c:v>
                </c:pt>
                <c:pt idx="4">
                  <c:v>6.4480029254001474</c:v>
                </c:pt>
                <c:pt idx="5">
                  <c:v>6.7407911902692135</c:v>
                </c:pt>
                <c:pt idx="6">
                  <c:v>6.8219468145666236</c:v>
                </c:pt>
                <c:pt idx="7">
                  <c:v>6.9358080934241721</c:v>
                </c:pt>
                <c:pt idx="8">
                  <c:v>6.8193283551240649</c:v>
                </c:pt>
                <c:pt idx="9">
                  <c:v>6.4108654329546253</c:v>
                </c:pt>
                <c:pt idx="10">
                  <c:v>6.8061322147877723</c:v>
                </c:pt>
                <c:pt idx="11">
                  <c:v>6.8667666039047832</c:v>
                </c:pt>
              </c:numCache>
            </c:numRef>
          </c:xVal>
          <c:yVal>
            <c:numRef>
              <c:f>gold!$F$3:$F$14</c:f>
              <c:numCache>
                <c:formatCode>General</c:formatCode>
                <c:ptCount val="12"/>
                <c:pt idx="0">
                  <c:v>8.7056713652741777</c:v>
                </c:pt>
                <c:pt idx="1">
                  <c:v>8.7042320596679374</c:v>
                </c:pt>
                <c:pt idx="2">
                  <c:v>8.7191133238230467</c:v>
                </c:pt>
                <c:pt idx="3">
                  <c:v>8.7269584093115018</c:v>
                </c:pt>
                <c:pt idx="4">
                  <c:v>8.7533603621791798</c:v>
                </c:pt>
                <c:pt idx="5">
                  <c:v>8.8195073491836773</c:v>
                </c:pt>
                <c:pt idx="6">
                  <c:v>8.7670954758781203</c:v>
                </c:pt>
                <c:pt idx="7">
                  <c:v>8.7083969891986683</c:v>
                </c:pt>
                <c:pt idx="8">
                  <c:v>8.6855852148902652</c:v>
                </c:pt>
                <c:pt idx="9">
                  <c:v>8.6190193511052122</c:v>
                </c:pt>
                <c:pt idx="10">
                  <c:v>8.5555281510962171</c:v>
                </c:pt>
                <c:pt idx="11">
                  <c:v>6.1966162924676071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1152"/>
        <c:axId val="52723072"/>
      </c:scatterChart>
      <c:valAx>
        <c:axId val="52721152"/>
        <c:scaling>
          <c:orientation val="minMax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ln(quantity)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23072"/>
        <c:crosses val="autoZero"/>
        <c:crossBetween val="midCat"/>
      </c:valAx>
      <c:valAx>
        <c:axId val="52723072"/>
        <c:scaling>
          <c:orientation val="minMax"/>
          <c:min val="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ln(UDP)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21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12700"/>
            </c:spPr>
            <c:trendlineType val="linear"/>
            <c:dispRSqr val="0"/>
            <c:dispEq val="0"/>
          </c:trendline>
          <c:xVal>
            <c:numRef>
              <c:f>'natural gas'!$F$3:$F$13</c:f>
              <c:numCache>
                <c:formatCode>General</c:formatCode>
                <c:ptCount val="11"/>
                <c:pt idx="0">
                  <c:v>14.67918006150517</c:v>
                </c:pt>
                <c:pt idx="1">
                  <c:v>15.379279644779405</c:v>
                </c:pt>
                <c:pt idx="2">
                  <c:v>15.767751340492826</c:v>
                </c:pt>
                <c:pt idx="3">
                  <c:v>15.905657529001999</c:v>
                </c:pt>
                <c:pt idx="4">
                  <c:v>15.932581222369807</c:v>
                </c:pt>
                <c:pt idx="5">
                  <c:v>16.024945945647346</c:v>
                </c:pt>
                <c:pt idx="6">
                  <c:v>16.094393255441158</c:v>
                </c:pt>
                <c:pt idx="7">
                  <c:v>16.416021575538121</c:v>
                </c:pt>
                <c:pt idx="8">
                  <c:v>16.390857214157656</c:v>
                </c:pt>
                <c:pt idx="9">
                  <c:v>16.382050035130494</c:v>
                </c:pt>
                <c:pt idx="10">
                  <c:v>16.402458771778367</c:v>
                </c:pt>
              </c:numCache>
            </c:numRef>
          </c:xVal>
          <c:yVal>
            <c:numRef>
              <c:f>'natural gas'!$G$3:$G$13</c:f>
              <c:numCache>
                <c:formatCode>General</c:formatCode>
                <c:ptCount val="11"/>
                <c:pt idx="0">
                  <c:v>-2.722845358990635</c:v>
                </c:pt>
                <c:pt idx="1">
                  <c:v>-3.4821568017362559</c:v>
                </c:pt>
                <c:pt idx="2">
                  <c:v>-2.4095826529980773</c:v>
                </c:pt>
                <c:pt idx="3">
                  <c:v>-2.2267315077669179</c:v>
                </c:pt>
                <c:pt idx="4">
                  <c:v>-2.0224236671854467</c:v>
                </c:pt>
                <c:pt idx="5">
                  <c:v>-2.2200210080889211</c:v>
                </c:pt>
                <c:pt idx="6">
                  <c:v>-2.1274695048653323</c:v>
                </c:pt>
                <c:pt idx="7">
                  <c:v>-1.7692878646530137</c:v>
                </c:pt>
                <c:pt idx="8">
                  <c:v>-1.621619216942968</c:v>
                </c:pt>
                <c:pt idx="9">
                  <c:v>-1.4422957705445674</c:v>
                </c:pt>
                <c:pt idx="10">
                  <c:v>-1.3832708728331522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4640"/>
        <c:axId val="61266560"/>
      </c:scatterChart>
      <c:valAx>
        <c:axId val="61264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ln(quantity)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66560"/>
        <c:crosses val="autoZero"/>
        <c:crossBetween val="midCat"/>
      </c:valAx>
      <c:valAx>
        <c:axId val="61266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ln(UDP)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64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19050"/>
            </c:spPr>
            <c:trendlineType val="linear"/>
            <c:dispRSqr val="0"/>
            <c:dispEq val="0"/>
          </c:trendline>
          <c:xVal>
            <c:numRef>
              <c:f>'coaking coal'!$F$3:$F$13</c:f>
              <c:numCache>
                <c:formatCode>General</c:formatCode>
                <c:ptCount val="11"/>
                <c:pt idx="0">
                  <c:v>9.736521691253893</c:v>
                </c:pt>
                <c:pt idx="1">
                  <c:v>9.7345587116151382</c:v>
                </c:pt>
                <c:pt idx="2">
                  <c:v>9.7912791994225845</c:v>
                </c:pt>
                <c:pt idx="3">
                  <c:v>10.000098703891675</c:v>
                </c:pt>
                <c:pt idx="4">
                  <c:v>9.9560989778073381</c:v>
                </c:pt>
                <c:pt idx="5">
                  <c:v>10.111625886558512</c:v>
                </c:pt>
                <c:pt idx="6">
                  <c:v>9.8773447889849297</c:v>
                </c:pt>
                <c:pt idx="7">
                  <c:v>10.367253329270188</c:v>
                </c:pt>
                <c:pt idx="8">
                  <c:v>10.478891759137209</c:v>
                </c:pt>
                <c:pt idx="9">
                  <c:v>10.515211531312207</c:v>
                </c:pt>
                <c:pt idx="10">
                  <c:v>10.685453205471518</c:v>
                </c:pt>
              </c:numCache>
            </c:numRef>
          </c:xVal>
          <c:yVal>
            <c:numRef>
              <c:f>'coaking coal'!$G$3:$G$13</c:f>
              <c:numCache>
                <c:formatCode>General</c:formatCode>
                <c:ptCount val="11"/>
                <c:pt idx="0">
                  <c:v>3.7564630609381231</c:v>
                </c:pt>
                <c:pt idx="1">
                  <c:v>3.9687210384101625</c:v>
                </c:pt>
                <c:pt idx="2">
                  <c:v>3.9772789568318858</c:v>
                </c:pt>
                <c:pt idx="3">
                  <c:v>3.8985530309901879</c:v>
                </c:pt>
                <c:pt idx="4">
                  <c:v>4.5014428721709319</c:v>
                </c:pt>
                <c:pt idx="5">
                  <c:v>4.1685218274830511</c:v>
                </c:pt>
                <c:pt idx="6">
                  <c:v>4.3428436526409708</c:v>
                </c:pt>
                <c:pt idx="7">
                  <c:v>4.3227383080576987</c:v>
                </c:pt>
                <c:pt idx="8">
                  <c:v>4.1169645213601811</c:v>
                </c:pt>
                <c:pt idx="9">
                  <c:v>3.9532636191653618</c:v>
                </c:pt>
                <c:pt idx="10">
                  <c:v>3.8045892900467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9040"/>
        <c:axId val="61400960"/>
      </c:scatterChart>
      <c:valAx>
        <c:axId val="613990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ln(quantity)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400960"/>
        <c:crosses val="autoZero"/>
        <c:crossBetween val="midCat"/>
      </c:valAx>
      <c:valAx>
        <c:axId val="61400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ln(UDP)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399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12700"/>
            </c:spPr>
            <c:trendlineType val="linear"/>
            <c:dispRSqr val="0"/>
            <c:dispEq val="0"/>
          </c:trendline>
          <c:xVal>
            <c:numRef>
              <c:f>'crude palm'!$F$3:$F$13</c:f>
              <c:numCache>
                <c:formatCode>General</c:formatCode>
                <c:ptCount val="11"/>
                <c:pt idx="0">
                  <c:v>14.259190424705141</c:v>
                </c:pt>
                <c:pt idx="1">
                  <c:v>14.488414280376396</c:v>
                </c:pt>
                <c:pt idx="2">
                  <c:v>14.748315772007697</c:v>
                </c:pt>
                <c:pt idx="3">
                  <c:v>15.002335779242628</c:v>
                </c:pt>
                <c:pt idx="4">
                  <c:v>15.285257000539969</c:v>
                </c:pt>
                <c:pt idx="5">
                  <c:v>15.383568716192435</c:v>
                </c:pt>
                <c:pt idx="6">
                  <c:v>15.232256950918128</c:v>
                </c:pt>
                <c:pt idx="7">
                  <c:v>15.464973283253745</c:v>
                </c:pt>
                <c:pt idx="8">
                  <c:v>15.761995827320483</c:v>
                </c:pt>
                <c:pt idx="9">
                  <c:v>15.451569076872056</c:v>
                </c:pt>
                <c:pt idx="10">
                  <c:v>15.757268455485296</c:v>
                </c:pt>
              </c:numCache>
            </c:numRef>
          </c:xVal>
          <c:yVal>
            <c:numRef>
              <c:f>'crude palm'!$G$3:$G$13</c:f>
              <c:numCache>
                <c:formatCode>General</c:formatCode>
                <c:ptCount val="11"/>
                <c:pt idx="0">
                  <c:v>-1.5745729797936541</c:v>
                </c:pt>
                <c:pt idx="1">
                  <c:v>-1.6135733939146564</c:v>
                </c:pt>
                <c:pt idx="2">
                  <c:v>-0.51374805183679562</c:v>
                </c:pt>
                <c:pt idx="3">
                  <c:v>-1.7665539855572407</c:v>
                </c:pt>
                <c:pt idx="4">
                  <c:v>-1.6899575760079852</c:v>
                </c:pt>
                <c:pt idx="5">
                  <c:v>-1.2780403287818776</c:v>
                </c:pt>
                <c:pt idx="6">
                  <c:v>-0.99658078199747224</c:v>
                </c:pt>
                <c:pt idx="7">
                  <c:v>-0.83279485957705146</c:v>
                </c:pt>
                <c:pt idx="8">
                  <c:v>-0.88242872768219349</c:v>
                </c:pt>
                <c:pt idx="9">
                  <c:v>-0.89684319313191441</c:v>
                </c:pt>
                <c:pt idx="10">
                  <c:v>-0.98707007234454702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1664"/>
        <c:axId val="63616128"/>
      </c:scatterChart>
      <c:valAx>
        <c:axId val="63601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ln(quantity)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616128"/>
        <c:crosses val="autoZero"/>
        <c:crossBetween val="midCat"/>
      </c:valAx>
      <c:valAx>
        <c:axId val="6361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ln(UDP)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601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12700"/>
            </c:spPr>
            <c:trendlineType val="linear"/>
            <c:dispRSqr val="0"/>
            <c:dispEq val="0"/>
          </c:trendline>
          <c:xVal>
            <c:numRef>
              <c:f>copper!$F$3:$F$13</c:f>
              <c:numCache>
                <c:formatCode>General</c:formatCode>
                <c:ptCount val="11"/>
                <c:pt idx="0">
                  <c:v>13.559533694548096</c:v>
                </c:pt>
                <c:pt idx="1">
                  <c:v>13.885879315818654</c:v>
                </c:pt>
                <c:pt idx="2">
                  <c:v>14.811488334271292</c:v>
                </c:pt>
                <c:pt idx="3">
                  <c:v>14.464798913540237</c:v>
                </c:pt>
                <c:pt idx="4">
                  <c:v>14.632966987602831</c:v>
                </c:pt>
                <c:pt idx="5">
                  <c:v>14.598251611332435</c:v>
                </c:pt>
                <c:pt idx="6">
                  <c:v>14.458430323254065</c:v>
                </c:pt>
                <c:pt idx="7">
                  <c:v>14.569046920862249</c:v>
                </c:pt>
                <c:pt idx="8">
                  <c:v>14.646862273117046</c:v>
                </c:pt>
                <c:pt idx="9">
                  <c:v>14.532490957551461</c:v>
                </c:pt>
                <c:pt idx="10">
                  <c:v>14.347460071069314</c:v>
                </c:pt>
              </c:numCache>
            </c:numRef>
          </c:xVal>
          <c:yVal>
            <c:numRef>
              <c:f>copper!$G$3:$G$13</c:f>
              <c:numCache>
                <c:formatCode>General</c:formatCode>
                <c:ptCount val="11"/>
                <c:pt idx="0">
                  <c:v>-0.90047874535133854</c:v>
                </c:pt>
                <c:pt idx="1">
                  <c:v>-1.0996116933536619</c:v>
                </c:pt>
                <c:pt idx="2">
                  <c:v>-0.62375317772139605</c:v>
                </c:pt>
                <c:pt idx="3">
                  <c:v>-0.76389829793433772</c:v>
                </c:pt>
                <c:pt idx="4">
                  <c:v>-1.101225099183387</c:v>
                </c:pt>
                <c:pt idx="5">
                  <c:v>-0.88985120407844898</c:v>
                </c:pt>
                <c:pt idx="6">
                  <c:v>-0.74299485434495649</c:v>
                </c:pt>
                <c:pt idx="7">
                  <c:v>-0.7501271399084245</c:v>
                </c:pt>
                <c:pt idx="8">
                  <c:v>-0.84503082543530705</c:v>
                </c:pt>
                <c:pt idx="9">
                  <c:v>-0.62490513101618439</c:v>
                </c:pt>
                <c:pt idx="10">
                  <c:v>-0.62050370190790882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98144"/>
        <c:axId val="100487552"/>
      </c:scatterChart>
      <c:valAx>
        <c:axId val="82598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ln(quantity)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487552"/>
        <c:crosses val="autoZero"/>
        <c:crossBetween val="midCat"/>
      </c:valAx>
      <c:valAx>
        <c:axId val="100487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ln(UDP)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59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12700"/>
            </c:spPr>
            <c:trendlineType val="linear"/>
            <c:dispRSqr val="0"/>
            <c:dispEq val="0"/>
          </c:trendline>
          <c:xVal>
            <c:numRef>
              <c:f>silver!$F$3:$F$13</c:f>
              <c:numCache>
                <c:formatCode>General</c:formatCode>
                <c:ptCount val="11"/>
                <c:pt idx="0">
                  <c:v>7.6048098158730637</c:v>
                </c:pt>
                <c:pt idx="1">
                  <c:v>7.1880727995708646</c:v>
                </c:pt>
                <c:pt idx="2">
                  <c:v>5.7261960694931009</c:v>
                </c:pt>
                <c:pt idx="3">
                  <c:v>7.7105457908380517</c:v>
                </c:pt>
                <c:pt idx="4">
                  <c:v>8.5751639418880909</c:v>
                </c:pt>
                <c:pt idx="5">
                  <c:v>7.4620138856695988</c:v>
                </c:pt>
                <c:pt idx="6">
                  <c:v>7.4493001964074947</c:v>
                </c:pt>
                <c:pt idx="7">
                  <c:v>8.2837619023335485</c:v>
                </c:pt>
                <c:pt idx="8">
                  <c:v>7.5357717631033223</c:v>
                </c:pt>
                <c:pt idx="9">
                  <c:v>8.7152240419153717</c:v>
                </c:pt>
                <c:pt idx="10">
                  <c:v>8.8963362267512345</c:v>
                </c:pt>
              </c:numCache>
            </c:numRef>
          </c:xVal>
          <c:yVal>
            <c:numRef>
              <c:f>silver!$G$3:$G$13</c:f>
              <c:numCache>
                <c:formatCode>General</c:formatCode>
                <c:ptCount val="11"/>
                <c:pt idx="0">
                  <c:v>4.5434608205188374</c:v>
                </c:pt>
                <c:pt idx="1">
                  <c:v>4.5641960125803376</c:v>
                </c:pt>
                <c:pt idx="2">
                  <c:v>4.6090093149154949</c:v>
                </c:pt>
                <c:pt idx="3">
                  <c:v>4.5777504630872752</c:v>
                </c:pt>
                <c:pt idx="4">
                  <c:v>4.5199935987370043</c:v>
                </c:pt>
                <c:pt idx="5">
                  <c:v>4.6619692370143042</c:v>
                </c:pt>
                <c:pt idx="6">
                  <c:v>4.6123623245168561</c:v>
                </c:pt>
                <c:pt idx="7">
                  <c:v>4.6283750846100444</c:v>
                </c:pt>
                <c:pt idx="8">
                  <c:v>4.6208456467213663</c:v>
                </c:pt>
                <c:pt idx="9">
                  <c:v>4.6062489633734511</c:v>
                </c:pt>
                <c:pt idx="10">
                  <c:v>4.5743295823239905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29952"/>
        <c:axId val="125631872"/>
      </c:scatterChart>
      <c:valAx>
        <c:axId val="125629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ln(quantity)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631872"/>
        <c:crosses val="autoZero"/>
        <c:crossBetween val="midCat"/>
      </c:valAx>
      <c:valAx>
        <c:axId val="125631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ln(UDP)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62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12700"/>
            </c:spPr>
            <c:trendlineType val="linear"/>
            <c:dispRSqr val="0"/>
            <c:dispEq val="0"/>
          </c:trendline>
          <c:xVal>
            <c:numRef>
              <c:f>soya!$F$3:$F$13</c:f>
              <c:numCache>
                <c:formatCode>General</c:formatCode>
                <c:ptCount val="11"/>
                <c:pt idx="0">
                  <c:v>13.82134941859238</c:v>
                </c:pt>
                <c:pt idx="1">
                  <c:v>14.297685904155172</c:v>
                </c:pt>
                <c:pt idx="2">
                  <c:v>13.996384609294164</c:v>
                </c:pt>
                <c:pt idx="3">
                  <c:v>13.929034313529552</c:v>
                </c:pt>
                <c:pt idx="4">
                  <c:v>13.456138408406014</c:v>
                </c:pt>
                <c:pt idx="5">
                  <c:v>13.910925850425889</c:v>
                </c:pt>
                <c:pt idx="6">
                  <c:v>13.939502615465312</c:v>
                </c:pt>
                <c:pt idx="7">
                  <c:v>13.704222017346128</c:v>
                </c:pt>
                <c:pt idx="8">
                  <c:v>13.931579236060243</c:v>
                </c:pt>
                <c:pt idx="9">
                  <c:v>14.112003450887665</c:v>
                </c:pt>
                <c:pt idx="10">
                  <c:v>14.655803224891862</c:v>
                </c:pt>
              </c:numCache>
            </c:numRef>
          </c:xVal>
          <c:yVal>
            <c:numRef>
              <c:f>soya!$G$3:$G$13</c:f>
              <c:numCache>
                <c:formatCode>General</c:formatCode>
                <c:ptCount val="11"/>
                <c:pt idx="0">
                  <c:v>-1.3132545389809691</c:v>
                </c:pt>
                <c:pt idx="1">
                  <c:v>-1.3545516591418096</c:v>
                </c:pt>
                <c:pt idx="2">
                  <c:v>-3.7066612319391434</c:v>
                </c:pt>
                <c:pt idx="3">
                  <c:v>-1.6037614978414807</c:v>
                </c:pt>
                <c:pt idx="4">
                  <c:v>-1.5518745728051953</c:v>
                </c:pt>
                <c:pt idx="5">
                  <c:v>-1.1459917742733807</c:v>
                </c:pt>
                <c:pt idx="6">
                  <c:v>-1.0652338653831057</c:v>
                </c:pt>
                <c:pt idx="7">
                  <c:v>-0.88321541304320372</c:v>
                </c:pt>
                <c:pt idx="8">
                  <c:v>-0.87258896059832414</c:v>
                </c:pt>
                <c:pt idx="9">
                  <c:v>-0.94664370478890958</c:v>
                </c:pt>
                <c:pt idx="10">
                  <c:v>-1.0135804827095194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43872"/>
        <c:axId val="125745792"/>
      </c:scatterChart>
      <c:valAx>
        <c:axId val="125743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ln(quantity)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745792"/>
        <c:crosses val="autoZero"/>
        <c:crossBetween val="midCat"/>
      </c:valAx>
      <c:valAx>
        <c:axId val="125745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ln(UDP)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74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12700"/>
            </c:spPr>
            <c:trendlineType val="linear"/>
            <c:dispRSqr val="0"/>
            <c:dispEq val="0"/>
          </c:trendline>
          <c:xVal>
            <c:numRef>
              <c:f>urea!$F$3:$F$13</c:f>
              <c:numCache>
                <c:formatCode>General</c:formatCode>
                <c:ptCount val="11"/>
                <c:pt idx="0">
                  <c:v>13.377521261249226</c:v>
                </c:pt>
                <c:pt idx="1">
                  <c:v>14.466481572318891</c:v>
                </c:pt>
                <c:pt idx="2">
                  <c:v>15.214274413288059</c:v>
                </c:pt>
                <c:pt idx="3">
                  <c:v>15.679464866903228</c:v>
                </c:pt>
                <c:pt idx="4">
                  <c:v>15.40070649375637</c:v>
                </c:pt>
                <c:pt idx="5">
                  <c:v>15.393168081259065</c:v>
                </c:pt>
                <c:pt idx="6">
                  <c:v>15.361682951982239</c:v>
                </c:pt>
                <c:pt idx="7">
                  <c:v>15.377274093506731</c:v>
                </c:pt>
                <c:pt idx="8">
                  <c:v>15.85794566815872</c:v>
                </c:pt>
                <c:pt idx="9">
                  <c:v>15.840877704736993</c:v>
                </c:pt>
                <c:pt idx="10">
                  <c:v>15.976239647567033</c:v>
                </c:pt>
              </c:numCache>
            </c:numRef>
          </c:xVal>
          <c:yVal>
            <c:numRef>
              <c:f>urea!$G$3:$G$13</c:f>
              <c:numCache>
                <c:formatCode>General</c:formatCode>
                <c:ptCount val="11"/>
                <c:pt idx="0">
                  <c:v>-2.239871378763338</c:v>
                </c:pt>
                <c:pt idx="1">
                  <c:v>-2.4266174810589294</c:v>
                </c:pt>
                <c:pt idx="2">
                  <c:v>-2.3071035181414055</c:v>
                </c:pt>
                <c:pt idx="3">
                  <c:v>-2.1497672003319277</c:v>
                </c:pt>
                <c:pt idx="4">
                  <c:v>-1.6808463592427263</c:v>
                </c:pt>
                <c:pt idx="5">
                  <c:v>-2.223550232734679</c:v>
                </c:pt>
                <c:pt idx="6">
                  <c:v>-2.185299512103803</c:v>
                </c:pt>
                <c:pt idx="7">
                  <c:v>-1.8058257033096619</c:v>
                </c:pt>
                <c:pt idx="8">
                  <c:v>-1.8141594729903696</c:v>
                </c:pt>
                <c:pt idx="9">
                  <c:v>-1.9878587468682944</c:v>
                </c:pt>
                <c:pt idx="10">
                  <c:v>-1.978946100310248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81728"/>
        <c:axId val="125888000"/>
      </c:scatterChart>
      <c:valAx>
        <c:axId val="125881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ln(quantity)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888000"/>
        <c:crosses val="autoZero"/>
        <c:crossBetween val="midCat"/>
      </c:valAx>
      <c:valAx>
        <c:axId val="125888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ln(UDP)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881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322916</xdr:colOff>
      <xdr:row>0</xdr:row>
      <xdr:rowOff>470646</xdr:rowOff>
    </xdr:from>
    <xdr:to>
      <xdr:col>13</xdr:col>
      <xdr:colOff>595966</xdr:colOff>
      <xdr:row>14</xdr:row>
      <xdr:rowOff>119342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67236</xdr:colOff>
      <xdr:row>17</xdr:row>
      <xdr:rowOff>216647</xdr:rowOff>
    </xdr:from>
    <xdr:to>
      <xdr:col>1</xdr:col>
      <xdr:colOff>1165412</xdr:colOff>
      <xdr:row>19</xdr:row>
      <xdr:rowOff>74706</xdr:rowOff>
    </xdr:to>
    <xdr:sp macro="" textlink="">
      <xdr:nvSpPr>
        <xdr:cNvPr id="3" name="Oval 2"/>
        <xdr:cNvSpPr/>
      </xdr:nvSpPr>
      <xdr:spPr>
        <a:xfrm>
          <a:off x="1344707" y="3907118"/>
          <a:ext cx="1098176" cy="358588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</xdr:row>
      <xdr:rowOff>98425</xdr:rowOff>
    </xdr:from>
    <xdr:to>
      <xdr:col>13</xdr:col>
      <xdr:colOff>371474</xdr:colOff>
      <xdr:row>12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146050</xdr:colOff>
      <xdr:row>17</xdr:row>
      <xdr:rowOff>12700</xdr:rowOff>
    </xdr:from>
    <xdr:to>
      <xdr:col>1</xdr:col>
      <xdr:colOff>1276350</xdr:colOff>
      <xdr:row>18</xdr:row>
      <xdr:rowOff>76200</xdr:rowOff>
    </xdr:to>
    <xdr:sp macro="" textlink="">
      <xdr:nvSpPr>
        <xdr:cNvPr id="2" name="Oval 1"/>
        <xdr:cNvSpPr/>
      </xdr:nvSpPr>
      <xdr:spPr>
        <a:xfrm>
          <a:off x="895350" y="3543300"/>
          <a:ext cx="1130300" cy="311150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301624</xdr:colOff>
      <xdr:row>1</xdr:row>
      <xdr:rowOff>139700</xdr:rowOff>
    </xdr:from>
    <xdr:to>
      <xdr:col>12</xdr:col>
      <xdr:colOff>285749</xdr:colOff>
      <xdr:row>13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19</xdr:row>
      <xdr:rowOff>0</xdr:rowOff>
    </xdr:from>
    <xdr:to>
      <xdr:col>2</xdr:col>
      <xdr:colOff>19050</xdr:colOff>
      <xdr:row>20</xdr:row>
      <xdr:rowOff>76200</xdr:rowOff>
    </xdr:to>
    <xdr:sp macro="" textlink="">
      <xdr:nvSpPr>
        <xdr:cNvPr id="5" name="Oval 4"/>
        <xdr:cNvSpPr/>
      </xdr:nvSpPr>
      <xdr:spPr>
        <a:xfrm>
          <a:off x="990600" y="3606800"/>
          <a:ext cx="1054100" cy="349250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422275</xdr:rowOff>
    </xdr:from>
    <xdr:to>
      <xdr:col>13</xdr:col>
      <xdr:colOff>257174</xdr:colOff>
      <xdr:row>12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18</xdr:row>
      <xdr:rowOff>6350</xdr:rowOff>
    </xdr:from>
    <xdr:to>
      <xdr:col>1</xdr:col>
      <xdr:colOff>996950</xdr:colOff>
      <xdr:row>19</xdr:row>
      <xdr:rowOff>152400</xdr:rowOff>
    </xdr:to>
    <xdr:sp macro="" textlink="">
      <xdr:nvSpPr>
        <xdr:cNvPr id="3" name="Oval 2"/>
        <xdr:cNvSpPr/>
      </xdr:nvSpPr>
      <xdr:spPr>
        <a:xfrm>
          <a:off x="806450" y="3835400"/>
          <a:ext cx="933450" cy="393700"/>
        </a:xfrm>
        <a:prstGeom prst="ellipse">
          <a:avLst/>
        </a:prstGeom>
        <a:noFill/>
        <a:ln w="12700"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519206</xdr:colOff>
      <xdr:row>0</xdr:row>
      <xdr:rowOff>402664</xdr:rowOff>
    </xdr:from>
    <xdr:to>
      <xdr:col>14</xdr:col>
      <xdr:colOff>197971</xdr:colOff>
      <xdr:row>13</xdr:row>
      <xdr:rowOff>187511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119528</xdr:colOff>
      <xdr:row>16</xdr:row>
      <xdr:rowOff>209176</xdr:rowOff>
    </xdr:from>
    <xdr:to>
      <xdr:col>1</xdr:col>
      <xdr:colOff>1120587</xdr:colOff>
      <xdr:row>18</xdr:row>
      <xdr:rowOff>119529</xdr:rowOff>
    </xdr:to>
    <xdr:sp macro="" textlink="">
      <xdr:nvSpPr>
        <xdr:cNvPr id="3" name="Oval 2"/>
        <xdr:cNvSpPr/>
      </xdr:nvSpPr>
      <xdr:spPr>
        <a:xfrm>
          <a:off x="978646" y="4594411"/>
          <a:ext cx="1001059" cy="418353"/>
        </a:xfrm>
        <a:prstGeom prst="ellipse">
          <a:avLst/>
        </a:prstGeom>
        <a:noFill/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1</xdr:row>
      <xdr:rowOff>9525</xdr:rowOff>
    </xdr:from>
    <xdr:to>
      <xdr:col>12</xdr:col>
      <xdr:colOff>457200</xdr:colOff>
      <xdr:row>12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17</xdr:row>
      <xdr:rowOff>25400</xdr:rowOff>
    </xdr:from>
    <xdr:to>
      <xdr:col>1</xdr:col>
      <xdr:colOff>1168400</xdr:colOff>
      <xdr:row>18</xdr:row>
      <xdr:rowOff>31750</xdr:rowOff>
    </xdr:to>
    <xdr:sp macro="" textlink="">
      <xdr:nvSpPr>
        <xdr:cNvPr id="2" name="Oval 1"/>
        <xdr:cNvSpPr/>
      </xdr:nvSpPr>
      <xdr:spPr>
        <a:xfrm>
          <a:off x="889000" y="3556000"/>
          <a:ext cx="1073150" cy="260350"/>
        </a:xfrm>
        <a:prstGeom prst="ellipse">
          <a:avLst/>
        </a:prstGeom>
        <a:noFill/>
        <a:ln w="9525"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0</xdr:row>
      <xdr:rowOff>301625</xdr:rowOff>
    </xdr:from>
    <xdr:to>
      <xdr:col>13</xdr:col>
      <xdr:colOff>431800</xdr:colOff>
      <xdr:row>12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17</xdr:row>
      <xdr:rowOff>38100</xdr:rowOff>
    </xdr:from>
    <xdr:to>
      <xdr:col>1</xdr:col>
      <xdr:colOff>1035050</xdr:colOff>
      <xdr:row>18</xdr:row>
      <xdr:rowOff>6350</xdr:rowOff>
    </xdr:to>
    <xdr:sp macro="" textlink="">
      <xdr:nvSpPr>
        <xdr:cNvPr id="3" name="Oval 2"/>
        <xdr:cNvSpPr/>
      </xdr:nvSpPr>
      <xdr:spPr>
        <a:xfrm>
          <a:off x="742950" y="3556000"/>
          <a:ext cx="984250" cy="241300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0</xdr:row>
      <xdr:rowOff>434975</xdr:rowOff>
    </xdr:from>
    <xdr:to>
      <xdr:col>13</xdr:col>
      <xdr:colOff>168274</xdr:colOff>
      <xdr:row>12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19050</xdr:rowOff>
    </xdr:from>
    <xdr:to>
      <xdr:col>1</xdr:col>
      <xdr:colOff>1003300</xdr:colOff>
      <xdr:row>18</xdr:row>
      <xdr:rowOff>0</xdr:rowOff>
    </xdr:to>
    <xdr:sp macro="" textlink="">
      <xdr:nvSpPr>
        <xdr:cNvPr id="2" name="Oval 1"/>
        <xdr:cNvSpPr/>
      </xdr:nvSpPr>
      <xdr:spPr>
        <a:xfrm>
          <a:off x="800100" y="3536950"/>
          <a:ext cx="965200" cy="273050"/>
        </a:xfrm>
        <a:prstGeom prst="ellipse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0</xdr:row>
      <xdr:rowOff>415925</xdr:rowOff>
    </xdr:from>
    <xdr:to>
      <xdr:col>13</xdr:col>
      <xdr:colOff>365124</xdr:colOff>
      <xdr:row>12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17</xdr:row>
      <xdr:rowOff>0</xdr:rowOff>
    </xdr:from>
    <xdr:to>
      <xdr:col>1</xdr:col>
      <xdr:colOff>965200</xdr:colOff>
      <xdr:row>18</xdr:row>
      <xdr:rowOff>25400</xdr:rowOff>
    </xdr:to>
    <xdr:sp macro="" textlink="">
      <xdr:nvSpPr>
        <xdr:cNvPr id="2" name="Oval 1"/>
        <xdr:cNvSpPr/>
      </xdr:nvSpPr>
      <xdr:spPr>
        <a:xfrm>
          <a:off x="800100" y="3498850"/>
          <a:ext cx="901700" cy="285750"/>
        </a:xfrm>
        <a:prstGeom prst="ellipse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0</xdr:row>
      <xdr:rowOff>257175</xdr:rowOff>
    </xdr:from>
    <xdr:to>
      <xdr:col>14</xdr:col>
      <xdr:colOff>146050</xdr:colOff>
      <xdr:row>12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17</xdr:row>
      <xdr:rowOff>0</xdr:rowOff>
    </xdr:from>
    <xdr:to>
      <xdr:col>1</xdr:col>
      <xdr:colOff>1009650</xdr:colOff>
      <xdr:row>18</xdr:row>
      <xdr:rowOff>69850</xdr:rowOff>
    </xdr:to>
    <xdr:sp macro="" textlink="">
      <xdr:nvSpPr>
        <xdr:cNvPr id="4" name="Oval 3"/>
        <xdr:cNvSpPr/>
      </xdr:nvSpPr>
      <xdr:spPr>
        <a:xfrm>
          <a:off x="958850" y="3467100"/>
          <a:ext cx="946150" cy="311150"/>
        </a:xfrm>
        <a:prstGeom prst="ellipse">
          <a:avLst/>
        </a:prstGeom>
        <a:noFill/>
        <a:ln w="63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5"/>
  <sheetViews>
    <sheetView showFormulas="1" zoomScaleNormal="100" workbookViewId="0">
      <selection activeCell="F9" sqref="F9"/>
    </sheetView>
  </sheetViews>
  <sheetFormatPr defaultRowHeight="14.5" x14ac:dyDescent="0.35"/>
  <cols>
    <col min="1" max="1" width="5.26953125" customWidth="1"/>
    <col min="2" max="2" width="10.54296875" customWidth="1"/>
    <col min="3" max="3" width="35.90625" customWidth="1"/>
    <col min="4" max="4" width="19.1796875" customWidth="1"/>
    <col min="5" max="5" width="10.1796875" style="8" customWidth="1"/>
    <col min="6" max="6" width="18.1796875" style="5" customWidth="1"/>
    <col min="7" max="7" width="17.7265625" style="5" customWidth="1"/>
    <col min="8" max="8" width="9.7265625" customWidth="1"/>
    <col min="9" max="9" width="13.81640625" customWidth="1"/>
    <col min="10" max="10" width="15.81640625" customWidth="1"/>
    <col min="11" max="11" width="11.1796875" customWidth="1"/>
    <col min="12" max="12" width="17" customWidth="1"/>
    <col min="13" max="13" width="15.54296875" customWidth="1"/>
    <col min="14" max="14" width="9.7265625" customWidth="1"/>
    <col min="15" max="15" width="13.7265625" customWidth="1"/>
    <col min="16" max="16" width="16" customWidth="1"/>
    <col min="17" max="17" width="10.81640625" customWidth="1"/>
    <col min="18" max="18" width="12.453125" customWidth="1"/>
    <col min="19" max="19" width="15.7265625" customWidth="1"/>
    <col min="20" max="20" width="9.81640625" customWidth="1"/>
    <col min="21" max="21" width="13.26953125" customWidth="1"/>
    <col min="22" max="22" width="14.1796875" customWidth="1"/>
    <col min="23" max="23" width="11" customWidth="1"/>
    <col min="24" max="24" width="13.1796875" customWidth="1"/>
    <col min="25" max="25" width="13" customWidth="1"/>
    <col min="26" max="26" width="10.7265625" customWidth="1"/>
    <col min="27" max="27" width="10.54296875" customWidth="1"/>
    <col min="28" max="28" width="14.81640625" customWidth="1"/>
    <col min="29" max="29" width="10.54296875" customWidth="1"/>
    <col min="30" max="30" width="10.1796875" customWidth="1"/>
    <col min="31" max="31" width="17.81640625" customWidth="1"/>
    <col min="32" max="32" width="10.54296875" customWidth="1"/>
    <col min="33" max="33" width="10.453125" customWidth="1"/>
    <col min="34" max="34" width="16.81640625" customWidth="1"/>
    <col min="35" max="35" width="10.54296875" customWidth="1"/>
    <col min="36" max="36" width="10.7265625" customWidth="1"/>
    <col min="37" max="37" width="16.1796875" customWidth="1"/>
    <col min="38" max="38" width="10.1796875" customWidth="1"/>
    <col min="39" max="39" width="14.54296875" style="2" customWidth="1"/>
    <col min="40" max="40" width="17" customWidth="1"/>
  </cols>
  <sheetData>
    <row r="1" spans="1:103" s="36" customFormat="1" ht="19.5" customHeight="1" x14ac:dyDescent="0.45">
      <c r="A1" s="67" t="s">
        <v>50</v>
      </c>
      <c r="B1" s="69" t="s">
        <v>0</v>
      </c>
      <c r="C1" s="70" t="s">
        <v>1</v>
      </c>
      <c r="D1" s="66" t="s">
        <v>22</v>
      </c>
      <c r="E1" s="71" t="s">
        <v>33</v>
      </c>
      <c r="F1" s="72"/>
      <c r="G1" s="72"/>
      <c r="H1" s="64" t="s">
        <v>34</v>
      </c>
      <c r="I1" s="64"/>
      <c r="J1" s="64"/>
      <c r="K1" s="64" t="s">
        <v>48</v>
      </c>
      <c r="L1" s="64"/>
      <c r="M1" s="64"/>
      <c r="N1" s="64" t="s">
        <v>12</v>
      </c>
      <c r="O1" s="64"/>
      <c r="P1" s="64"/>
      <c r="Q1" s="64" t="s">
        <v>13</v>
      </c>
      <c r="R1" s="64"/>
      <c r="S1" s="64"/>
      <c r="T1" s="64" t="s">
        <v>14</v>
      </c>
      <c r="U1" s="64"/>
      <c r="V1" s="64"/>
      <c r="W1" s="64" t="s">
        <v>15</v>
      </c>
      <c r="X1" s="64"/>
      <c r="Y1" s="64"/>
      <c r="Z1" s="64" t="s">
        <v>16</v>
      </c>
      <c r="AA1" s="64"/>
      <c r="AB1" s="64"/>
      <c r="AC1" s="64" t="s">
        <v>17</v>
      </c>
      <c r="AD1" s="64"/>
      <c r="AE1" s="64"/>
      <c r="AF1" s="64" t="s">
        <v>18</v>
      </c>
      <c r="AG1" s="64"/>
      <c r="AH1" s="64"/>
      <c r="AI1" s="64" t="s">
        <v>19</v>
      </c>
      <c r="AJ1" s="64"/>
      <c r="AK1" s="64"/>
      <c r="AL1" s="64" t="s">
        <v>20</v>
      </c>
      <c r="AM1" s="64"/>
      <c r="AN1" s="65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37"/>
    </row>
    <row r="2" spans="1:103" s="35" customFormat="1" ht="20.5" x14ac:dyDescent="0.35">
      <c r="A2" s="68"/>
      <c r="B2" s="69"/>
      <c r="C2" s="70"/>
      <c r="D2" s="66"/>
      <c r="E2" s="33" t="s">
        <v>46</v>
      </c>
      <c r="F2" s="34" t="s">
        <v>49</v>
      </c>
      <c r="G2" s="13" t="s">
        <v>32</v>
      </c>
      <c r="H2" s="33" t="s">
        <v>46</v>
      </c>
      <c r="I2" s="34" t="s">
        <v>49</v>
      </c>
      <c r="J2" s="13" t="s">
        <v>32</v>
      </c>
      <c r="K2" s="33" t="s">
        <v>46</v>
      </c>
      <c r="L2" s="34" t="s">
        <v>49</v>
      </c>
      <c r="M2" s="13" t="s">
        <v>32</v>
      </c>
      <c r="N2" s="33" t="s">
        <v>46</v>
      </c>
      <c r="O2" s="34" t="s">
        <v>49</v>
      </c>
      <c r="P2" s="13" t="s">
        <v>32</v>
      </c>
      <c r="Q2" s="33" t="s">
        <v>46</v>
      </c>
      <c r="R2" s="34" t="s">
        <v>49</v>
      </c>
      <c r="S2" s="13" t="s">
        <v>32</v>
      </c>
      <c r="T2" s="33" t="s">
        <v>46</v>
      </c>
      <c r="U2" s="34" t="s">
        <v>49</v>
      </c>
      <c r="V2" s="13" t="s">
        <v>32</v>
      </c>
      <c r="W2" s="33" t="s">
        <v>46</v>
      </c>
      <c r="X2" s="34" t="s">
        <v>49</v>
      </c>
      <c r="Y2" s="13" t="s">
        <v>32</v>
      </c>
      <c r="Z2" s="33" t="s">
        <v>46</v>
      </c>
      <c r="AA2" s="34" t="s">
        <v>49</v>
      </c>
      <c r="AB2" s="13" t="s">
        <v>32</v>
      </c>
      <c r="AC2" s="33" t="s">
        <v>46</v>
      </c>
      <c r="AD2" s="34" t="s">
        <v>49</v>
      </c>
      <c r="AE2" s="13" t="s">
        <v>32</v>
      </c>
      <c r="AF2" s="33" t="s">
        <v>46</v>
      </c>
      <c r="AG2" s="34" t="s">
        <v>49</v>
      </c>
      <c r="AH2" s="13" t="s">
        <v>32</v>
      </c>
      <c r="AI2" s="33" t="s">
        <v>46</v>
      </c>
      <c r="AJ2" s="34" t="s">
        <v>49</v>
      </c>
      <c r="AK2" s="13" t="s">
        <v>32</v>
      </c>
      <c r="AL2" s="33" t="s">
        <v>46</v>
      </c>
      <c r="AM2" s="34" t="s">
        <v>49</v>
      </c>
      <c r="AN2" s="13" t="s">
        <v>32</v>
      </c>
      <c r="AO2" s="14"/>
      <c r="AP2" s="14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</row>
    <row r="3" spans="1:103" s="57" customFormat="1" ht="20" customHeight="1" x14ac:dyDescent="0.35">
      <c r="A3" s="52">
        <v>1</v>
      </c>
      <c r="B3" s="53">
        <v>27090000</v>
      </c>
      <c r="C3" s="52" t="s">
        <v>2</v>
      </c>
      <c r="D3" s="52" t="s">
        <v>24</v>
      </c>
      <c r="E3" s="101">
        <v>100</v>
      </c>
      <c r="F3" s="54">
        <v>11893200.16</v>
      </c>
      <c r="G3" s="15">
        <v>11893200.16</v>
      </c>
      <c r="H3" s="16">
        <v>109.77</v>
      </c>
      <c r="I3" s="16">
        <v>17242900.399999999</v>
      </c>
      <c r="J3" s="17">
        <v>15708208.439999999</v>
      </c>
      <c r="K3" s="18">
        <v>126.97</v>
      </c>
      <c r="L3" s="18">
        <v>21308785.390000001</v>
      </c>
      <c r="M3" s="19">
        <v>16782535.550000001</v>
      </c>
      <c r="N3" s="20">
        <v>136.56</v>
      </c>
      <c r="O3" s="20">
        <v>25746170.420000002</v>
      </c>
      <c r="P3" s="21">
        <v>18853376.109999999</v>
      </c>
      <c r="Q3" s="22">
        <v>149.66</v>
      </c>
      <c r="R3" s="22">
        <v>34684548.07</v>
      </c>
      <c r="S3" s="23">
        <v>23175563.32</v>
      </c>
      <c r="T3" s="24">
        <v>181.37</v>
      </c>
      <c r="U3" s="24">
        <v>36590094.75</v>
      </c>
      <c r="V3" s="15">
        <v>20174281.719999999</v>
      </c>
      <c r="W3" s="20">
        <v>202.81</v>
      </c>
      <c r="X3" s="20">
        <v>42161624.840000004</v>
      </c>
      <c r="Y3" s="21">
        <v>20788730.75</v>
      </c>
      <c r="Z3" s="25">
        <v>294.45</v>
      </c>
      <c r="AA3" s="25">
        <v>64368854.310000002</v>
      </c>
      <c r="AB3" s="26">
        <v>21860707.870000001</v>
      </c>
      <c r="AC3" s="27">
        <v>318.20999999999998</v>
      </c>
      <c r="AD3" s="27">
        <v>78560171.480000004</v>
      </c>
      <c r="AE3" s="28">
        <v>24688152.940000001</v>
      </c>
      <c r="AF3" s="24">
        <v>344.28</v>
      </c>
      <c r="AG3" s="24">
        <v>86965743.519999996</v>
      </c>
      <c r="AH3" s="15">
        <v>25260178.780000001</v>
      </c>
      <c r="AI3" s="29">
        <v>279.55</v>
      </c>
      <c r="AJ3" s="29">
        <v>70937935.650000006</v>
      </c>
      <c r="AK3" s="30">
        <v>25375759.489999998</v>
      </c>
      <c r="AL3" s="22">
        <v>180.04</v>
      </c>
      <c r="AM3" s="22">
        <v>42939993.340000004</v>
      </c>
      <c r="AN3" s="31">
        <v>23850251.800000001</v>
      </c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</row>
    <row r="4" spans="1:103" s="57" customFormat="1" ht="20" customHeight="1" x14ac:dyDescent="0.35">
      <c r="A4" s="52">
        <v>2</v>
      </c>
      <c r="B4" s="53">
        <v>71081200</v>
      </c>
      <c r="C4" s="52" t="s">
        <v>3</v>
      </c>
      <c r="D4" s="52" t="s">
        <v>30</v>
      </c>
      <c r="E4" s="101">
        <v>100</v>
      </c>
      <c r="F4" s="54">
        <v>3157620.54</v>
      </c>
      <c r="G4" s="15">
        <v>3157620.54</v>
      </c>
      <c r="H4" s="16">
        <v>109.2</v>
      </c>
      <c r="I4" s="16">
        <v>2106224.7200000002</v>
      </c>
      <c r="J4" s="17">
        <v>1928777.216</v>
      </c>
      <c r="K4" s="18">
        <v>148.88</v>
      </c>
      <c r="L4" s="18">
        <v>3805078.66</v>
      </c>
      <c r="M4" s="19">
        <v>2555802.4309999999</v>
      </c>
      <c r="N4" s="20">
        <v>157.6</v>
      </c>
      <c r="O4" s="20">
        <v>4287095.4400000004</v>
      </c>
      <c r="P4" s="21">
        <v>2720238.2230000002</v>
      </c>
      <c r="Q4" s="22">
        <v>197.29</v>
      </c>
      <c r="R4" s="22">
        <v>7888115.5899999999</v>
      </c>
      <c r="S4" s="23">
        <v>3998233.8640000001</v>
      </c>
      <c r="T4" s="24">
        <v>236.02</v>
      </c>
      <c r="U4" s="24">
        <v>13511407.689999999</v>
      </c>
      <c r="V4" s="15">
        <v>5724687.6069999998</v>
      </c>
      <c r="W4" s="20">
        <v>296.07</v>
      </c>
      <c r="X4" s="20">
        <v>17443332.07</v>
      </c>
      <c r="Y4" s="21">
        <v>5891624.3020000001</v>
      </c>
      <c r="Z4" s="25">
        <v>414.78</v>
      </c>
      <c r="AA4" s="25">
        <v>25823181.539999999</v>
      </c>
      <c r="AB4" s="26">
        <v>6225753.7829999998</v>
      </c>
      <c r="AC4" s="27">
        <v>487.63</v>
      </c>
      <c r="AD4" s="27">
        <v>26411241.859999999</v>
      </c>
      <c r="AE4" s="28">
        <v>5416246.3059999999</v>
      </c>
      <c r="AF4" s="24">
        <v>458.36</v>
      </c>
      <c r="AG4" s="24">
        <v>15438415.890000001</v>
      </c>
      <c r="AH4" s="15">
        <v>3368185.682</v>
      </c>
      <c r="AI4" s="29">
        <v>443.7</v>
      </c>
      <c r="AJ4" s="29">
        <v>20824460.48</v>
      </c>
      <c r="AK4" s="30">
        <v>4693364.9939999999</v>
      </c>
      <c r="AL4" s="22">
        <v>431.73</v>
      </c>
      <c r="AM4" s="22">
        <v>20556230.690000001</v>
      </c>
      <c r="AN4" s="32">
        <v>471362.58500000002</v>
      </c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</row>
    <row r="5" spans="1:103" s="57" customFormat="1" ht="20" customHeight="1" x14ac:dyDescent="0.35">
      <c r="A5" s="52">
        <v>3</v>
      </c>
      <c r="B5" s="53">
        <v>27111100</v>
      </c>
      <c r="C5" s="52" t="s">
        <v>4</v>
      </c>
      <c r="D5" s="52" t="s">
        <v>29</v>
      </c>
      <c r="E5" s="101">
        <v>100</v>
      </c>
      <c r="F5" s="54">
        <v>155800.98000000001</v>
      </c>
      <c r="G5" s="15">
        <v>155800.98000000001</v>
      </c>
      <c r="H5" s="16">
        <v>106.1</v>
      </c>
      <c r="I5" s="16">
        <v>155800.98000000001</v>
      </c>
      <c r="J5" s="17">
        <v>146843.52499999999</v>
      </c>
      <c r="K5" s="18">
        <v>106.1</v>
      </c>
      <c r="L5" s="18">
        <v>671574.71</v>
      </c>
      <c r="M5" s="19">
        <v>632963.91139999998</v>
      </c>
      <c r="N5" s="20">
        <v>106.1</v>
      </c>
      <c r="O5" s="20">
        <v>925544.86</v>
      </c>
      <c r="P5" s="21">
        <v>872332.57299999997</v>
      </c>
      <c r="Q5" s="22">
        <v>117.23</v>
      </c>
      <c r="R5" s="22">
        <v>1288675.0900000001</v>
      </c>
      <c r="S5" s="23">
        <v>1099270.7409999999</v>
      </c>
      <c r="T5" s="24">
        <v>111.85</v>
      </c>
      <c r="U5" s="24">
        <v>1106722.43</v>
      </c>
      <c r="V5" s="15">
        <v>989470.21010000003</v>
      </c>
      <c r="W5" s="20">
        <v>125.9</v>
      </c>
      <c r="X5" s="20">
        <v>1464817.92</v>
      </c>
      <c r="Y5" s="21">
        <v>1163477.2990000001</v>
      </c>
      <c r="Z5" s="25">
        <v>143.16999999999999</v>
      </c>
      <c r="AA5" s="25">
        <v>3287362.93</v>
      </c>
      <c r="AB5" s="26">
        <v>2296125.5359999998</v>
      </c>
      <c r="AC5" s="27">
        <v>158.52000000000001</v>
      </c>
      <c r="AD5" s="27">
        <v>4114173.74</v>
      </c>
      <c r="AE5" s="28">
        <v>2595365.7200000002</v>
      </c>
      <c r="AF5" s="24">
        <v>167.97</v>
      </c>
      <c r="AG5" s="24">
        <v>5169928.78</v>
      </c>
      <c r="AH5" s="15">
        <v>3077888.182</v>
      </c>
      <c r="AI5" s="29">
        <v>169.07</v>
      </c>
      <c r="AJ5" s="29">
        <v>5634001.7800000003</v>
      </c>
      <c r="AK5" s="30">
        <v>3332348.6009999998</v>
      </c>
      <c r="AL5" s="22">
        <v>162.13</v>
      </c>
      <c r="AM5" s="22">
        <v>4378243.99</v>
      </c>
      <c r="AN5" s="32">
        <v>2700452.7170000002</v>
      </c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</row>
    <row r="6" spans="1:103" s="57" customFormat="1" ht="20" customHeight="1" x14ac:dyDescent="0.35">
      <c r="A6" s="52">
        <v>4</v>
      </c>
      <c r="B6" s="53">
        <v>27011910</v>
      </c>
      <c r="C6" s="52" t="s">
        <v>5</v>
      </c>
      <c r="D6" s="52" t="s">
        <v>21</v>
      </c>
      <c r="E6" s="101">
        <v>100</v>
      </c>
      <c r="F6" s="54">
        <v>724317.24</v>
      </c>
      <c r="G6" s="15">
        <v>724317.24</v>
      </c>
      <c r="H6" s="16">
        <v>106.7</v>
      </c>
      <c r="I6" s="16">
        <v>953725.07</v>
      </c>
      <c r="J6" s="17">
        <v>893837.92879999999</v>
      </c>
      <c r="K6" s="18">
        <v>106.7</v>
      </c>
      <c r="L6" s="18">
        <v>1018059.71</v>
      </c>
      <c r="M6" s="19">
        <v>954132.81160000002</v>
      </c>
      <c r="N6" s="20">
        <v>111.37</v>
      </c>
      <c r="O6" s="20">
        <v>1210252.46</v>
      </c>
      <c r="P6" s="21">
        <v>1086695.2139999999</v>
      </c>
      <c r="Q6" s="22">
        <v>119</v>
      </c>
      <c r="R6" s="22">
        <v>2261401.15</v>
      </c>
      <c r="S6" s="23">
        <v>1900337.101</v>
      </c>
      <c r="T6" s="24">
        <v>126.28</v>
      </c>
      <c r="U6" s="24">
        <v>2009666.19</v>
      </c>
      <c r="V6" s="15">
        <v>1591436.6410000001</v>
      </c>
      <c r="W6" s="20">
        <v>139.19</v>
      </c>
      <c r="X6" s="20">
        <v>2086207.04</v>
      </c>
      <c r="Y6" s="21">
        <v>1498819.628</v>
      </c>
      <c r="Z6" s="25">
        <v>177.13</v>
      </c>
      <c r="AA6" s="25">
        <v>4246923.42</v>
      </c>
      <c r="AB6" s="26">
        <v>2397630.7910000002</v>
      </c>
      <c r="AC6" s="27">
        <v>173.4</v>
      </c>
      <c r="AD6" s="27">
        <v>3783980.89</v>
      </c>
      <c r="AE6" s="28">
        <v>2182226.58</v>
      </c>
      <c r="AF6" s="24">
        <v>181.3</v>
      </c>
      <c r="AG6" s="24">
        <v>3483186.46</v>
      </c>
      <c r="AH6" s="15">
        <v>1921228.0530000001</v>
      </c>
      <c r="AI6" s="29">
        <v>172</v>
      </c>
      <c r="AJ6" s="29">
        <v>3376555.91</v>
      </c>
      <c r="AK6" s="30">
        <v>1963113.9010000001</v>
      </c>
      <c r="AL6" s="22">
        <v>172</v>
      </c>
      <c r="AM6" s="22">
        <v>2825190.88</v>
      </c>
      <c r="AN6" s="32">
        <v>1642552.8370000001</v>
      </c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</row>
    <row r="7" spans="1:103" s="57" customFormat="1" ht="20" customHeight="1" x14ac:dyDescent="0.35">
      <c r="A7" s="52">
        <v>5</v>
      </c>
      <c r="B7" s="53">
        <v>15111000</v>
      </c>
      <c r="C7" s="52" t="s">
        <v>6</v>
      </c>
      <c r="D7" s="52" t="s">
        <v>25</v>
      </c>
      <c r="E7" s="101">
        <v>100</v>
      </c>
      <c r="F7" s="54">
        <v>322744.88</v>
      </c>
      <c r="G7" s="15">
        <v>322744.88</v>
      </c>
      <c r="H7" s="16">
        <v>93.23</v>
      </c>
      <c r="I7" s="16">
        <v>363938.3</v>
      </c>
      <c r="J7" s="17">
        <v>390366.33059999999</v>
      </c>
      <c r="K7" s="18">
        <v>99.38</v>
      </c>
      <c r="L7" s="18">
        <v>15111000</v>
      </c>
      <c r="M7" s="19">
        <v>15205272.689999999</v>
      </c>
      <c r="N7" s="20">
        <v>109.31</v>
      </c>
      <c r="O7" s="20">
        <v>612190.93000000005</v>
      </c>
      <c r="P7" s="21">
        <v>560050.25159999996</v>
      </c>
      <c r="Q7" s="22">
        <v>113.21</v>
      </c>
      <c r="R7" s="22">
        <v>908339.73</v>
      </c>
      <c r="S7" s="23">
        <v>802349.37730000005</v>
      </c>
      <c r="T7" s="24">
        <v>111.33</v>
      </c>
      <c r="U7" s="24">
        <v>1487871.25</v>
      </c>
      <c r="V7" s="15">
        <v>1336451.3160000001</v>
      </c>
      <c r="W7" s="20">
        <v>111.3</v>
      </c>
      <c r="X7" s="20">
        <v>1694223.77</v>
      </c>
      <c r="Y7" s="21">
        <v>1522213.63</v>
      </c>
      <c r="Z7" s="25">
        <v>119.74</v>
      </c>
      <c r="AA7" s="25">
        <v>2709652.52</v>
      </c>
      <c r="AB7" s="26">
        <v>2262946.818</v>
      </c>
      <c r="AC7" s="27">
        <v>124.78</v>
      </c>
      <c r="AD7" s="27">
        <v>3616253.49</v>
      </c>
      <c r="AE7" s="28">
        <v>2898103.4539999999</v>
      </c>
      <c r="AF7" s="24">
        <v>126.25</v>
      </c>
      <c r="AG7" s="24">
        <v>2644043.06</v>
      </c>
      <c r="AH7" s="15">
        <v>2094291.5330000001</v>
      </c>
      <c r="AI7" s="29">
        <v>127.24</v>
      </c>
      <c r="AJ7" s="29">
        <v>3305516.39</v>
      </c>
      <c r="AK7" s="30">
        <v>2597859.4700000002</v>
      </c>
      <c r="AL7" s="22">
        <v>121.88</v>
      </c>
      <c r="AM7" s="22">
        <v>2740874.43</v>
      </c>
      <c r="AN7" s="32">
        <v>2248830.35</v>
      </c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</row>
    <row r="8" spans="1:103" s="57" customFormat="1" ht="20" customHeight="1" x14ac:dyDescent="0.35">
      <c r="A8" s="52">
        <v>6</v>
      </c>
      <c r="B8" s="53">
        <v>26030000</v>
      </c>
      <c r="C8" s="52" t="s">
        <v>7</v>
      </c>
      <c r="D8" s="52" t="s">
        <v>26</v>
      </c>
      <c r="E8" s="101">
        <v>100</v>
      </c>
      <c r="F8" s="54">
        <v>314599.27</v>
      </c>
      <c r="G8" s="15">
        <v>314599.27</v>
      </c>
      <c r="H8" s="16">
        <v>145.5</v>
      </c>
      <c r="I8" s="16">
        <v>519838.53</v>
      </c>
      <c r="J8" s="17">
        <v>357277.34019999998</v>
      </c>
      <c r="K8" s="18">
        <v>164.31</v>
      </c>
      <c r="L8" s="18">
        <v>2384070.4500000002</v>
      </c>
      <c r="M8" s="19">
        <v>1450958.828</v>
      </c>
      <c r="N8" s="20">
        <v>181.42</v>
      </c>
      <c r="O8" s="20">
        <v>1617747.35</v>
      </c>
      <c r="P8" s="21">
        <v>891713.8959</v>
      </c>
      <c r="Q8" s="22">
        <v>236.7</v>
      </c>
      <c r="R8" s="22">
        <v>1782210.88</v>
      </c>
      <c r="S8" s="23">
        <v>752940.8027</v>
      </c>
      <c r="T8" s="24">
        <v>211.12</v>
      </c>
      <c r="U8" s="24">
        <v>1896758.46</v>
      </c>
      <c r="V8" s="15">
        <v>898426.70519999997</v>
      </c>
      <c r="W8" s="20">
        <v>221.31</v>
      </c>
      <c r="X8" s="20">
        <v>2002345.33</v>
      </c>
      <c r="Y8" s="21">
        <v>904769.47719999996</v>
      </c>
      <c r="Z8" s="25">
        <v>263.61</v>
      </c>
      <c r="AA8" s="25">
        <v>2645102.39</v>
      </c>
      <c r="AB8" s="26">
        <v>1003415.041</v>
      </c>
      <c r="AC8" s="27">
        <v>313.97000000000003</v>
      </c>
      <c r="AD8" s="27">
        <v>3097044.11</v>
      </c>
      <c r="AE8" s="28">
        <v>986414.02359999996</v>
      </c>
      <c r="AF8" s="24">
        <v>303.04000000000002</v>
      </c>
      <c r="AG8" s="24">
        <v>3322674.04</v>
      </c>
      <c r="AH8" s="15">
        <v>1096447.3470000001</v>
      </c>
      <c r="AI8" s="29">
        <v>311.42</v>
      </c>
      <c r="AJ8" s="29">
        <v>2850282.49</v>
      </c>
      <c r="AK8" s="30">
        <v>915253.51289999997</v>
      </c>
      <c r="AL8" s="22">
        <v>272.26</v>
      </c>
      <c r="AM8" s="22">
        <v>2629653.92</v>
      </c>
      <c r="AN8" s="32">
        <v>965861.27969999996</v>
      </c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</row>
    <row r="9" spans="1:103" s="57" customFormat="1" ht="20" customHeight="1" x14ac:dyDescent="0.35">
      <c r="A9" s="52">
        <v>7</v>
      </c>
      <c r="B9" s="53">
        <v>71069100</v>
      </c>
      <c r="C9" s="52" t="s">
        <v>8</v>
      </c>
      <c r="D9" s="52" t="s">
        <v>31</v>
      </c>
      <c r="E9" s="101">
        <v>100</v>
      </c>
      <c r="F9" s="54">
        <v>188767.35999999999</v>
      </c>
      <c r="G9" s="15">
        <v>188767.35999999999</v>
      </c>
      <c r="H9" s="16">
        <v>105.63</v>
      </c>
      <c r="I9" s="16">
        <v>134193.9</v>
      </c>
      <c r="J9" s="17">
        <v>127041.46550000001</v>
      </c>
      <c r="K9" s="18">
        <v>169.42</v>
      </c>
      <c r="L9" s="18">
        <v>52177.99</v>
      </c>
      <c r="M9" s="19">
        <v>30798.010859999999</v>
      </c>
      <c r="N9" s="20">
        <v>177.76</v>
      </c>
      <c r="O9" s="20">
        <v>385987.55</v>
      </c>
      <c r="P9" s="21">
        <v>217139.7108</v>
      </c>
      <c r="Q9" s="22">
        <v>187.1</v>
      </c>
      <c r="R9" s="22">
        <v>910392.03</v>
      </c>
      <c r="S9" s="23">
        <v>486580.45429999998</v>
      </c>
      <c r="T9" s="24">
        <v>220.12</v>
      </c>
      <c r="U9" s="24">
        <v>405544.46</v>
      </c>
      <c r="V9" s="15">
        <v>184237.89749999999</v>
      </c>
      <c r="W9" s="20">
        <v>329.06</v>
      </c>
      <c r="X9" s="20">
        <v>569624.38</v>
      </c>
      <c r="Y9" s="21">
        <v>173106.5398</v>
      </c>
      <c r="Z9" s="25">
        <v>517.02</v>
      </c>
      <c r="AA9" s="25">
        <v>2094967.15</v>
      </c>
      <c r="AB9" s="26">
        <v>405200.37910000002</v>
      </c>
      <c r="AC9" s="27">
        <v>517.11</v>
      </c>
      <c r="AD9" s="27">
        <v>984316.57</v>
      </c>
      <c r="AE9" s="28">
        <v>190349.55230000001</v>
      </c>
      <c r="AF9" s="24">
        <v>408.66</v>
      </c>
      <c r="AG9" s="24">
        <v>2493471.15</v>
      </c>
      <c r="AH9" s="15">
        <v>610157.86959999998</v>
      </c>
      <c r="AI9" s="29">
        <v>371.28</v>
      </c>
      <c r="AJ9" s="29">
        <v>2629888.79</v>
      </c>
      <c r="AK9" s="30">
        <v>708330.31400000001</v>
      </c>
      <c r="AL9" s="22">
        <v>339.55</v>
      </c>
      <c r="AM9" s="22">
        <v>2242428.9500000002</v>
      </c>
      <c r="AN9" s="32">
        <v>660412.00120000006</v>
      </c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</row>
    <row r="10" spans="1:103" s="57" customFormat="1" ht="20" customHeight="1" x14ac:dyDescent="0.35">
      <c r="A10" s="52">
        <v>8</v>
      </c>
      <c r="B10" s="53">
        <v>15071000</v>
      </c>
      <c r="C10" s="52" t="s">
        <v>9</v>
      </c>
      <c r="D10" s="52" t="s">
        <v>23</v>
      </c>
      <c r="E10" s="101">
        <v>100</v>
      </c>
      <c r="F10" s="54">
        <v>270518.26</v>
      </c>
      <c r="G10" s="15">
        <v>270518.26</v>
      </c>
      <c r="H10" s="16">
        <v>90.64</v>
      </c>
      <c r="I10" s="16">
        <v>378836.38</v>
      </c>
      <c r="J10" s="17">
        <v>417957.17119999998</v>
      </c>
      <c r="K10" s="18">
        <v>103.06</v>
      </c>
      <c r="L10" s="18">
        <v>303285.62</v>
      </c>
      <c r="M10" s="19">
        <v>29428.632600000001</v>
      </c>
      <c r="N10" s="20">
        <v>118.65</v>
      </c>
      <c r="O10" s="20">
        <v>267341.09000000003</v>
      </c>
      <c r="P10" s="21">
        <v>225319.08129999999</v>
      </c>
      <c r="Q10" s="22">
        <v>126.17</v>
      </c>
      <c r="R10" s="22">
        <v>186600.24</v>
      </c>
      <c r="S10" s="23">
        <v>147895.88649999999</v>
      </c>
      <c r="T10" s="24">
        <v>117.59</v>
      </c>
      <c r="U10" s="24">
        <v>411254.65</v>
      </c>
      <c r="V10" s="15">
        <v>349736.07449999999</v>
      </c>
      <c r="W10" s="20">
        <v>125.57</v>
      </c>
      <c r="X10" s="20">
        <v>489902.63</v>
      </c>
      <c r="Y10" s="21">
        <v>390143.05170000001</v>
      </c>
      <c r="Z10" s="25">
        <v>147.16999999999999</v>
      </c>
      <c r="AA10" s="25">
        <v>544391.97</v>
      </c>
      <c r="AB10" s="26">
        <v>369906.89</v>
      </c>
      <c r="AC10" s="27">
        <v>162.18</v>
      </c>
      <c r="AD10" s="27">
        <v>761105.24</v>
      </c>
      <c r="AE10" s="28">
        <v>469296.60869999998</v>
      </c>
      <c r="AF10" s="24">
        <v>159.16</v>
      </c>
      <c r="AG10" s="24">
        <v>830762.76</v>
      </c>
      <c r="AH10" s="15">
        <v>521967.05200000003</v>
      </c>
      <c r="AI10" s="29">
        <v>153.5</v>
      </c>
      <c r="AJ10" s="29">
        <v>1290774.68</v>
      </c>
      <c r="AK10" s="30">
        <v>840895.55700000003</v>
      </c>
      <c r="AL10" s="22">
        <v>148.84</v>
      </c>
      <c r="AM10" s="22">
        <v>1941900.55</v>
      </c>
      <c r="AN10" s="32">
        <v>1304689.969</v>
      </c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  <c r="CW10" s="56"/>
      <c r="CX10" s="56"/>
    </row>
    <row r="11" spans="1:103" s="57" customFormat="1" ht="20" customHeight="1" x14ac:dyDescent="0.35">
      <c r="A11" s="52">
        <v>9</v>
      </c>
      <c r="B11" s="53">
        <v>31021000</v>
      </c>
      <c r="C11" s="52" t="s">
        <v>10</v>
      </c>
      <c r="D11" s="52" t="s">
        <v>27</v>
      </c>
      <c r="E11" s="101">
        <v>100</v>
      </c>
      <c r="F11" s="54">
        <v>68709.990000000005</v>
      </c>
      <c r="G11" s="15">
        <v>68709.990000000005</v>
      </c>
      <c r="H11" s="16">
        <v>101.57</v>
      </c>
      <c r="I11" s="16">
        <v>172033.09</v>
      </c>
      <c r="J11" s="17">
        <v>169373.91949999999</v>
      </c>
      <c r="K11" s="18">
        <v>103.7</v>
      </c>
      <c r="L11" s="18">
        <v>418111.25</v>
      </c>
      <c r="M11" s="19">
        <v>403193.10509999999</v>
      </c>
      <c r="N11" s="20">
        <v>105.73</v>
      </c>
      <c r="O11" s="20">
        <v>794458.6</v>
      </c>
      <c r="P11" s="21">
        <v>751403.19680000003</v>
      </c>
      <c r="Q11" s="22">
        <v>105.5</v>
      </c>
      <c r="R11" s="22">
        <v>958764.64</v>
      </c>
      <c r="S11" s="23">
        <v>908781.64930000005</v>
      </c>
      <c r="T11" s="24">
        <v>105.87</v>
      </c>
      <c r="U11" s="24">
        <v>554964.59</v>
      </c>
      <c r="V11" s="15">
        <v>524194.3799</v>
      </c>
      <c r="W11" s="20">
        <v>113.88</v>
      </c>
      <c r="X11" s="20">
        <v>601004.99</v>
      </c>
      <c r="Y11" s="21">
        <v>527752.88899999997</v>
      </c>
      <c r="Z11" s="25">
        <v>123.33</v>
      </c>
      <c r="AA11" s="25">
        <v>966215.23</v>
      </c>
      <c r="AB11" s="26">
        <v>783438.92810000002</v>
      </c>
      <c r="AC11" s="27">
        <v>126.69</v>
      </c>
      <c r="AD11" s="27">
        <v>1591773.19</v>
      </c>
      <c r="AE11" s="28">
        <v>1256431.5970000001</v>
      </c>
      <c r="AF11" s="24">
        <v>127.52</v>
      </c>
      <c r="AG11" s="24">
        <v>1323939.06</v>
      </c>
      <c r="AH11" s="15">
        <v>1038220.718</v>
      </c>
      <c r="AI11" s="29">
        <v>127.92</v>
      </c>
      <c r="AJ11" s="29">
        <v>1534213.5</v>
      </c>
      <c r="AK11" s="30">
        <v>1199353.8929999999</v>
      </c>
      <c r="AL11" s="22">
        <v>130.30000000000001</v>
      </c>
      <c r="AM11" s="22">
        <v>1564338.69</v>
      </c>
      <c r="AN11" s="32">
        <v>1200566.915</v>
      </c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</row>
    <row r="12" spans="1:103" s="57" customFormat="1" ht="20" customHeight="1" x14ac:dyDescent="0.35">
      <c r="A12" s="52">
        <v>10</v>
      </c>
      <c r="B12" s="53">
        <v>85414011</v>
      </c>
      <c r="C12" s="52" t="s">
        <v>11</v>
      </c>
      <c r="D12" s="52" t="s">
        <v>28</v>
      </c>
      <c r="E12" s="101">
        <v>100</v>
      </c>
      <c r="F12" s="54">
        <v>16281.69</v>
      </c>
      <c r="G12" s="15">
        <v>16281.69</v>
      </c>
      <c r="H12" s="16">
        <v>102.5</v>
      </c>
      <c r="I12" s="16">
        <v>18230</v>
      </c>
      <c r="J12" s="17">
        <v>17785.365849999998</v>
      </c>
      <c r="K12" s="18">
        <v>105.15</v>
      </c>
      <c r="L12" s="18">
        <v>41459.599999999999</v>
      </c>
      <c r="M12" s="19">
        <v>39429.006179999997</v>
      </c>
      <c r="N12" s="20">
        <v>101.9</v>
      </c>
      <c r="O12" s="20">
        <v>67751.09</v>
      </c>
      <c r="P12" s="21">
        <v>66487.821389999997</v>
      </c>
      <c r="Q12" s="22">
        <v>104.82</v>
      </c>
      <c r="R12" s="22">
        <v>175061.04</v>
      </c>
      <c r="S12" s="23">
        <v>167011.1048</v>
      </c>
      <c r="T12" s="24">
        <v>106.4</v>
      </c>
      <c r="U12" s="24">
        <v>101783.89</v>
      </c>
      <c r="V12" s="15">
        <v>95661.550749999995</v>
      </c>
      <c r="W12" s="20">
        <v>106.6</v>
      </c>
      <c r="X12" s="20">
        <v>114921.19</v>
      </c>
      <c r="Y12" s="21">
        <v>107805.9944</v>
      </c>
      <c r="Z12" s="25">
        <v>106.6</v>
      </c>
      <c r="AA12" s="25">
        <v>654100.29</v>
      </c>
      <c r="AB12" s="26">
        <v>613602.52350000001</v>
      </c>
      <c r="AC12" s="27">
        <v>106.6</v>
      </c>
      <c r="AD12" s="27">
        <v>449490.12</v>
      </c>
      <c r="AE12" s="28">
        <v>421660.52529999998</v>
      </c>
      <c r="AF12" s="24">
        <v>106.6</v>
      </c>
      <c r="AG12" s="24">
        <v>431717.42</v>
      </c>
      <c r="AH12" s="15">
        <v>404988.19890000002</v>
      </c>
      <c r="AI12" s="29">
        <v>106.6</v>
      </c>
      <c r="AJ12" s="29">
        <v>505178.37</v>
      </c>
      <c r="AK12" s="30">
        <v>473900.90990000003</v>
      </c>
      <c r="AL12" s="22">
        <v>106.6</v>
      </c>
      <c r="AM12" s="22">
        <v>1552326.62</v>
      </c>
      <c r="AN12" s="32">
        <v>1456216.341</v>
      </c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</row>
    <row r="13" spans="1:103" x14ac:dyDescent="0.35">
      <c r="A13" s="1"/>
      <c r="B13" s="1"/>
      <c r="C13" s="1"/>
      <c r="D13" s="1"/>
      <c r="E13" s="102"/>
      <c r="F13" s="6"/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3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</row>
    <row r="14" spans="1:103" x14ac:dyDescent="0.35">
      <c r="A14" s="1"/>
      <c r="B14" s="1"/>
      <c r="C14" s="1"/>
      <c r="D14" s="1"/>
      <c r="E14" s="7"/>
      <c r="F14" s="6"/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3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</row>
    <row r="15" spans="1:103" ht="15" thickBot="1" x14ac:dyDescent="0.4">
      <c r="A15" s="1"/>
      <c r="B15" s="1"/>
      <c r="C15" s="1"/>
      <c r="E15" s="7"/>
      <c r="F15" s="6"/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3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</row>
    <row r="16" spans="1:103" ht="18.5" customHeight="1" x14ac:dyDescent="0.35">
      <c r="A16" s="1"/>
      <c r="B16" s="6"/>
      <c r="C16" s="73" t="s">
        <v>47</v>
      </c>
      <c r="D16" s="1"/>
      <c r="E16" s="7"/>
      <c r="F16" s="1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3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</row>
    <row r="17" spans="2:102" ht="16" customHeight="1" thickBot="1" x14ac:dyDescent="0.4">
      <c r="B17" s="1"/>
      <c r="C17" s="74"/>
      <c r="D17" s="1"/>
      <c r="E17" s="7"/>
      <c r="F17" s="1"/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</row>
    <row r="18" spans="2:102" x14ac:dyDescent="0.35"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</row>
    <row r="19" spans="2:102" x14ac:dyDescent="0.35"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</row>
    <row r="20" spans="2:102" x14ac:dyDescent="0.35"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</row>
    <row r="21" spans="2:102" x14ac:dyDescent="0.35"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</row>
    <row r="22" spans="2:102" x14ac:dyDescent="0.35"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</row>
    <row r="23" spans="2:102" x14ac:dyDescent="0.35"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</row>
    <row r="24" spans="2:102" x14ac:dyDescent="0.35"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</row>
    <row r="25" spans="2:102" x14ac:dyDescent="0.35"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</row>
  </sheetData>
  <mergeCells count="17">
    <mergeCell ref="A1:A2"/>
    <mergeCell ref="B1:B2"/>
    <mergeCell ref="C1:C2"/>
    <mergeCell ref="E1:G1"/>
    <mergeCell ref="C16:C17"/>
    <mergeCell ref="H1:J1"/>
    <mergeCell ref="D1:D2"/>
    <mergeCell ref="K1:M1"/>
    <mergeCell ref="N1:P1"/>
    <mergeCell ref="Q1:S1"/>
    <mergeCell ref="AI1:AK1"/>
    <mergeCell ref="AL1:AN1"/>
    <mergeCell ref="T1:V1"/>
    <mergeCell ref="W1:Y1"/>
    <mergeCell ref="Z1:AB1"/>
    <mergeCell ref="AC1:AE1"/>
    <mergeCell ref="AF1:AH1"/>
  </mergeCells>
  <pageMargins left="0.7" right="0.7" top="0.75" bottom="0.75" header="0.3" footer="0.3"/>
  <pageSetup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2" workbookViewId="0">
      <selection activeCell="B20" sqref="B20:D21"/>
    </sheetView>
  </sheetViews>
  <sheetFormatPr defaultRowHeight="14.5" x14ac:dyDescent="0.35"/>
  <cols>
    <col min="1" max="1" width="12.81640625" customWidth="1"/>
    <col min="2" max="2" width="15.7265625" customWidth="1"/>
    <col min="3" max="3" width="18" customWidth="1"/>
    <col min="4" max="4" width="21.6328125" customWidth="1"/>
    <col min="5" max="5" width="9.81640625" customWidth="1"/>
    <col min="6" max="6" width="14.6328125" customWidth="1"/>
    <col min="7" max="7" width="12.08984375" customWidth="1"/>
    <col min="8" max="8" width="12.54296875" customWidth="1"/>
    <col min="9" max="9" width="12.81640625" customWidth="1"/>
  </cols>
  <sheetData>
    <row r="1" spans="1:9" ht="29" customHeight="1" x14ac:dyDescent="0.35">
      <c r="A1" s="84" t="s">
        <v>10</v>
      </c>
      <c r="B1" s="85"/>
      <c r="C1" s="85"/>
      <c r="D1" s="85"/>
      <c r="E1" s="85"/>
      <c r="F1" s="85"/>
      <c r="G1" s="85"/>
    </row>
    <row r="2" spans="1:9" s="45" customFormat="1" ht="20" customHeight="1" x14ac:dyDescent="0.45">
      <c r="A2" s="97" t="s">
        <v>53</v>
      </c>
      <c r="B2" s="97" t="s">
        <v>51</v>
      </c>
      <c r="C2" s="97" t="s">
        <v>56</v>
      </c>
      <c r="D2" s="97" t="s">
        <v>59</v>
      </c>
      <c r="E2" s="97" t="s">
        <v>51</v>
      </c>
      <c r="F2" s="97" t="s">
        <v>54</v>
      </c>
      <c r="G2" s="97" t="s">
        <v>57</v>
      </c>
    </row>
    <row r="3" spans="1:9" s="8" customFormat="1" ht="20" customHeight="1" x14ac:dyDescent="0.35">
      <c r="A3" s="96" t="s">
        <v>33</v>
      </c>
      <c r="B3" s="96">
        <v>645332.68999999994</v>
      </c>
      <c r="C3" s="96">
        <v>68709.990000000005</v>
      </c>
      <c r="D3" s="96">
        <f>C3/B3</f>
        <v>0.10647219808437104</v>
      </c>
      <c r="E3" s="96">
        <v>645332.68999999994</v>
      </c>
      <c r="F3" s="96">
        <f>LN(E3)</f>
        <v>13.377521261249226</v>
      </c>
      <c r="G3" s="96">
        <f>LN(D3)</f>
        <v>-2.239871378763338</v>
      </c>
    </row>
    <row r="4" spans="1:9" s="8" customFormat="1" ht="20" customHeight="1" x14ac:dyDescent="0.35">
      <c r="A4" s="96" t="s">
        <v>34</v>
      </c>
      <c r="B4" s="96">
        <v>1917401.75</v>
      </c>
      <c r="C4" s="96">
        <v>169373.91949999999</v>
      </c>
      <c r="D4" s="96">
        <f t="shared" ref="D4:D13" si="0">C4/B4</f>
        <v>8.8335123038246935E-2</v>
      </c>
      <c r="E4" s="96">
        <v>1917401.75</v>
      </c>
      <c r="F4" s="96">
        <f t="shared" ref="F4:F13" si="1">LN(E4)</f>
        <v>14.466481572318891</v>
      </c>
      <c r="G4" s="96">
        <f t="shared" ref="G4:G12" si="2">LN(D4)</f>
        <v>-2.4266174810589294</v>
      </c>
    </row>
    <row r="5" spans="1:9" s="8" customFormat="1" ht="20" customHeight="1" x14ac:dyDescent="0.35">
      <c r="A5" s="96" t="s">
        <v>35</v>
      </c>
      <c r="B5" s="96">
        <v>4050190.25</v>
      </c>
      <c r="C5" s="96">
        <v>403193.10509999999</v>
      </c>
      <c r="D5" s="96">
        <f t="shared" si="0"/>
        <v>9.9549176757807861E-2</v>
      </c>
      <c r="E5" s="96">
        <v>4050190.25</v>
      </c>
      <c r="F5" s="96">
        <f t="shared" si="1"/>
        <v>15.214274413288059</v>
      </c>
      <c r="G5" s="96">
        <f t="shared" si="2"/>
        <v>-2.3071035181414055</v>
      </c>
    </row>
    <row r="6" spans="1:9" s="8" customFormat="1" ht="20" customHeight="1" x14ac:dyDescent="0.35">
      <c r="A6" s="96" t="s">
        <v>12</v>
      </c>
      <c r="B6" s="96">
        <v>6449188.5</v>
      </c>
      <c r="C6" s="96">
        <v>751403.19680000003</v>
      </c>
      <c r="D6" s="96">
        <f t="shared" si="0"/>
        <v>0.11651127840347666</v>
      </c>
      <c r="E6" s="96">
        <v>6449188.5</v>
      </c>
      <c r="F6" s="96">
        <f t="shared" si="1"/>
        <v>15.679464866903228</v>
      </c>
      <c r="G6" s="96">
        <f t="shared" si="2"/>
        <v>-2.1497672003319277</v>
      </c>
    </row>
    <row r="7" spans="1:9" s="8" customFormat="1" ht="20" customHeight="1" x14ac:dyDescent="0.35">
      <c r="A7" s="96" t="s">
        <v>13</v>
      </c>
      <c r="B7" s="96">
        <v>4880247.5</v>
      </c>
      <c r="C7" s="96">
        <v>908781.64930000005</v>
      </c>
      <c r="D7" s="96">
        <f t="shared" si="0"/>
        <v>0.18621630343543027</v>
      </c>
      <c r="E7" s="96">
        <v>4880247.5</v>
      </c>
      <c r="F7" s="96">
        <f t="shared" si="1"/>
        <v>15.40070649375637</v>
      </c>
      <c r="G7" s="96">
        <f t="shared" si="2"/>
        <v>-1.6808463592427263</v>
      </c>
    </row>
    <row r="8" spans="1:9" s="8" customFormat="1" ht="20" customHeight="1" x14ac:dyDescent="0.35">
      <c r="A8" s="96" t="s">
        <v>14</v>
      </c>
      <c r="B8" s="96">
        <v>4843596.5</v>
      </c>
      <c r="C8" s="96">
        <v>524194.3799</v>
      </c>
      <c r="D8" s="96">
        <f t="shared" si="0"/>
        <v>0.1082242048651245</v>
      </c>
      <c r="E8" s="96">
        <v>4843596.5</v>
      </c>
      <c r="F8" s="96">
        <f t="shared" si="1"/>
        <v>15.393168081259065</v>
      </c>
      <c r="G8" s="96">
        <f t="shared" si="2"/>
        <v>-2.223550232734679</v>
      </c>
    </row>
    <row r="9" spans="1:9" s="8" customFormat="1" ht="20" customHeight="1" x14ac:dyDescent="0.35">
      <c r="A9" s="96" t="s">
        <v>15</v>
      </c>
      <c r="B9" s="96">
        <v>4693471</v>
      </c>
      <c r="C9" s="96">
        <v>527752.88899999997</v>
      </c>
      <c r="D9" s="96">
        <f t="shared" si="0"/>
        <v>0.11244405025619632</v>
      </c>
      <c r="E9" s="96">
        <v>4693471</v>
      </c>
      <c r="F9" s="96">
        <f t="shared" si="1"/>
        <v>15.361682951982239</v>
      </c>
      <c r="G9" s="96">
        <f t="shared" si="2"/>
        <v>-2.185299512103803</v>
      </c>
    </row>
    <row r="10" spans="1:9" s="8" customFormat="1" ht="20" customHeight="1" x14ac:dyDescent="0.35">
      <c r="A10" s="96" t="s">
        <v>16</v>
      </c>
      <c r="B10" s="96">
        <v>4767221</v>
      </c>
      <c r="C10" s="96">
        <v>783438.92810000002</v>
      </c>
      <c r="D10" s="96">
        <f t="shared" si="0"/>
        <v>0.16433870552676286</v>
      </c>
      <c r="E10" s="96">
        <v>4767221</v>
      </c>
      <c r="F10" s="96">
        <f t="shared" si="1"/>
        <v>15.377274093506731</v>
      </c>
      <c r="G10" s="96">
        <f t="shared" si="2"/>
        <v>-1.8058257033096619</v>
      </c>
    </row>
    <row r="11" spans="1:9" s="8" customFormat="1" ht="20" customHeight="1" x14ac:dyDescent="0.35">
      <c r="A11" s="96" t="s">
        <v>17</v>
      </c>
      <c r="B11" s="96">
        <v>7709359.5</v>
      </c>
      <c r="C11" s="96">
        <v>1256431.5970000001</v>
      </c>
      <c r="D11" s="96">
        <f t="shared" si="0"/>
        <v>0.16297483558783321</v>
      </c>
      <c r="E11" s="96">
        <v>7709359.5</v>
      </c>
      <c r="F11" s="96">
        <f t="shared" si="1"/>
        <v>15.85794566815872</v>
      </c>
      <c r="G11" s="96">
        <f t="shared" si="2"/>
        <v>-1.8141594729903696</v>
      </c>
    </row>
    <row r="12" spans="1:9" s="8" customFormat="1" ht="20" customHeight="1" x14ac:dyDescent="0.35">
      <c r="A12" s="96" t="s">
        <v>18</v>
      </c>
      <c r="B12" s="96">
        <v>7578893</v>
      </c>
      <c r="C12" s="96">
        <v>1038220.718</v>
      </c>
      <c r="D12" s="96">
        <f t="shared" si="0"/>
        <v>0.13698843854900708</v>
      </c>
      <c r="E12" s="96">
        <v>7578893</v>
      </c>
      <c r="F12" s="96">
        <f t="shared" si="1"/>
        <v>15.840877704736993</v>
      </c>
      <c r="G12" s="96">
        <f t="shared" si="2"/>
        <v>-1.9878587468682944</v>
      </c>
    </row>
    <row r="13" spans="1:9" s="8" customFormat="1" ht="20" customHeight="1" x14ac:dyDescent="0.35">
      <c r="A13" s="96" t="s">
        <v>19</v>
      </c>
      <c r="B13" s="96">
        <v>8677462</v>
      </c>
      <c r="C13" s="96">
        <v>1199353.8929999999</v>
      </c>
      <c r="D13" s="96">
        <f t="shared" si="0"/>
        <v>0.13821482514126826</v>
      </c>
      <c r="E13" s="96">
        <v>8677462</v>
      </c>
      <c r="F13" s="96">
        <f t="shared" si="1"/>
        <v>15.976239647567033</v>
      </c>
      <c r="G13" s="96">
        <f>LN(D13)</f>
        <v>-1.978946100310248</v>
      </c>
    </row>
    <row r="14" spans="1:9" ht="20" customHeight="1" x14ac:dyDescent="0.35"/>
    <row r="15" spans="1:9" ht="20" customHeight="1" x14ac:dyDescent="0.35"/>
    <row r="16" spans="1:9" s="98" customFormat="1" ht="20" customHeight="1" x14ac:dyDescent="0.35">
      <c r="A16" s="42"/>
      <c r="B16" s="42" t="s">
        <v>38</v>
      </c>
      <c r="C16" s="42" t="s">
        <v>36</v>
      </c>
      <c r="D16" s="42" t="s">
        <v>39</v>
      </c>
      <c r="E16" s="42" t="s">
        <v>40</v>
      </c>
      <c r="F16" s="42" t="s">
        <v>41</v>
      </c>
      <c r="G16" s="42" t="s">
        <v>42</v>
      </c>
      <c r="H16" s="42" t="s">
        <v>43</v>
      </c>
      <c r="I16" s="42" t="s">
        <v>44</v>
      </c>
    </row>
    <row r="17" spans="1:9" s="8" customFormat="1" ht="20" customHeight="1" x14ac:dyDescent="0.35">
      <c r="A17" s="42" t="s">
        <v>37</v>
      </c>
      <c r="B17" s="50">
        <v>9.6830503954360173E-2</v>
      </c>
      <c r="C17" s="50">
        <v>2.0881514984346754E-2</v>
      </c>
      <c r="D17" s="50">
        <v>4.6371397873643971</v>
      </c>
      <c r="E17" s="50">
        <v>1.2242160450665347E-3</v>
      </c>
      <c r="F17" s="50">
        <v>4.9593235262442109E-2</v>
      </c>
      <c r="G17" s="50">
        <v>0.14406777264627824</v>
      </c>
      <c r="H17" s="50">
        <v>4.9593235262442109E-2</v>
      </c>
      <c r="I17" s="50">
        <v>0.14406777264627824</v>
      </c>
    </row>
    <row r="18" spans="1:9" s="8" customFormat="1" ht="20" customHeight="1" x14ac:dyDescent="0.35">
      <c r="A18" s="42" t="s">
        <v>45</v>
      </c>
      <c r="B18" s="50">
        <v>6.3177132722269795E-9</v>
      </c>
      <c r="C18" s="50">
        <v>3.7216558000084307E-9</v>
      </c>
      <c r="D18" s="50">
        <v>1.6975544251600774</v>
      </c>
      <c r="E18" s="50">
        <v>0.12382009961901974</v>
      </c>
      <c r="F18" s="50">
        <v>-2.1012570532315764E-9</v>
      </c>
      <c r="G18" s="50">
        <v>1.4736683597685535E-8</v>
      </c>
      <c r="H18" s="50">
        <v>-2.1012570532315764E-9</v>
      </c>
      <c r="I18" s="50">
        <v>1.4736683597685535E-8</v>
      </c>
    </row>
    <row r="19" spans="1:9" ht="20" customHeight="1" thickBot="1" x14ac:dyDescent="0.4"/>
    <row r="20" spans="1:9" ht="20" customHeight="1" x14ac:dyDescent="0.35">
      <c r="B20" s="76" t="s">
        <v>69</v>
      </c>
      <c r="C20" s="77"/>
      <c r="D20" s="78"/>
    </row>
    <row r="21" spans="1:9" ht="20" customHeight="1" thickBot="1" x14ac:dyDescent="0.4">
      <c r="A21" s="38"/>
      <c r="B21" s="79"/>
      <c r="C21" s="80"/>
      <c r="D21" s="81"/>
      <c r="E21" s="38"/>
      <c r="F21" s="38"/>
      <c r="G21" s="38"/>
    </row>
    <row r="22" spans="1:9" ht="20" customHeight="1" x14ac:dyDescent="0.35">
      <c r="A22" s="38"/>
      <c r="B22" s="38"/>
      <c r="C22" s="38"/>
      <c r="D22" s="38"/>
      <c r="E22" s="38"/>
      <c r="F22" s="38"/>
      <c r="G22" s="38"/>
    </row>
    <row r="23" spans="1:9" x14ac:dyDescent="0.35">
      <c r="A23" s="40"/>
      <c r="B23" s="40"/>
      <c r="C23" s="38"/>
      <c r="D23" s="38"/>
      <c r="E23" s="38"/>
      <c r="F23" s="38"/>
      <c r="G23" s="38"/>
    </row>
    <row r="24" spans="1:9" x14ac:dyDescent="0.35">
      <c r="A24" s="4"/>
      <c r="B24" s="4"/>
      <c r="C24" s="38"/>
      <c r="D24" s="38"/>
      <c r="E24" s="38"/>
      <c r="F24" s="38"/>
      <c r="G24" s="38"/>
    </row>
    <row r="25" spans="1:9" x14ac:dyDescent="0.35">
      <c r="A25" s="4"/>
      <c r="B25" s="4"/>
      <c r="C25" s="38"/>
      <c r="D25" s="38"/>
      <c r="E25" s="38"/>
      <c r="F25" s="38"/>
      <c r="G25" s="38"/>
    </row>
    <row r="26" spans="1:9" x14ac:dyDescent="0.35">
      <c r="A26" s="4"/>
      <c r="B26" s="4"/>
      <c r="C26" s="38"/>
      <c r="D26" s="38"/>
      <c r="E26" s="38"/>
      <c r="F26" s="38"/>
      <c r="G26" s="38"/>
    </row>
    <row r="27" spans="1:9" x14ac:dyDescent="0.35">
      <c r="A27" s="4"/>
      <c r="B27" s="4"/>
      <c r="C27" s="38"/>
      <c r="D27" s="38"/>
      <c r="E27" s="38"/>
      <c r="F27" s="38"/>
      <c r="G27" s="38"/>
    </row>
    <row r="28" spans="1:9" x14ac:dyDescent="0.35">
      <c r="A28" s="4"/>
      <c r="B28" s="4"/>
      <c r="C28" s="38"/>
      <c r="D28" s="38"/>
      <c r="E28" s="38"/>
      <c r="F28" s="38"/>
      <c r="G28" s="38"/>
    </row>
    <row r="29" spans="1:9" x14ac:dyDescent="0.35">
      <c r="A29" s="38"/>
      <c r="B29" s="38"/>
      <c r="C29" s="38"/>
      <c r="D29" s="38"/>
      <c r="E29" s="38"/>
      <c r="F29" s="38"/>
      <c r="G29" s="38"/>
    </row>
    <row r="30" spans="1:9" x14ac:dyDescent="0.35">
      <c r="A30" s="38"/>
      <c r="B30" s="38"/>
      <c r="C30" s="38"/>
      <c r="D30" s="38"/>
      <c r="E30" s="38"/>
      <c r="F30" s="38"/>
      <c r="G30" s="38"/>
    </row>
    <row r="31" spans="1:9" x14ac:dyDescent="0.35">
      <c r="A31" s="41"/>
      <c r="B31" s="41"/>
      <c r="C31" s="41"/>
      <c r="D31" s="41"/>
      <c r="E31" s="41"/>
      <c r="F31" s="41"/>
      <c r="G31" s="38"/>
    </row>
    <row r="32" spans="1:9" x14ac:dyDescent="0.35">
      <c r="A32" s="4"/>
      <c r="B32" s="4"/>
      <c r="C32" s="4"/>
      <c r="D32" s="4"/>
      <c r="E32" s="4"/>
      <c r="F32" s="4"/>
      <c r="G32" s="38"/>
    </row>
    <row r="33" spans="1:7" x14ac:dyDescent="0.35">
      <c r="A33" s="4"/>
      <c r="B33" s="4"/>
      <c r="C33" s="4"/>
      <c r="D33" s="4"/>
      <c r="E33" s="4"/>
      <c r="F33" s="4"/>
      <c r="G33" s="38"/>
    </row>
    <row r="34" spans="1:7" x14ac:dyDescent="0.35">
      <c r="A34" s="4"/>
      <c r="B34" s="4"/>
      <c r="C34" s="4"/>
      <c r="D34" s="4"/>
      <c r="E34" s="4"/>
      <c r="F34" s="4"/>
      <c r="G34" s="38"/>
    </row>
    <row r="35" spans="1:7" x14ac:dyDescent="0.35">
      <c r="A35" s="38"/>
      <c r="B35" s="38"/>
      <c r="C35" s="38"/>
      <c r="D35" s="38"/>
      <c r="E35" s="38"/>
      <c r="F35" s="38"/>
      <c r="G35" s="38"/>
    </row>
  </sheetData>
  <mergeCells count="2">
    <mergeCell ref="A1:G1"/>
    <mergeCell ref="B20:D2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3" workbookViewId="0">
      <selection activeCell="F27" sqref="F27"/>
    </sheetView>
  </sheetViews>
  <sheetFormatPr defaultRowHeight="14.5" x14ac:dyDescent="0.35"/>
  <cols>
    <col min="1" max="1" width="10.7265625" customWidth="1"/>
    <col min="2" max="2" width="19.81640625" customWidth="1"/>
    <col min="3" max="3" width="18.453125" customWidth="1"/>
    <col min="4" max="4" width="21" customWidth="1"/>
    <col min="5" max="5" width="10.36328125" customWidth="1"/>
    <col min="6" max="6" width="16.36328125" customWidth="1"/>
    <col min="7" max="7" width="11.36328125" customWidth="1"/>
  </cols>
  <sheetData>
    <row r="1" spans="1:9" ht="28.5" customHeight="1" x14ac:dyDescent="0.35">
      <c r="A1" s="82" t="s">
        <v>11</v>
      </c>
      <c r="B1" s="83"/>
      <c r="C1" s="83"/>
      <c r="D1" s="83"/>
      <c r="E1" s="83"/>
      <c r="F1" s="83"/>
      <c r="G1" s="83"/>
    </row>
    <row r="2" spans="1:9" s="39" customFormat="1" ht="20" customHeight="1" x14ac:dyDescent="0.35">
      <c r="A2" s="94" t="s">
        <v>53</v>
      </c>
      <c r="B2" s="94" t="s">
        <v>51</v>
      </c>
      <c r="C2" s="94" t="s">
        <v>56</v>
      </c>
      <c r="D2" s="94" t="s">
        <v>59</v>
      </c>
      <c r="E2" s="94" t="s">
        <v>51</v>
      </c>
      <c r="F2" s="94" t="s">
        <v>58</v>
      </c>
      <c r="G2" s="94" t="s">
        <v>57</v>
      </c>
    </row>
    <row r="3" spans="1:9" s="8" customFormat="1" ht="20" customHeight="1" x14ac:dyDescent="0.35">
      <c r="A3" s="96" t="s">
        <v>33</v>
      </c>
      <c r="B3" s="96">
        <v>10300.42</v>
      </c>
      <c r="C3" s="96">
        <v>16281.69</v>
      </c>
      <c r="D3" s="96">
        <f>C3/B3</f>
        <v>1.580682146941581</v>
      </c>
      <c r="E3" s="96">
        <v>10300.42</v>
      </c>
      <c r="F3" s="96">
        <f>LN(E3)</f>
        <v>9.2399399500854091</v>
      </c>
      <c r="G3" s="96">
        <f>LN(D3)</f>
        <v>0.4578564924372161</v>
      </c>
    </row>
    <row r="4" spans="1:9" s="8" customFormat="1" ht="20" customHeight="1" x14ac:dyDescent="0.35">
      <c r="A4" s="96" t="s">
        <v>34</v>
      </c>
      <c r="B4" s="96">
        <v>11628.62</v>
      </c>
      <c r="C4" s="96">
        <v>17785.365849999998</v>
      </c>
      <c r="D4" s="96">
        <f t="shared" ref="D4:D13" si="0">C4/B4</f>
        <v>1.5294476773684236</v>
      </c>
      <c r="E4" s="96">
        <v>11628.62</v>
      </c>
      <c r="F4" s="96">
        <f t="shared" ref="F4:F13" si="1">LN(E4)</f>
        <v>9.3612245798307718</v>
      </c>
      <c r="G4" s="96">
        <f t="shared" ref="G4:G13" si="2">LN(D4)</f>
        <v>0.42490667504586016</v>
      </c>
    </row>
    <row r="5" spans="1:9" s="8" customFormat="1" ht="20" customHeight="1" x14ac:dyDescent="0.35">
      <c r="A5" s="96" t="s">
        <v>35</v>
      </c>
      <c r="B5" s="96">
        <v>15982.56</v>
      </c>
      <c r="C5" s="96">
        <v>39429.006179999997</v>
      </c>
      <c r="D5" s="96">
        <f t="shared" si="0"/>
        <v>2.4670019183409915</v>
      </c>
      <c r="E5" s="96">
        <v>15982.56</v>
      </c>
      <c r="F5" s="96">
        <f t="shared" si="1"/>
        <v>9.679253406739889</v>
      </c>
      <c r="G5" s="96">
        <f t="shared" si="2"/>
        <v>0.90300361514764349</v>
      </c>
    </row>
    <row r="6" spans="1:9" s="8" customFormat="1" ht="20" customHeight="1" x14ac:dyDescent="0.35">
      <c r="A6" s="96" t="s">
        <v>12</v>
      </c>
      <c r="B6" s="96">
        <v>22024.28</v>
      </c>
      <c r="C6" s="96">
        <v>66487.821389999997</v>
      </c>
      <c r="D6" s="96">
        <f t="shared" si="0"/>
        <v>3.0188419957428803</v>
      </c>
      <c r="E6" s="96">
        <v>22024.28</v>
      </c>
      <c r="F6" s="96">
        <f t="shared" si="1"/>
        <v>9.9999007601451879</v>
      </c>
      <c r="G6" s="96">
        <f t="shared" si="2"/>
        <v>1.1048733127346493</v>
      </c>
    </row>
    <row r="7" spans="1:9" s="8" customFormat="1" ht="20" customHeight="1" x14ac:dyDescent="0.35">
      <c r="A7" s="96" t="s">
        <v>13</v>
      </c>
      <c r="B7" s="96">
        <v>38535.81</v>
      </c>
      <c r="C7" s="96">
        <v>167011.1048</v>
      </c>
      <c r="D7" s="96">
        <f t="shared" si="0"/>
        <v>4.3339196658899866</v>
      </c>
      <c r="E7" s="96">
        <v>38535.81</v>
      </c>
      <c r="F7" s="96">
        <f t="shared" si="1"/>
        <v>10.559343217843262</v>
      </c>
      <c r="G7" s="96">
        <f t="shared" si="2"/>
        <v>1.4664723671532649</v>
      </c>
    </row>
    <row r="8" spans="1:9" s="8" customFormat="1" ht="20" customHeight="1" x14ac:dyDescent="0.35">
      <c r="A8" s="96" t="s">
        <v>14</v>
      </c>
      <c r="B8" s="96">
        <v>47776.84</v>
      </c>
      <c r="C8" s="96">
        <v>95661.550749999995</v>
      </c>
      <c r="D8" s="96">
        <f t="shared" si="0"/>
        <v>2.0022578041996919</v>
      </c>
      <c r="E8" s="96">
        <v>47776.84</v>
      </c>
      <c r="F8" s="96">
        <f t="shared" si="1"/>
        <v>10.774296282233919</v>
      </c>
      <c r="G8" s="96">
        <f t="shared" si="2"/>
        <v>0.69427544592897517</v>
      </c>
    </row>
    <row r="9" spans="1:9" s="8" customFormat="1" ht="20" customHeight="1" x14ac:dyDescent="0.35">
      <c r="A9" s="96" t="s">
        <v>15</v>
      </c>
      <c r="B9" s="96">
        <v>52548.17</v>
      </c>
      <c r="C9" s="96">
        <v>107805.9944</v>
      </c>
      <c r="D9" s="96">
        <f t="shared" si="0"/>
        <v>2.051565152506738</v>
      </c>
      <c r="E9" s="96">
        <v>52548.17</v>
      </c>
      <c r="F9" s="96">
        <f t="shared" si="1"/>
        <v>10.869485551721564</v>
      </c>
      <c r="G9" s="96">
        <f t="shared" si="2"/>
        <v>0.7186029908685112</v>
      </c>
    </row>
    <row r="10" spans="1:9" s="8" customFormat="1" ht="20" customHeight="1" x14ac:dyDescent="0.35">
      <c r="A10" s="96" t="s">
        <v>16</v>
      </c>
      <c r="B10" s="96">
        <v>139724.69</v>
      </c>
      <c r="C10" s="96">
        <v>613602.52350000001</v>
      </c>
      <c r="D10" s="96">
        <f t="shared" si="0"/>
        <v>4.3915110743849208</v>
      </c>
      <c r="E10" s="96">
        <v>139724.69</v>
      </c>
      <c r="F10" s="96">
        <f t="shared" si="1"/>
        <v>11.847429265491673</v>
      </c>
      <c r="G10" s="96">
        <f t="shared" si="2"/>
        <v>1.4796733761491343</v>
      </c>
    </row>
    <row r="11" spans="1:9" s="8" customFormat="1" ht="20" customHeight="1" x14ac:dyDescent="0.35">
      <c r="A11" s="96" t="s">
        <v>17</v>
      </c>
      <c r="B11" s="96">
        <v>145802.57999999999</v>
      </c>
      <c r="C11" s="96">
        <v>421660.52529999998</v>
      </c>
      <c r="D11" s="96">
        <f t="shared" si="0"/>
        <v>2.8919963233846753</v>
      </c>
      <c r="E11" s="96">
        <v>145802.57999999999</v>
      </c>
      <c r="F11" s="96">
        <f t="shared" si="1"/>
        <v>11.890008793873383</v>
      </c>
      <c r="G11" s="96">
        <f t="shared" si="2"/>
        <v>1.0619470329902729</v>
      </c>
    </row>
    <row r="12" spans="1:9" s="8" customFormat="1" ht="20" customHeight="1" x14ac:dyDescent="0.35">
      <c r="A12" s="96" t="s">
        <v>18</v>
      </c>
      <c r="B12" s="96">
        <v>154146.17000000001</v>
      </c>
      <c r="C12" s="96">
        <v>404988.19890000002</v>
      </c>
      <c r="D12" s="96">
        <f t="shared" si="0"/>
        <v>2.6272997824078277</v>
      </c>
      <c r="E12" s="96">
        <v>154146.17000000001</v>
      </c>
      <c r="F12" s="96">
        <f t="shared" si="1"/>
        <v>11.945656587076341</v>
      </c>
      <c r="G12" s="96">
        <f t="shared" si="2"/>
        <v>0.96595662006928129</v>
      </c>
    </row>
    <row r="13" spans="1:9" s="8" customFormat="1" ht="20" customHeight="1" x14ac:dyDescent="0.35">
      <c r="A13" s="96" t="s">
        <v>19</v>
      </c>
      <c r="B13" s="96">
        <v>161578.45000000001</v>
      </c>
      <c r="C13" s="96">
        <v>473900.90990000003</v>
      </c>
      <c r="D13" s="96">
        <f t="shared" si="0"/>
        <v>2.9329462555186039</v>
      </c>
      <c r="E13" s="96">
        <v>161578.45000000001</v>
      </c>
      <c r="F13" s="96">
        <f t="shared" si="1"/>
        <v>11.992746062216305</v>
      </c>
      <c r="G13" s="96">
        <f t="shared" si="2"/>
        <v>1.076007465762852</v>
      </c>
    </row>
    <row r="14" spans="1:9" ht="20" customHeight="1" x14ac:dyDescent="0.35"/>
    <row r="15" spans="1:9" ht="20" customHeight="1" x14ac:dyDescent="0.35"/>
    <row r="16" spans="1:9" s="98" customFormat="1" ht="20" customHeight="1" x14ac:dyDescent="0.35">
      <c r="A16" s="42"/>
      <c r="B16" s="42" t="s">
        <v>38</v>
      </c>
      <c r="C16" s="42" t="s">
        <v>36</v>
      </c>
      <c r="D16" s="42" t="s">
        <v>39</v>
      </c>
      <c r="E16" s="42" t="s">
        <v>40</v>
      </c>
      <c r="F16" s="42" t="s">
        <v>41</v>
      </c>
      <c r="G16" s="42" t="s">
        <v>42</v>
      </c>
      <c r="H16" s="42" t="s">
        <v>43</v>
      </c>
      <c r="I16" s="42" t="s">
        <v>44</v>
      </c>
    </row>
    <row r="17" spans="1:9" s="8" customFormat="1" ht="20" customHeight="1" x14ac:dyDescent="0.35">
      <c r="A17" s="42" t="s">
        <v>37</v>
      </c>
      <c r="B17" s="50">
        <v>2.2472113456192608</v>
      </c>
      <c r="C17" s="50">
        <v>0.43654647957398068</v>
      </c>
      <c r="D17" s="50">
        <v>5.1477023656502316</v>
      </c>
      <c r="E17" s="50">
        <v>6.0500015818509996E-4</v>
      </c>
      <c r="F17" s="50">
        <v>1.2596745999566399</v>
      </c>
      <c r="G17" s="50">
        <v>3.2347480912818818</v>
      </c>
      <c r="H17" s="50">
        <v>1.2596745999566399</v>
      </c>
      <c r="I17" s="50">
        <v>3.2347480912818818</v>
      </c>
    </row>
    <row r="18" spans="1:9" s="8" customFormat="1" ht="20" customHeight="1" x14ac:dyDescent="0.35">
      <c r="A18" s="42" t="s">
        <v>45</v>
      </c>
      <c r="B18" s="50">
        <v>6.3847934472010711E-6</v>
      </c>
      <c r="C18" s="50">
        <v>4.6212322109362006E-6</v>
      </c>
      <c r="D18" s="50">
        <v>1.381621428174802</v>
      </c>
      <c r="E18" s="50">
        <v>0.20041707651777929</v>
      </c>
      <c r="F18" s="50">
        <v>-4.0691600997220415E-6</v>
      </c>
      <c r="G18" s="50">
        <v>1.6838746994124184E-5</v>
      </c>
      <c r="H18" s="50">
        <v>-4.0691600997220415E-6</v>
      </c>
      <c r="I18" s="50">
        <v>1.6838746994124184E-5</v>
      </c>
    </row>
    <row r="19" spans="1:9" ht="20" customHeight="1" thickBot="1" x14ac:dyDescent="0.4"/>
    <row r="20" spans="1:9" ht="20" customHeight="1" x14ac:dyDescent="0.35">
      <c r="B20" s="76" t="s">
        <v>70</v>
      </c>
      <c r="C20" s="77"/>
      <c r="D20" s="78"/>
    </row>
    <row r="21" spans="1:9" ht="20" customHeight="1" thickBot="1" x14ac:dyDescent="0.4">
      <c r="A21" s="38"/>
      <c r="B21" s="79"/>
      <c r="C21" s="80"/>
      <c r="D21" s="81"/>
      <c r="E21" s="38"/>
      <c r="F21" s="38"/>
    </row>
    <row r="22" spans="1:9" ht="20" customHeight="1" x14ac:dyDescent="0.35">
      <c r="A22" s="38"/>
      <c r="B22" s="38"/>
      <c r="C22" s="38"/>
      <c r="D22" s="38"/>
      <c r="E22" s="38"/>
      <c r="F22" s="38"/>
    </row>
    <row r="23" spans="1:9" ht="20" customHeight="1" x14ac:dyDescent="0.35">
      <c r="A23" s="40"/>
      <c r="B23" s="40"/>
      <c r="C23" s="38"/>
      <c r="D23" s="38"/>
      <c r="E23" s="38"/>
      <c r="F23" s="38"/>
    </row>
    <row r="24" spans="1:9" ht="20" customHeight="1" x14ac:dyDescent="0.35">
      <c r="A24" s="4"/>
      <c r="B24" s="4"/>
      <c r="C24" s="38"/>
      <c r="D24" s="38"/>
      <c r="E24" s="38"/>
      <c r="F24" s="38"/>
    </row>
    <row r="25" spans="1:9" ht="20" customHeight="1" x14ac:dyDescent="0.35">
      <c r="A25" s="4"/>
      <c r="B25" s="4"/>
      <c r="C25" s="38"/>
      <c r="D25" s="38"/>
      <c r="E25" s="38"/>
      <c r="F25" s="38"/>
    </row>
    <row r="26" spans="1:9" x14ac:dyDescent="0.35">
      <c r="A26" s="4"/>
      <c r="B26" s="4"/>
      <c r="C26" s="38"/>
      <c r="D26" s="38"/>
      <c r="E26" s="38"/>
      <c r="F26" s="38"/>
    </row>
    <row r="27" spans="1:9" x14ac:dyDescent="0.35">
      <c r="A27" s="4"/>
      <c r="B27" s="4"/>
      <c r="C27" s="38"/>
      <c r="D27" s="38"/>
      <c r="E27" s="38"/>
      <c r="F27" s="38"/>
    </row>
    <row r="28" spans="1:9" x14ac:dyDescent="0.35">
      <c r="A28" s="4"/>
      <c r="B28" s="4"/>
      <c r="C28" s="38"/>
      <c r="D28" s="38"/>
      <c r="E28" s="38"/>
      <c r="F28" s="38"/>
    </row>
    <row r="29" spans="1:9" x14ac:dyDescent="0.35">
      <c r="A29" s="38"/>
      <c r="B29" s="38"/>
      <c r="C29" s="38"/>
      <c r="D29" s="38"/>
      <c r="E29" s="38"/>
      <c r="F29" s="38"/>
    </row>
    <row r="30" spans="1:9" x14ac:dyDescent="0.35">
      <c r="A30" s="38"/>
      <c r="B30" s="38"/>
      <c r="C30" s="38"/>
      <c r="D30" s="38"/>
      <c r="E30" s="38"/>
      <c r="F30" s="38"/>
    </row>
    <row r="31" spans="1:9" x14ac:dyDescent="0.35">
      <c r="A31" s="41"/>
      <c r="B31" s="41"/>
      <c r="C31" s="41"/>
      <c r="D31" s="41"/>
      <c r="E31" s="41"/>
      <c r="F31" s="41"/>
    </row>
    <row r="32" spans="1:9" x14ac:dyDescent="0.35">
      <c r="A32" s="4"/>
      <c r="B32" s="4"/>
      <c r="C32" s="4"/>
      <c r="D32" s="4"/>
      <c r="E32" s="4"/>
      <c r="F32" s="4"/>
    </row>
    <row r="33" spans="1:6" x14ac:dyDescent="0.35">
      <c r="A33" s="4"/>
      <c r="B33" s="4"/>
      <c r="C33" s="4"/>
      <c r="D33" s="4"/>
      <c r="E33" s="4"/>
      <c r="F33" s="4"/>
    </row>
    <row r="34" spans="1:6" x14ac:dyDescent="0.35">
      <c r="A34" s="4"/>
      <c r="B34" s="4"/>
      <c r="C34" s="4"/>
      <c r="D34" s="4"/>
      <c r="E34" s="4"/>
      <c r="F34" s="4"/>
    </row>
    <row r="35" spans="1:6" x14ac:dyDescent="0.35">
      <c r="A35" s="38"/>
      <c r="B35" s="38"/>
      <c r="C35" s="38"/>
      <c r="D35" s="38"/>
      <c r="E35" s="38"/>
      <c r="F35" s="38"/>
    </row>
  </sheetData>
  <mergeCells count="2">
    <mergeCell ref="A1:G1"/>
    <mergeCell ref="B20:D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5" zoomScale="85" zoomScaleNormal="85" workbookViewId="0">
      <selection activeCell="E15" sqref="E15"/>
    </sheetView>
  </sheetViews>
  <sheetFormatPr defaultRowHeight="14.5" x14ac:dyDescent="0.35"/>
  <cols>
    <col min="1" max="1" width="18.26953125" customWidth="1"/>
    <col min="2" max="2" width="18.90625" customWidth="1"/>
    <col min="3" max="3" width="17.453125" customWidth="1"/>
    <col min="4" max="4" width="23.453125" customWidth="1"/>
    <col min="5" max="5" width="15.453125" customWidth="1"/>
    <col min="6" max="6" width="24.6328125" customWidth="1"/>
    <col min="7" max="7" width="10.7265625" customWidth="1"/>
    <col min="8" max="8" width="11" customWidth="1"/>
    <col min="9" max="9" width="14" customWidth="1"/>
    <col min="10" max="10" width="9.1796875" customWidth="1"/>
  </cols>
  <sheetData>
    <row r="1" spans="1:6" ht="39.5" customHeight="1" x14ac:dyDescent="0.35">
      <c r="A1" s="75" t="s">
        <v>24</v>
      </c>
      <c r="B1" s="75"/>
      <c r="C1" s="75"/>
      <c r="D1" s="75"/>
      <c r="E1" s="75"/>
      <c r="F1" s="75"/>
    </row>
    <row r="2" spans="1:6" s="39" customFormat="1" ht="34.5" customHeight="1" x14ac:dyDescent="0.35">
      <c r="A2" s="94" t="s">
        <v>53</v>
      </c>
      <c r="B2" s="94" t="s">
        <v>52</v>
      </c>
      <c r="C2" s="94" t="s">
        <v>51</v>
      </c>
      <c r="D2" s="94" t="s">
        <v>59</v>
      </c>
      <c r="E2" s="94" t="s">
        <v>58</v>
      </c>
      <c r="F2" s="94" t="s">
        <v>71</v>
      </c>
    </row>
    <row r="3" spans="1:6" s="43" customFormat="1" ht="22" customHeight="1" x14ac:dyDescent="0.35">
      <c r="A3" s="100" t="s">
        <v>33</v>
      </c>
      <c r="B3" s="100">
        <v>11893200.16</v>
      </c>
      <c r="C3" s="100">
        <v>96694</v>
      </c>
      <c r="D3" s="100">
        <f>B3/C3</f>
        <v>122.99832626636606</v>
      </c>
      <c r="E3" s="100">
        <f>LN(C3)</f>
        <v>11.479306631946551</v>
      </c>
      <c r="F3" s="100">
        <f>LN(D3)</f>
        <v>4.8121707476893132</v>
      </c>
    </row>
    <row r="4" spans="1:6" s="43" customFormat="1" ht="22" customHeight="1" x14ac:dyDescent="0.35">
      <c r="A4" s="100" t="s">
        <v>34</v>
      </c>
      <c r="B4" s="100">
        <v>15708208.439999999</v>
      </c>
      <c r="C4" s="100">
        <v>99334</v>
      </c>
      <c r="D4" s="100">
        <f t="shared" ref="D4:D14" si="0">B4/C4</f>
        <v>158.13526526667604</v>
      </c>
      <c r="E4" s="100">
        <f t="shared" ref="E4:E14" si="1">LN(C4)</f>
        <v>11.506243188206307</v>
      </c>
      <c r="F4" s="100">
        <f t="shared" ref="F4:F14" si="2">LN(D4)</f>
        <v>5.0634507760571941</v>
      </c>
    </row>
    <row r="5" spans="1:6" s="43" customFormat="1" ht="22" customHeight="1" x14ac:dyDescent="0.35">
      <c r="A5" s="100" t="s">
        <v>35</v>
      </c>
      <c r="B5" s="100">
        <v>16782535.550000001</v>
      </c>
      <c r="C5" s="100">
        <v>106828.38</v>
      </c>
      <c r="D5" s="100">
        <f t="shared" si="0"/>
        <v>157.09810024265087</v>
      </c>
      <c r="E5" s="100">
        <f t="shared" si="1"/>
        <v>11.578978900545257</v>
      </c>
      <c r="F5" s="100">
        <f t="shared" si="2"/>
        <v>5.0568704525255104</v>
      </c>
    </row>
    <row r="6" spans="1:6" s="43" customFormat="1" ht="22" customHeight="1" x14ac:dyDescent="0.35">
      <c r="A6" s="100" t="s">
        <v>12</v>
      </c>
      <c r="B6" s="100">
        <v>18853376.109999999</v>
      </c>
      <c r="C6" s="100">
        <v>115335.97</v>
      </c>
      <c r="D6" s="100">
        <f t="shared" si="0"/>
        <v>163.46484197427739</v>
      </c>
      <c r="E6" s="100">
        <f t="shared" si="1"/>
        <v>11.655604626382113</v>
      </c>
      <c r="F6" s="100">
        <f t="shared" si="2"/>
        <v>5.0965979334177582</v>
      </c>
    </row>
    <row r="7" spans="1:6" s="43" customFormat="1" ht="22" customHeight="1" x14ac:dyDescent="0.35">
      <c r="A7" s="100" t="s">
        <v>13</v>
      </c>
      <c r="B7" s="100">
        <v>23175563.32</v>
      </c>
      <c r="C7" s="100">
        <v>130042.83</v>
      </c>
      <c r="D7" s="100">
        <f t="shared" si="0"/>
        <v>178.21484906165145</v>
      </c>
      <c r="E7" s="100">
        <f t="shared" si="1"/>
        <v>11.775619136715646</v>
      </c>
      <c r="F7" s="100">
        <f t="shared" si="2"/>
        <v>5.1829898396327474</v>
      </c>
    </row>
    <row r="8" spans="1:6" s="43" customFormat="1" ht="22" customHeight="1" x14ac:dyDescent="0.35">
      <c r="A8" s="100" t="s">
        <v>14</v>
      </c>
      <c r="B8" s="100">
        <v>20174281.719999999</v>
      </c>
      <c r="C8" s="100">
        <v>153628.42000000001</v>
      </c>
      <c r="D8" s="100">
        <f t="shared" si="0"/>
        <v>131.3186825718835</v>
      </c>
      <c r="E8" s="100">
        <f t="shared" si="1"/>
        <v>11.942292108622169</v>
      </c>
      <c r="F8" s="100">
        <f t="shared" si="2"/>
        <v>4.8776270603860201</v>
      </c>
    </row>
    <row r="9" spans="1:6" s="43" customFormat="1" ht="22" customHeight="1" x14ac:dyDescent="0.35">
      <c r="A9" s="100" t="s">
        <v>15</v>
      </c>
      <c r="B9" s="100">
        <v>20788730.75</v>
      </c>
      <c r="C9" s="100">
        <v>153119.42000000001</v>
      </c>
      <c r="D9" s="100">
        <f t="shared" si="0"/>
        <v>135.76808709176143</v>
      </c>
      <c r="E9" s="100">
        <f t="shared" si="1"/>
        <v>11.938973418800819</v>
      </c>
      <c r="F9" s="100">
        <f t="shared" si="2"/>
        <v>4.9109481881836379</v>
      </c>
    </row>
    <row r="10" spans="1:6" s="43" customFormat="1" ht="22" customHeight="1" x14ac:dyDescent="0.35">
      <c r="A10" s="100" t="s">
        <v>16</v>
      </c>
      <c r="B10" s="100">
        <v>21860707.870000001</v>
      </c>
      <c r="C10" s="100">
        <v>165711.53</v>
      </c>
      <c r="D10" s="100">
        <f t="shared" si="0"/>
        <v>131.9202584756776</v>
      </c>
      <c r="E10" s="100">
        <f t="shared" si="1"/>
        <v>12.018003784578621</v>
      </c>
      <c r="F10" s="100">
        <f t="shared" si="2"/>
        <v>4.882197637585973</v>
      </c>
    </row>
    <row r="11" spans="1:6" s="43" customFormat="1" ht="22" customHeight="1" x14ac:dyDescent="0.35">
      <c r="A11" s="100" t="s">
        <v>17</v>
      </c>
      <c r="B11" s="100">
        <v>24688152.940000001</v>
      </c>
      <c r="C11" s="100">
        <v>185533.08</v>
      </c>
      <c r="D11" s="100">
        <f t="shared" si="0"/>
        <v>133.06604374810144</v>
      </c>
      <c r="E11" s="100">
        <f t="shared" si="1"/>
        <v>12.1309884739719</v>
      </c>
      <c r="F11" s="100">
        <f t="shared" si="2"/>
        <v>4.8908455745064998</v>
      </c>
    </row>
    <row r="12" spans="1:6" s="43" customFormat="1" ht="22" customHeight="1" x14ac:dyDescent="0.35">
      <c r="A12" s="100" t="s">
        <v>18</v>
      </c>
      <c r="B12" s="100">
        <v>25260178.780000001</v>
      </c>
      <c r="C12" s="100">
        <v>189178.27</v>
      </c>
      <c r="D12" s="100">
        <f t="shared" si="0"/>
        <v>133.52579437374072</v>
      </c>
      <c r="E12" s="100">
        <f t="shared" si="1"/>
        <v>12.150445076995462</v>
      </c>
      <c r="F12" s="100">
        <f t="shared" si="2"/>
        <v>4.8942946754591441</v>
      </c>
    </row>
    <row r="13" spans="1:6" s="43" customFormat="1" ht="22" customHeight="1" x14ac:dyDescent="0.35">
      <c r="A13" s="100" t="s">
        <v>19</v>
      </c>
      <c r="B13" s="100">
        <v>25375759.489999998</v>
      </c>
      <c r="C13" s="100">
        <v>187913.56</v>
      </c>
      <c r="D13" s="100">
        <f t="shared" si="0"/>
        <v>135.03953354936172</v>
      </c>
      <c r="E13" s="100">
        <f t="shared" si="1"/>
        <v>12.143737348843482</v>
      </c>
      <c r="F13" s="100">
        <f t="shared" si="2"/>
        <v>4.9055675766752245</v>
      </c>
    </row>
    <row r="14" spans="1:6" s="43" customFormat="1" ht="22" customHeight="1" x14ac:dyDescent="0.35">
      <c r="A14" s="100" t="s">
        <v>20</v>
      </c>
      <c r="B14" s="100">
        <v>23850251.800000001</v>
      </c>
      <c r="C14" s="100">
        <v>202314.31</v>
      </c>
      <c r="D14" s="100">
        <f t="shared" si="0"/>
        <v>117.88712227029319</v>
      </c>
      <c r="E14" s="100">
        <f t="shared" si="1"/>
        <v>12.217577757184033</v>
      </c>
      <c r="F14" s="100">
        <f t="shared" si="2"/>
        <v>4.7697275757108519</v>
      </c>
    </row>
    <row r="15" spans="1:6" ht="20" customHeight="1" x14ac:dyDescent="0.35"/>
    <row r="16" spans="1:6" ht="20" customHeight="1" x14ac:dyDescent="0.35"/>
    <row r="17" spans="1:9" s="99" customFormat="1" ht="22" customHeight="1" x14ac:dyDescent="0.35">
      <c r="A17" s="62"/>
      <c r="B17" s="62" t="s">
        <v>38</v>
      </c>
      <c r="C17" s="62" t="s">
        <v>36</v>
      </c>
      <c r="D17" s="62" t="s">
        <v>39</v>
      </c>
      <c r="E17" s="62" t="s">
        <v>40</v>
      </c>
      <c r="F17" s="62" t="s">
        <v>41</v>
      </c>
      <c r="G17" s="62" t="s">
        <v>42</v>
      </c>
      <c r="H17" s="62" t="s">
        <v>43</v>
      </c>
      <c r="I17" s="62" t="s">
        <v>44</v>
      </c>
    </row>
    <row r="18" spans="1:9" s="51" customFormat="1" ht="22" customHeight="1" x14ac:dyDescent="0.35">
      <c r="A18" s="42" t="s">
        <v>37</v>
      </c>
      <c r="B18" s="50">
        <v>7.8521591096931829</v>
      </c>
      <c r="C18" s="50">
        <v>1.477500566008398</v>
      </c>
      <c r="D18" s="50">
        <v>5.3144880552611253</v>
      </c>
      <c r="E18" s="50">
        <v>3.4041742660722229E-4</v>
      </c>
      <c r="F18" s="50">
        <v>4.560082708863666</v>
      </c>
      <c r="G18" s="50">
        <v>11.1442355105227</v>
      </c>
      <c r="H18" s="50">
        <v>4.560082708863666</v>
      </c>
      <c r="I18" s="50">
        <v>11.1442355105227</v>
      </c>
    </row>
    <row r="19" spans="1:9" s="51" customFormat="1" ht="22" customHeight="1" x14ac:dyDescent="0.35">
      <c r="A19" s="42" t="s">
        <v>45</v>
      </c>
      <c r="B19" s="50">
        <v>-0.24472545885682451</v>
      </c>
      <c r="C19" s="50">
        <v>0.12435882237642527</v>
      </c>
      <c r="D19" s="50">
        <v>-1.9678978473763447</v>
      </c>
      <c r="E19" s="50">
        <v>7.7414325109483845E-2</v>
      </c>
      <c r="F19" s="50">
        <v>-0.52181418139207691</v>
      </c>
      <c r="G19" s="50">
        <v>3.2363263678427845E-2</v>
      </c>
      <c r="H19" s="50">
        <v>-0.52181418139207691</v>
      </c>
      <c r="I19" s="50">
        <v>3.2363263678427845E-2</v>
      </c>
    </row>
    <row r="20" spans="1:9" ht="22" customHeight="1" thickBot="1" x14ac:dyDescent="0.4"/>
    <row r="21" spans="1:9" ht="22" customHeight="1" x14ac:dyDescent="0.35">
      <c r="B21" s="76" t="s">
        <v>60</v>
      </c>
      <c r="C21" s="77"/>
      <c r="D21" s="78"/>
    </row>
    <row r="22" spans="1:9" ht="22" customHeight="1" thickBot="1" x14ac:dyDescent="0.4">
      <c r="B22" s="79"/>
      <c r="C22" s="80"/>
      <c r="D22" s="81"/>
    </row>
    <row r="26" spans="1:9" x14ac:dyDescent="0.35">
      <c r="A26" s="38"/>
      <c r="B26" s="38"/>
      <c r="C26" s="38"/>
      <c r="D26" s="38"/>
      <c r="E26" s="38"/>
      <c r="F26" s="38"/>
      <c r="G26" s="38"/>
    </row>
    <row r="27" spans="1:9" x14ac:dyDescent="0.35">
      <c r="A27" s="38"/>
      <c r="B27" s="38"/>
      <c r="C27" s="38"/>
      <c r="D27" s="38"/>
      <c r="E27" s="38"/>
      <c r="F27" s="38"/>
      <c r="G27" s="38"/>
    </row>
    <row r="28" spans="1:9" x14ac:dyDescent="0.35">
      <c r="A28" s="40"/>
      <c r="B28" s="40"/>
      <c r="C28" s="38"/>
      <c r="D28" s="38"/>
      <c r="E28" s="38"/>
      <c r="F28" s="38"/>
      <c r="G28" s="38"/>
    </row>
    <row r="29" spans="1:9" x14ac:dyDescent="0.35">
      <c r="A29" s="4"/>
      <c r="B29" s="4"/>
      <c r="C29" s="38"/>
      <c r="D29" s="38"/>
      <c r="E29" s="38"/>
      <c r="F29" s="38"/>
      <c r="G29" s="38"/>
    </row>
    <row r="30" spans="1:9" x14ac:dyDescent="0.35">
      <c r="A30" s="4"/>
      <c r="B30" s="4"/>
      <c r="C30" s="38"/>
      <c r="D30" s="38"/>
      <c r="E30" s="38"/>
      <c r="F30" s="38"/>
      <c r="G30" s="38"/>
    </row>
    <row r="31" spans="1:9" x14ac:dyDescent="0.35">
      <c r="A31" s="4"/>
      <c r="B31" s="4"/>
      <c r="C31" s="38"/>
      <c r="D31" s="38"/>
      <c r="E31" s="38"/>
      <c r="F31" s="38"/>
      <c r="G31" s="38"/>
    </row>
    <row r="32" spans="1:9" x14ac:dyDescent="0.35">
      <c r="A32" s="4"/>
      <c r="B32" s="4"/>
      <c r="C32" s="4"/>
      <c r="D32" s="38"/>
      <c r="E32" s="38"/>
      <c r="F32" s="38"/>
      <c r="G32" s="38"/>
    </row>
    <row r="33" spans="1:7" x14ac:dyDescent="0.35">
      <c r="A33" s="4"/>
      <c r="B33" s="4"/>
      <c r="C33" s="38"/>
      <c r="D33" s="38"/>
      <c r="E33" s="38"/>
      <c r="F33" s="38"/>
      <c r="G33" s="38"/>
    </row>
    <row r="34" spans="1:7" x14ac:dyDescent="0.35">
      <c r="A34" s="38"/>
      <c r="B34" s="38"/>
      <c r="C34" s="38"/>
      <c r="D34" s="38"/>
      <c r="E34" s="38"/>
      <c r="F34" s="38"/>
      <c r="G34" s="38"/>
    </row>
    <row r="35" spans="1:7" x14ac:dyDescent="0.35">
      <c r="A35" s="38"/>
      <c r="B35" s="38"/>
      <c r="C35" s="38"/>
      <c r="D35" s="38"/>
      <c r="E35" s="38"/>
      <c r="F35" s="38"/>
      <c r="G35" s="38"/>
    </row>
    <row r="36" spans="1:7" x14ac:dyDescent="0.35">
      <c r="A36" s="41"/>
      <c r="B36" s="41"/>
      <c r="C36" s="41"/>
      <c r="D36" s="41"/>
      <c r="E36" s="41"/>
      <c r="F36" s="41"/>
      <c r="G36" s="38"/>
    </row>
    <row r="37" spans="1:7" x14ac:dyDescent="0.35">
      <c r="A37" s="4"/>
      <c r="B37" s="4"/>
      <c r="C37" s="4"/>
      <c r="D37" s="4"/>
      <c r="E37" s="4"/>
      <c r="F37" s="4"/>
      <c r="G37" s="38"/>
    </row>
    <row r="38" spans="1:7" x14ac:dyDescent="0.35">
      <c r="A38" s="4"/>
      <c r="B38" s="4"/>
      <c r="C38" s="4"/>
      <c r="D38" s="4"/>
      <c r="E38" s="4"/>
      <c r="F38" s="4"/>
      <c r="G38" s="38"/>
    </row>
    <row r="39" spans="1:7" x14ac:dyDescent="0.35">
      <c r="A39" s="4"/>
      <c r="B39" s="4"/>
      <c r="C39" s="4"/>
      <c r="D39" s="4"/>
      <c r="E39" s="4"/>
      <c r="F39" s="38"/>
      <c r="G39" s="38"/>
    </row>
  </sheetData>
  <mergeCells count="2">
    <mergeCell ref="A1:F1"/>
    <mergeCell ref="B21:D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7" workbookViewId="0">
      <selection activeCell="D18" sqref="D18"/>
    </sheetView>
  </sheetViews>
  <sheetFormatPr defaultRowHeight="14.5" x14ac:dyDescent="0.35"/>
  <cols>
    <col min="1" max="1" width="12.81640625" customWidth="1"/>
    <col min="2" max="2" width="16.1796875" customWidth="1"/>
    <col min="3" max="3" width="14" customWidth="1"/>
    <col min="4" max="4" width="20.90625" customWidth="1"/>
    <col min="5" max="5" width="15.81640625" customWidth="1"/>
    <col min="6" max="6" width="15.26953125" customWidth="1"/>
    <col min="7" max="7" width="13.26953125" customWidth="1"/>
    <col min="8" max="8" width="13.453125" customWidth="1"/>
    <col min="9" max="9" width="14.54296875" customWidth="1"/>
  </cols>
  <sheetData>
    <row r="1" spans="1:6" ht="36.5" customHeight="1" x14ac:dyDescent="0.35">
      <c r="A1" s="82" t="s">
        <v>3</v>
      </c>
      <c r="B1" s="83"/>
      <c r="C1" s="83"/>
      <c r="D1" s="83"/>
      <c r="E1" s="83"/>
      <c r="F1" s="83"/>
    </row>
    <row r="2" spans="1:6" s="39" customFormat="1" ht="27.5" customHeight="1" x14ac:dyDescent="0.35">
      <c r="A2" s="94" t="s">
        <v>53</v>
      </c>
      <c r="B2" s="94" t="s">
        <v>56</v>
      </c>
      <c r="C2" s="94" t="s">
        <v>51</v>
      </c>
      <c r="D2" s="94" t="s">
        <v>59</v>
      </c>
      <c r="E2" s="94" t="s">
        <v>54</v>
      </c>
      <c r="F2" s="94" t="s">
        <v>57</v>
      </c>
    </row>
    <row r="3" spans="1:6" ht="20" customHeight="1" x14ac:dyDescent="0.35">
      <c r="A3" s="95" t="s">
        <v>33</v>
      </c>
      <c r="B3" s="95">
        <v>3157620.54</v>
      </c>
      <c r="C3" s="95">
        <v>523.04</v>
      </c>
      <c r="D3" s="95">
        <f>B3/C3</f>
        <v>6037.0536479045586</v>
      </c>
      <c r="E3" s="95">
        <f>LN(C3)</f>
        <v>6.2596579429759007</v>
      </c>
      <c r="F3" s="95">
        <f>LN(D3)</f>
        <v>8.7056713652741777</v>
      </c>
    </row>
    <row r="4" spans="1:6" ht="20" customHeight="1" x14ac:dyDescent="0.35">
      <c r="A4" s="95" t="s">
        <v>34</v>
      </c>
      <c r="B4" s="95">
        <v>1928777.216</v>
      </c>
      <c r="C4" s="95">
        <v>319.95</v>
      </c>
      <c r="D4" s="95">
        <f t="shared" ref="D4:D14" si="0">B4/C4</f>
        <v>6028.3707329270201</v>
      </c>
      <c r="E4" s="95">
        <f t="shared" ref="E4:E14" si="1">LN(C4)</f>
        <v>5.7681647335854693</v>
      </c>
      <c r="F4" s="95">
        <f t="shared" ref="F4:F14" si="2">LN(D4)</f>
        <v>8.7042320596679374</v>
      </c>
    </row>
    <row r="5" spans="1:6" ht="20" customHeight="1" x14ac:dyDescent="0.35">
      <c r="A5" s="95" t="s">
        <v>35</v>
      </c>
      <c r="B5" s="95">
        <v>2555802.4309999999</v>
      </c>
      <c r="C5" s="95">
        <v>417.7</v>
      </c>
      <c r="D5" s="95">
        <f t="shared" si="0"/>
        <v>6118.7513310988743</v>
      </c>
      <c r="E5" s="95">
        <f t="shared" si="1"/>
        <v>6.0347634715031298</v>
      </c>
      <c r="F5" s="95">
        <f t="shared" si="2"/>
        <v>8.7191133238230467</v>
      </c>
    </row>
    <row r="6" spans="1:6" ht="20" customHeight="1" x14ac:dyDescent="0.35">
      <c r="A6" s="95" t="s">
        <v>12</v>
      </c>
      <c r="B6" s="95">
        <v>2720238.2230000002</v>
      </c>
      <c r="C6" s="95">
        <v>441.1</v>
      </c>
      <c r="D6" s="95">
        <f t="shared" si="0"/>
        <v>6166.9422421219679</v>
      </c>
      <c r="E6" s="95">
        <f t="shared" si="1"/>
        <v>6.0892716071108941</v>
      </c>
      <c r="F6" s="95">
        <f t="shared" si="2"/>
        <v>8.7269584093115018</v>
      </c>
    </row>
    <row r="7" spans="1:6" ht="20" customHeight="1" x14ac:dyDescent="0.35">
      <c r="A7" s="95" t="s">
        <v>13</v>
      </c>
      <c r="B7" s="95">
        <v>3998233.8640000001</v>
      </c>
      <c r="C7" s="95">
        <v>631.44000000000005</v>
      </c>
      <c r="D7" s="95">
        <f t="shared" si="0"/>
        <v>6331.9299759280375</v>
      </c>
      <c r="E7" s="95">
        <f t="shared" si="1"/>
        <v>6.4480029254001474</v>
      </c>
      <c r="F7" s="95">
        <f t="shared" si="2"/>
        <v>8.7533603621791798</v>
      </c>
    </row>
    <row r="8" spans="1:6" ht="20" customHeight="1" x14ac:dyDescent="0.35">
      <c r="A8" s="95" t="s">
        <v>14</v>
      </c>
      <c r="B8" s="95">
        <v>5724687.6069999998</v>
      </c>
      <c r="C8" s="95">
        <v>846.23</v>
      </c>
      <c r="D8" s="95">
        <f t="shared" si="0"/>
        <v>6764.9310553868327</v>
      </c>
      <c r="E8" s="95">
        <f t="shared" si="1"/>
        <v>6.7407911902692135</v>
      </c>
      <c r="F8" s="95">
        <f t="shared" si="2"/>
        <v>8.8195073491836773</v>
      </c>
    </row>
    <row r="9" spans="1:6" ht="20" customHeight="1" x14ac:dyDescent="0.35">
      <c r="A9" s="95" t="s">
        <v>15</v>
      </c>
      <c r="B9" s="95">
        <v>5891624.3020000001</v>
      </c>
      <c r="C9" s="95">
        <v>917.77</v>
      </c>
      <c r="D9" s="95">
        <f t="shared" si="0"/>
        <v>6419.4997679157086</v>
      </c>
      <c r="E9" s="95">
        <f t="shared" si="1"/>
        <v>6.8219468145666236</v>
      </c>
      <c r="F9" s="95">
        <f t="shared" si="2"/>
        <v>8.7670954758781203</v>
      </c>
    </row>
    <row r="10" spans="1:6" ht="20" customHeight="1" x14ac:dyDescent="0.35">
      <c r="A10" s="95" t="s">
        <v>16</v>
      </c>
      <c r="B10" s="95">
        <v>6225753.7829999998</v>
      </c>
      <c r="C10" s="95">
        <v>1028.45</v>
      </c>
      <c r="D10" s="95">
        <f t="shared" si="0"/>
        <v>6053.530830861976</v>
      </c>
      <c r="E10" s="95">
        <f t="shared" si="1"/>
        <v>6.9358080934241721</v>
      </c>
      <c r="F10" s="95">
        <f t="shared" si="2"/>
        <v>8.7083969891986683</v>
      </c>
    </row>
    <row r="11" spans="1:6" ht="20" customHeight="1" x14ac:dyDescent="0.35">
      <c r="A11" s="95" t="s">
        <v>17</v>
      </c>
      <c r="B11" s="95">
        <v>5416246.3059999999</v>
      </c>
      <c r="C11" s="95">
        <v>915.37</v>
      </c>
      <c r="D11" s="95">
        <f t="shared" si="0"/>
        <v>5917.0022023881056</v>
      </c>
      <c r="E11" s="95">
        <f t="shared" si="1"/>
        <v>6.8193283551240649</v>
      </c>
      <c r="F11" s="95">
        <f t="shared" si="2"/>
        <v>8.6855852148902652</v>
      </c>
    </row>
    <row r="12" spans="1:6" ht="20" customHeight="1" x14ac:dyDescent="0.35">
      <c r="A12" s="95" t="s">
        <v>18</v>
      </c>
      <c r="B12" s="95">
        <v>3368185.682</v>
      </c>
      <c r="C12" s="95">
        <v>608.41999999999996</v>
      </c>
      <c r="D12" s="95">
        <f t="shared" si="0"/>
        <v>5535.9549028631545</v>
      </c>
      <c r="E12" s="95">
        <f t="shared" si="1"/>
        <v>6.4108654329546253</v>
      </c>
      <c r="F12" s="95">
        <f t="shared" si="2"/>
        <v>8.6190193511052122</v>
      </c>
    </row>
    <row r="13" spans="1:6" ht="20" customHeight="1" x14ac:dyDescent="0.35">
      <c r="A13" s="95" t="s">
        <v>19</v>
      </c>
      <c r="B13" s="95">
        <v>4693364.9939999999</v>
      </c>
      <c r="C13" s="95">
        <v>903.37</v>
      </c>
      <c r="D13" s="95">
        <f t="shared" si="0"/>
        <v>5195.3961211906526</v>
      </c>
      <c r="E13" s="95">
        <f t="shared" si="1"/>
        <v>6.8061322147877723</v>
      </c>
      <c r="F13" s="95">
        <f t="shared" si="2"/>
        <v>8.5555281510962171</v>
      </c>
    </row>
    <row r="14" spans="1:6" ht="20" customHeight="1" x14ac:dyDescent="0.35">
      <c r="A14" s="95" t="s">
        <v>20</v>
      </c>
      <c r="B14" s="95">
        <v>471362.58500000002</v>
      </c>
      <c r="C14" s="95">
        <v>959.84</v>
      </c>
      <c r="D14" s="95">
        <f t="shared" si="0"/>
        <v>491.08454013168864</v>
      </c>
      <c r="E14" s="95">
        <f t="shared" si="1"/>
        <v>6.8667666039047832</v>
      </c>
      <c r="F14" s="95">
        <f t="shared" si="2"/>
        <v>6.1966162924676071</v>
      </c>
    </row>
    <row r="15" spans="1:6" ht="20" customHeight="1" x14ac:dyDescent="0.35"/>
    <row r="18" spans="1:9" s="8" customFormat="1" ht="20" customHeight="1" x14ac:dyDescent="0.35">
      <c r="A18" s="42"/>
      <c r="B18" s="42" t="s">
        <v>38</v>
      </c>
      <c r="C18" s="42" t="s">
        <v>36</v>
      </c>
      <c r="D18" s="42" t="s">
        <v>39</v>
      </c>
      <c r="E18" s="42" t="s">
        <v>40</v>
      </c>
      <c r="F18" s="42" t="s">
        <v>41</v>
      </c>
      <c r="G18" s="42" t="s">
        <v>42</v>
      </c>
      <c r="H18" s="42" t="s">
        <v>43</v>
      </c>
      <c r="I18" s="42" t="s">
        <v>44</v>
      </c>
    </row>
    <row r="19" spans="1:9" s="8" customFormat="1" ht="20" customHeight="1" x14ac:dyDescent="0.35">
      <c r="A19" s="42" t="s">
        <v>37</v>
      </c>
      <c r="B19" s="49">
        <v>12.124854410942804</v>
      </c>
      <c r="C19" s="49">
        <v>3.6672984298934486</v>
      </c>
      <c r="D19" s="49">
        <v>3.3062088190338756</v>
      </c>
      <c r="E19" s="49">
        <v>7.929917107803424E-3</v>
      </c>
      <c r="F19" s="49">
        <v>3.953604332529812</v>
      </c>
      <c r="G19" s="49">
        <v>20.296104489355798</v>
      </c>
      <c r="H19" s="49">
        <v>3.953604332529812</v>
      </c>
      <c r="I19" s="49">
        <v>20.296104489355798</v>
      </c>
    </row>
    <row r="20" spans="1:9" s="8" customFormat="1" ht="20" customHeight="1" x14ac:dyDescent="0.35">
      <c r="A20" s="42" t="s">
        <v>45</v>
      </c>
      <c r="B20" s="49">
        <v>-0.55815809862844434</v>
      </c>
      <c r="C20" s="49">
        <v>0.56326155126026922</v>
      </c>
      <c r="D20" s="49">
        <v>-0.99093946210174266</v>
      </c>
      <c r="E20" s="49">
        <v>0.3450864607745201</v>
      </c>
      <c r="F20" s="49">
        <v>-1.8131830394364994</v>
      </c>
      <c r="G20" s="49">
        <v>0.69686684217961081</v>
      </c>
      <c r="H20" s="49">
        <v>-1.8131830394364994</v>
      </c>
      <c r="I20" s="49">
        <v>0.69686684217961081</v>
      </c>
    </row>
    <row r="21" spans="1:9" ht="15" customHeight="1" x14ac:dyDescent="0.35"/>
    <row r="22" spans="1:9" ht="15" thickBot="1" x14ac:dyDescent="0.4"/>
    <row r="23" spans="1:9" x14ac:dyDescent="0.35">
      <c r="B23" s="76" t="s">
        <v>61</v>
      </c>
      <c r="C23" s="77"/>
      <c r="D23" s="78"/>
    </row>
    <row r="24" spans="1:9" ht="15" thickBot="1" x14ac:dyDescent="0.4">
      <c r="B24" s="79"/>
      <c r="C24" s="80"/>
      <c r="D24" s="81"/>
    </row>
    <row r="27" spans="1:9" x14ac:dyDescent="0.35">
      <c r="A27" s="38"/>
      <c r="B27" s="38"/>
      <c r="C27" s="38"/>
      <c r="D27" s="38"/>
      <c r="E27" s="38"/>
      <c r="F27" s="38"/>
      <c r="G27" s="38"/>
    </row>
    <row r="28" spans="1:9" x14ac:dyDescent="0.35">
      <c r="A28" s="38"/>
      <c r="B28" s="38"/>
      <c r="C28" s="38"/>
      <c r="D28" s="38"/>
      <c r="E28" s="38"/>
      <c r="F28" s="38"/>
      <c r="G28" s="38"/>
    </row>
    <row r="29" spans="1:9" x14ac:dyDescent="0.35">
      <c r="A29" s="40"/>
      <c r="B29" s="40"/>
      <c r="C29" s="38"/>
      <c r="D29" s="38"/>
      <c r="E29" s="38"/>
      <c r="F29" s="38"/>
      <c r="G29" s="38"/>
    </row>
    <row r="30" spans="1:9" x14ac:dyDescent="0.35">
      <c r="A30" s="4"/>
      <c r="B30" s="4"/>
      <c r="C30" s="38"/>
      <c r="D30" s="38"/>
      <c r="E30" s="38"/>
      <c r="F30" s="38"/>
      <c r="G30" s="38"/>
    </row>
    <row r="31" spans="1:9" x14ac:dyDescent="0.35">
      <c r="A31" s="4"/>
      <c r="B31" s="4"/>
      <c r="C31" s="38"/>
      <c r="D31" s="38"/>
      <c r="E31" s="38"/>
      <c r="F31" s="38"/>
      <c r="G31" s="38"/>
    </row>
    <row r="32" spans="1:9" x14ac:dyDescent="0.35">
      <c r="A32" s="4"/>
      <c r="B32" s="4"/>
      <c r="C32" s="38"/>
      <c r="D32" s="38"/>
      <c r="E32" s="38"/>
      <c r="F32" s="38"/>
      <c r="G32" s="38"/>
    </row>
    <row r="33" spans="1:7" x14ac:dyDescent="0.35">
      <c r="A33" s="4"/>
      <c r="B33" s="4"/>
      <c r="C33" s="38"/>
      <c r="D33" s="38"/>
      <c r="E33" s="38"/>
      <c r="F33" s="38"/>
      <c r="G33" s="38"/>
    </row>
    <row r="34" spans="1:7" x14ac:dyDescent="0.35">
      <c r="A34" s="4"/>
      <c r="B34" s="4"/>
      <c r="C34" s="38"/>
      <c r="D34" s="38"/>
      <c r="E34" s="38"/>
      <c r="F34" s="38"/>
      <c r="G34" s="38"/>
    </row>
    <row r="35" spans="1:7" x14ac:dyDescent="0.35">
      <c r="A35" s="38"/>
      <c r="B35" s="38"/>
      <c r="C35" s="38"/>
      <c r="D35" s="38"/>
      <c r="E35" s="38"/>
      <c r="F35" s="38"/>
      <c r="G35" s="38"/>
    </row>
    <row r="36" spans="1:7" x14ac:dyDescent="0.35">
      <c r="A36" s="38"/>
      <c r="B36" s="38"/>
      <c r="C36" s="38"/>
      <c r="D36" s="38"/>
      <c r="E36" s="38"/>
      <c r="F36" s="38"/>
      <c r="G36" s="38"/>
    </row>
    <row r="37" spans="1:7" x14ac:dyDescent="0.35">
      <c r="A37" s="41"/>
      <c r="B37" s="41"/>
      <c r="C37" s="41"/>
      <c r="D37" s="41"/>
      <c r="E37" s="41"/>
      <c r="F37" s="41"/>
      <c r="G37" s="38"/>
    </row>
    <row r="38" spans="1:7" x14ac:dyDescent="0.35">
      <c r="A38" s="4"/>
      <c r="B38" s="4"/>
      <c r="C38" s="4"/>
      <c r="D38" s="4"/>
      <c r="E38" s="4"/>
      <c r="F38" s="4"/>
      <c r="G38" s="38"/>
    </row>
    <row r="39" spans="1:7" x14ac:dyDescent="0.35">
      <c r="A39" s="4"/>
      <c r="B39" s="4"/>
      <c r="C39" s="4"/>
      <c r="D39" s="4"/>
      <c r="E39" s="4"/>
      <c r="F39" s="4"/>
      <c r="G39" s="38"/>
    </row>
    <row r="40" spans="1:7" x14ac:dyDescent="0.35">
      <c r="A40" s="4"/>
      <c r="B40" s="4"/>
      <c r="C40" s="4"/>
      <c r="D40" s="4"/>
      <c r="E40" s="4"/>
      <c r="F40" s="4"/>
      <c r="G40" s="38"/>
    </row>
    <row r="41" spans="1:7" x14ac:dyDescent="0.35">
      <c r="A41" s="38"/>
      <c r="B41" s="38"/>
      <c r="C41" s="38"/>
      <c r="D41" s="38"/>
      <c r="E41" s="38"/>
      <c r="F41" s="38"/>
      <c r="G41" s="38"/>
    </row>
  </sheetData>
  <mergeCells count="2">
    <mergeCell ref="A1:F1"/>
    <mergeCell ref="B23:D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6" workbookViewId="0">
      <selection activeCell="B21" sqref="B21:D22"/>
    </sheetView>
  </sheetViews>
  <sheetFormatPr defaultRowHeight="14.5" x14ac:dyDescent="0.35"/>
  <cols>
    <col min="1" max="1" width="10.6328125" customWidth="1"/>
    <col min="2" max="2" width="15.6328125" customWidth="1"/>
    <col min="3" max="3" width="16.453125" customWidth="1"/>
    <col min="4" max="4" width="20.6328125" customWidth="1"/>
    <col min="5" max="5" width="13.54296875" customWidth="1"/>
    <col min="6" max="6" width="13.453125" bestFit="1" customWidth="1"/>
    <col min="7" max="7" width="12.36328125" customWidth="1"/>
    <col min="8" max="8" width="13.1796875" customWidth="1"/>
    <col min="9" max="9" width="14.08984375" customWidth="1"/>
  </cols>
  <sheetData>
    <row r="1" spans="1:7" ht="43" customHeight="1" x14ac:dyDescent="0.35">
      <c r="A1" s="84" t="s">
        <v>4</v>
      </c>
      <c r="B1" s="85"/>
      <c r="C1" s="85"/>
      <c r="D1" s="85"/>
      <c r="E1" s="85"/>
      <c r="F1" s="85"/>
      <c r="G1" s="85"/>
    </row>
    <row r="2" spans="1:7" s="39" customFormat="1" ht="26.5" customHeight="1" x14ac:dyDescent="0.35">
      <c r="A2" s="94" t="s">
        <v>53</v>
      </c>
      <c r="B2" s="94" t="s">
        <v>51</v>
      </c>
      <c r="C2" s="94" t="s">
        <v>56</v>
      </c>
      <c r="D2" s="94" t="s">
        <v>59</v>
      </c>
      <c r="E2" s="94" t="s">
        <v>51</v>
      </c>
      <c r="F2" s="94" t="s">
        <v>54</v>
      </c>
      <c r="G2" s="94" t="s">
        <v>57</v>
      </c>
    </row>
    <row r="3" spans="1:7" s="8" customFormat="1" ht="20" customHeight="1" x14ac:dyDescent="0.35">
      <c r="A3" s="96" t="s">
        <v>33</v>
      </c>
      <c r="B3" s="96">
        <v>2371848.25</v>
      </c>
      <c r="C3" s="96">
        <v>155800.98000000001</v>
      </c>
      <c r="D3" s="96">
        <f>C3/B3</f>
        <v>6.5687583512140796E-2</v>
      </c>
      <c r="E3" s="96">
        <v>2371848.25</v>
      </c>
      <c r="F3" s="96">
        <f>LN(E3)</f>
        <v>14.67918006150517</v>
      </c>
      <c r="G3" s="96">
        <f>LN(D3)</f>
        <v>-2.722845358990635</v>
      </c>
    </row>
    <row r="4" spans="1:7" s="8" customFormat="1" ht="20" customHeight="1" x14ac:dyDescent="0.35">
      <c r="A4" s="96" t="s">
        <v>34</v>
      </c>
      <c r="B4" s="96">
        <v>4776791.5</v>
      </c>
      <c r="C4" s="96">
        <v>146843.52499999999</v>
      </c>
      <c r="D4" s="96">
        <f t="shared" ref="D4:D13" si="0">C4/B4</f>
        <v>3.0741037158519478E-2</v>
      </c>
      <c r="E4" s="96">
        <v>4776791.5</v>
      </c>
      <c r="F4" s="96">
        <f t="shared" ref="F4:F13" si="1">LN(E4)</f>
        <v>15.379279644779405</v>
      </c>
      <c r="G4" s="96">
        <f t="shared" ref="G4:G13" si="2">LN(D4)</f>
        <v>-3.4821568017362559</v>
      </c>
    </row>
    <row r="5" spans="1:7" s="8" customFormat="1" ht="20" customHeight="1" x14ac:dyDescent="0.35">
      <c r="A5" s="96" t="s">
        <v>35</v>
      </c>
      <c r="B5" s="96">
        <v>7044455</v>
      </c>
      <c r="C5" s="96">
        <v>632963.91139999998</v>
      </c>
      <c r="D5" s="96">
        <f t="shared" si="0"/>
        <v>8.985278653919998E-2</v>
      </c>
      <c r="E5" s="96">
        <v>7044455</v>
      </c>
      <c r="F5" s="96">
        <f t="shared" si="1"/>
        <v>15.767751340492826</v>
      </c>
      <c r="G5" s="96">
        <f t="shared" si="2"/>
        <v>-2.4095826529980773</v>
      </c>
    </row>
    <row r="6" spans="1:7" s="8" customFormat="1" ht="20" customHeight="1" x14ac:dyDescent="0.35">
      <c r="A6" s="96" t="s">
        <v>12</v>
      </c>
      <c r="B6" s="96">
        <v>8086103.5</v>
      </c>
      <c r="C6" s="96">
        <v>872332.57299999997</v>
      </c>
      <c r="D6" s="96">
        <f t="shared" si="0"/>
        <v>0.10788046096615013</v>
      </c>
      <c r="E6" s="96">
        <v>8086103.5</v>
      </c>
      <c r="F6" s="96">
        <f t="shared" si="1"/>
        <v>15.905657529001999</v>
      </c>
      <c r="G6" s="96">
        <f t="shared" si="2"/>
        <v>-2.2267315077669179</v>
      </c>
    </row>
    <row r="7" spans="1:7" s="8" customFormat="1" ht="20" customHeight="1" x14ac:dyDescent="0.35">
      <c r="A7" s="96" t="s">
        <v>13</v>
      </c>
      <c r="B7" s="96">
        <v>8306768.5</v>
      </c>
      <c r="C7" s="96">
        <v>1099270.7409999999</v>
      </c>
      <c r="D7" s="96">
        <f t="shared" si="0"/>
        <v>0.13233434168774535</v>
      </c>
      <c r="E7" s="96">
        <v>8306768.5</v>
      </c>
      <c r="F7" s="96">
        <f t="shared" si="1"/>
        <v>15.932581222369807</v>
      </c>
      <c r="G7" s="96">
        <f t="shared" si="2"/>
        <v>-2.0224236671854467</v>
      </c>
    </row>
    <row r="8" spans="1:7" s="8" customFormat="1" ht="20" customHeight="1" x14ac:dyDescent="0.35">
      <c r="A8" s="96" t="s">
        <v>14</v>
      </c>
      <c r="B8" s="96">
        <v>9110571</v>
      </c>
      <c r="C8" s="96">
        <v>989470.21010000003</v>
      </c>
      <c r="D8" s="96">
        <f t="shared" si="0"/>
        <v>0.10860682717910876</v>
      </c>
      <c r="E8" s="96">
        <v>9110571</v>
      </c>
      <c r="F8" s="96">
        <f t="shared" si="1"/>
        <v>16.024945945647346</v>
      </c>
      <c r="G8" s="96">
        <f t="shared" si="2"/>
        <v>-2.2200210080889211</v>
      </c>
    </row>
    <row r="9" spans="1:7" s="8" customFormat="1" ht="20" customHeight="1" x14ac:dyDescent="0.35">
      <c r="A9" s="96" t="s">
        <v>15</v>
      </c>
      <c r="B9" s="96">
        <v>9765763</v>
      </c>
      <c r="C9" s="96">
        <v>1163477.2990000001</v>
      </c>
      <c r="D9" s="96">
        <f t="shared" si="0"/>
        <v>0.11913839184915712</v>
      </c>
      <c r="E9" s="96">
        <v>9765763</v>
      </c>
      <c r="F9" s="96">
        <f t="shared" si="1"/>
        <v>16.094393255441158</v>
      </c>
      <c r="G9" s="96">
        <f t="shared" si="2"/>
        <v>-2.1274695048653323</v>
      </c>
    </row>
    <row r="10" spans="1:7" s="8" customFormat="1" ht="20" customHeight="1" x14ac:dyDescent="0.35">
      <c r="A10" s="96" t="s">
        <v>16</v>
      </c>
      <c r="B10" s="96">
        <v>13470620</v>
      </c>
      <c r="C10" s="96">
        <v>2296125.5359999998</v>
      </c>
      <c r="D10" s="96">
        <f t="shared" si="0"/>
        <v>0.17045433216882369</v>
      </c>
      <c r="E10" s="96">
        <v>13470620</v>
      </c>
      <c r="F10" s="96">
        <f t="shared" si="1"/>
        <v>16.416021575538121</v>
      </c>
      <c r="G10" s="96">
        <f t="shared" si="2"/>
        <v>-1.7692878646530137</v>
      </c>
    </row>
    <row r="11" spans="1:7" s="8" customFormat="1" ht="20" customHeight="1" x14ac:dyDescent="0.35">
      <c r="A11" s="96" t="s">
        <v>17</v>
      </c>
      <c r="B11" s="96">
        <v>13135870</v>
      </c>
      <c r="C11" s="96">
        <v>2595365.7200000002</v>
      </c>
      <c r="D11" s="96">
        <f t="shared" si="0"/>
        <v>0.19757851744878718</v>
      </c>
      <c r="E11" s="96">
        <v>13135870</v>
      </c>
      <c r="F11" s="96">
        <f t="shared" si="1"/>
        <v>16.390857214157656</v>
      </c>
      <c r="G11" s="96">
        <f t="shared" si="2"/>
        <v>-1.621619216942968</v>
      </c>
    </row>
    <row r="12" spans="1:7" s="8" customFormat="1" ht="20" customHeight="1" x14ac:dyDescent="0.35">
      <c r="A12" s="96" t="s">
        <v>18</v>
      </c>
      <c r="B12" s="96">
        <v>13020688</v>
      </c>
      <c r="C12" s="96">
        <v>3077888.182</v>
      </c>
      <c r="D12" s="96">
        <f t="shared" si="0"/>
        <v>0.23638445080628612</v>
      </c>
      <c r="E12" s="96">
        <v>13020688</v>
      </c>
      <c r="F12" s="96">
        <f t="shared" si="1"/>
        <v>16.382050035130494</v>
      </c>
      <c r="G12" s="96">
        <f t="shared" si="2"/>
        <v>-1.4422957705445674</v>
      </c>
    </row>
    <row r="13" spans="1:7" s="8" customFormat="1" ht="20" customHeight="1" x14ac:dyDescent="0.35">
      <c r="A13" s="96" t="s">
        <v>19</v>
      </c>
      <c r="B13" s="96">
        <v>13289154</v>
      </c>
      <c r="C13" s="96">
        <v>3332348.6009999998</v>
      </c>
      <c r="D13" s="96">
        <f t="shared" si="0"/>
        <v>0.25075701590936489</v>
      </c>
      <c r="E13" s="96">
        <v>13289154</v>
      </c>
      <c r="F13" s="96">
        <f t="shared" si="1"/>
        <v>16.402458771778367</v>
      </c>
      <c r="G13" s="96">
        <f t="shared" si="2"/>
        <v>-1.3832708728331522</v>
      </c>
    </row>
    <row r="14" spans="1:7" ht="20" customHeight="1" x14ac:dyDescent="0.35"/>
    <row r="15" spans="1:7" ht="20" customHeight="1" x14ac:dyDescent="0.35"/>
    <row r="16" spans="1:7" ht="20" customHeight="1" x14ac:dyDescent="0.35"/>
    <row r="17" spans="1:9" s="51" customFormat="1" ht="20" customHeight="1" x14ac:dyDescent="0.35">
      <c r="A17" s="42"/>
      <c r="B17" s="42" t="s">
        <v>38</v>
      </c>
      <c r="C17" s="42" t="s">
        <v>36</v>
      </c>
      <c r="D17" s="42" t="s">
        <v>39</v>
      </c>
      <c r="E17" s="42" t="s">
        <v>40</v>
      </c>
      <c r="F17" s="42" t="s">
        <v>41</v>
      </c>
      <c r="G17" s="42" t="s">
        <v>42</v>
      </c>
      <c r="H17" s="42" t="s">
        <v>43</v>
      </c>
      <c r="I17" s="42" t="s">
        <v>44</v>
      </c>
    </row>
    <row r="18" spans="1:9" s="58" customFormat="1" ht="20" customHeight="1" x14ac:dyDescent="0.35">
      <c r="A18" s="61" t="s">
        <v>37</v>
      </c>
      <c r="B18" s="48">
        <v>-1.867276823250541E-2</v>
      </c>
      <c r="C18" s="48">
        <v>2.7457502450273227E-2</v>
      </c>
      <c r="D18" s="48">
        <v>-0.68006069620944709</v>
      </c>
      <c r="E18" s="48">
        <v>0.51357714920625197</v>
      </c>
      <c r="F18" s="48">
        <v>-8.0785954072940258E-2</v>
      </c>
      <c r="G18" s="48">
        <v>4.3440417607929445E-2</v>
      </c>
      <c r="H18" s="48">
        <v>-8.0785954072940258E-2</v>
      </c>
      <c r="I18" s="48">
        <v>4.3440417607929445E-2</v>
      </c>
    </row>
    <row r="19" spans="1:9" s="58" customFormat="1" ht="20" customHeight="1" x14ac:dyDescent="0.35">
      <c r="A19" s="61" t="s">
        <v>45</v>
      </c>
      <c r="B19" s="59">
        <v>1.6749746990373269E-8</v>
      </c>
      <c r="C19" s="48">
        <v>2.7570819985098701E-9</v>
      </c>
      <c r="D19" s="48">
        <v>6.0751718662796623</v>
      </c>
      <c r="E19" s="48">
        <v>1.8473386118917064E-4</v>
      </c>
      <c r="F19" s="48">
        <v>1.0512794199022175E-8</v>
      </c>
      <c r="G19" s="48">
        <v>2.2986699781724364E-8</v>
      </c>
      <c r="H19" s="48">
        <v>1.0512794199022175E-8</v>
      </c>
      <c r="I19" s="48">
        <v>2.2986699781724364E-8</v>
      </c>
    </row>
    <row r="20" spans="1:9" ht="20" customHeight="1" thickBot="1" x14ac:dyDescent="0.4">
      <c r="A20" s="38"/>
      <c r="B20" s="38"/>
      <c r="C20" s="38"/>
      <c r="D20" s="38"/>
      <c r="E20" s="38"/>
      <c r="F20" s="38"/>
      <c r="G20" s="38"/>
    </row>
    <row r="21" spans="1:9" x14ac:dyDescent="0.35">
      <c r="A21" s="38"/>
      <c r="B21" s="86" t="s">
        <v>63</v>
      </c>
      <c r="C21" s="87"/>
      <c r="D21" s="88"/>
      <c r="E21" s="38"/>
      <c r="F21" s="38"/>
      <c r="G21" s="38"/>
    </row>
    <row r="22" spans="1:9" ht="15" thickBot="1" x14ac:dyDescent="0.4">
      <c r="A22" s="38"/>
      <c r="B22" s="89"/>
      <c r="C22" s="90"/>
      <c r="D22" s="91"/>
      <c r="E22" s="38"/>
      <c r="F22" s="38"/>
      <c r="G22" s="38"/>
    </row>
    <row r="23" spans="1:9" x14ac:dyDescent="0.35">
      <c r="A23" s="40"/>
      <c r="B23" s="40"/>
      <c r="C23" s="38"/>
      <c r="D23" s="38" t="s">
        <v>62</v>
      </c>
      <c r="E23" s="38"/>
      <c r="F23" s="38"/>
      <c r="G23" s="38"/>
    </row>
    <row r="24" spans="1:9" x14ac:dyDescent="0.35">
      <c r="A24" s="4"/>
      <c r="B24" s="4"/>
      <c r="C24" s="38"/>
      <c r="D24" s="38"/>
      <c r="E24" s="38"/>
      <c r="F24" s="38"/>
      <c r="G24" s="38"/>
    </row>
    <row r="25" spans="1:9" x14ac:dyDescent="0.35">
      <c r="A25" s="4"/>
      <c r="B25" s="4"/>
      <c r="C25" s="38"/>
      <c r="D25" s="38"/>
      <c r="E25" s="38"/>
      <c r="F25" s="38"/>
      <c r="G25" s="38"/>
    </row>
    <row r="26" spans="1:9" x14ac:dyDescent="0.35">
      <c r="A26" s="4"/>
      <c r="B26" s="4"/>
      <c r="C26" s="38"/>
      <c r="D26" s="38"/>
      <c r="E26" s="38"/>
      <c r="F26" s="38"/>
      <c r="G26" s="38"/>
    </row>
    <row r="27" spans="1:9" x14ac:dyDescent="0.35">
      <c r="A27" s="4"/>
      <c r="B27" s="4"/>
      <c r="C27" s="38"/>
      <c r="D27" s="38"/>
      <c r="E27" s="38"/>
      <c r="F27" s="38"/>
      <c r="G27" s="38"/>
    </row>
    <row r="28" spans="1:9" x14ac:dyDescent="0.35">
      <c r="A28" s="4"/>
      <c r="B28" s="4"/>
      <c r="C28" s="38"/>
      <c r="D28" s="38"/>
      <c r="E28" s="38"/>
      <c r="F28" s="38"/>
      <c r="G28" s="38"/>
    </row>
    <row r="29" spans="1:9" x14ac:dyDescent="0.35">
      <c r="A29" s="38"/>
      <c r="B29" s="38"/>
      <c r="C29" s="38"/>
      <c r="D29" s="38"/>
      <c r="E29" s="38"/>
      <c r="F29" s="38"/>
      <c r="G29" s="38"/>
    </row>
    <row r="30" spans="1:9" x14ac:dyDescent="0.35">
      <c r="A30" s="38"/>
      <c r="B30" s="38"/>
      <c r="C30" s="38"/>
      <c r="D30" s="38"/>
      <c r="E30" s="38"/>
      <c r="F30" s="38"/>
      <c r="G30" s="38"/>
    </row>
    <row r="31" spans="1:9" x14ac:dyDescent="0.35">
      <c r="A31" s="41"/>
      <c r="B31" s="41"/>
      <c r="C31" s="41"/>
      <c r="D31" s="41"/>
      <c r="E31" s="41"/>
      <c r="F31" s="41"/>
      <c r="G31" s="38"/>
    </row>
    <row r="32" spans="1:9" x14ac:dyDescent="0.35">
      <c r="A32" s="4"/>
      <c r="B32" s="4"/>
      <c r="C32" s="4"/>
      <c r="D32" s="4"/>
      <c r="E32" s="4"/>
      <c r="F32" s="4"/>
      <c r="G32" s="38"/>
    </row>
    <row r="33" spans="1:7" x14ac:dyDescent="0.35">
      <c r="A33" s="4"/>
      <c r="B33" s="4"/>
      <c r="C33" s="4"/>
      <c r="D33" s="4"/>
      <c r="E33" s="4"/>
      <c r="F33" s="4"/>
      <c r="G33" s="38"/>
    </row>
    <row r="34" spans="1:7" x14ac:dyDescent="0.35">
      <c r="A34" s="4"/>
      <c r="B34" s="4"/>
      <c r="C34" s="4"/>
      <c r="D34" s="4"/>
      <c r="E34" s="4"/>
      <c r="F34" s="4"/>
      <c r="G34" s="38"/>
    </row>
    <row r="35" spans="1:7" x14ac:dyDescent="0.35">
      <c r="A35" s="38"/>
      <c r="B35" s="38"/>
      <c r="C35" s="38"/>
      <c r="D35" s="38"/>
      <c r="E35" s="38"/>
      <c r="F35" s="38"/>
      <c r="G35" s="38"/>
    </row>
  </sheetData>
  <mergeCells count="2">
    <mergeCell ref="A1:G1"/>
    <mergeCell ref="B21:D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zoomScale="85" zoomScaleNormal="85" workbookViewId="0">
      <selection activeCell="B20" sqref="B20:D21"/>
    </sheetView>
  </sheetViews>
  <sheetFormatPr defaultRowHeight="14.5" x14ac:dyDescent="0.35"/>
  <cols>
    <col min="1" max="1" width="12.26953125" customWidth="1"/>
    <col min="2" max="2" width="17.6328125" customWidth="1"/>
    <col min="3" max="3" width="22.1796875" customWidth="1"/>
    <col min="4" max="4" width="23" customWidth="1"/>
    <col min="5" max="5" width="13.90625" customWidth="1"/>
    <col min="6" max="6" width="16.90625" customWidth="1"/>
    <col min="7" max="7" width="13.1796875" customWidth="1"/>
    <col min="8" max="8" width="12.1796875" customWidth="1"/>
    <col min="9" max="9" width="14" customWidth="1"/>
  </cols>
  <sheetData>
    <row r="1" spans="1:9" ht="45.5" customHeight="1" x14ac:dyDescent="0.35">
      <c r="A1" s="92" t="s">
        <v>5</v>
      </c>
      <c r="B1" s="93"/>
      <c r="C1" s="93"/>
      <c r="D1" s="93"/>
      <c r="E1" s="93"/>
      <c r="F1" s="93"/>
      <c r="G1" s="93"/>
    </row>
    <row r="2" spans="1:9" s="39" customFormat="1" ht="20" customHeight="1" x14ac:dyDescent="0.35">
      <c r="A2" s="94" t="s">
        <v>53</v>
      </c>
      <c r="B2" s="94" t="s">
        <v>51</v>
      </c>
      <c r="C2" s="94" t="s">
        <v>56</v>
      </c>
      <c r="D2" s="94" t="s">
        <v>59</v>
      </c>
      <c r="E2" s="94" t="s">
        <v>51</v>
      </c>
      <c r="F2" s="94" t="s">
        <v>54</v>
      </c>
      <c r="G2" s="94" t="s">
        <v>57</v>
      </c>
    </row>
    <row r="3" spans="1:9" s="8" customFormat="1" ht="20" customHeight="1" x14ac:dyDescent="0.35">
      <c r="A3" s="96" t="s">
        <v>33</v>
      </c>
      <c r="B3" s="96">
        <v>16924.57</v>
      </c>
      <c r="C3" s="96">
        <v>724317.24</v>
      </c>
      <c r="D3" s="96">
        <f>C3/B3</f>
        <v>42.796788337901646</v>
      </c>
      <c r="E3" s="96">
        <v>16924.57</v>
      </c>
      <c r="F3" s="96">
        <f>LN(E3)</f>
        <v>9.736521691253893</v>
      </c>
      <c r="G3" s="96">
        <f>LN(D3)</f>
        <v>3.7564630609381231</v>
      </c>
    </row>
    <row r="4" spans="1:9" s="8" customFormat="1" ht="20" customHeight="1" x14ac:dyDescent="0.35">
      <c r="A4" s="96" t="s">
        <v>34</v>
      </c>
      <c r="B4" s="96">
        <v>16891.38</v>
      </c>
      <c r="C4" s="96">
        <v>893837.92879999999</v>
      </c>
      <c r="D4" s="96">
        <f t="shared" ref="D4:D13" si="0">C4/B4</f>
        <v>52.916808975939205</v>
      </c>
      <c r="E4" s="96">
        <v>16891.38</v>
      </c>
      <c r="F4" s="96">
        <f t="shared" ref="F4:F13" si="1">LN(E4)</f>
        <v>9.7345587116151382</v>
      </c>
      <c r="G4" s="96">
        <f t="shared" ref="G4:G13" si="2">LN(D4)</f>
        <v>3.9687210384101625</v>
      </c>
    </row>
    <row r="5" spans="1:9" s="8" customFormat="1" ht="20" customHeight="1" x14ac:dyDescent="0.35">
      <c r="A5" s="96" t="s">
        <v>35</v>
      </c>
      <c r="B5" s="96">
        <v>17877.16</v>
      </c>
      <c r="C5" s="96">
        <v>954132.81160000002</v>
      </c>
      <c r="D5" s="96">
        <f t="shared" si="0"/>
        <v>53.371610009643589</v>
      </c>
      <c r="E5" s="96">
        <v>17877.16</v>
      </c>
      <c r="F5" s="96">
        <f t="shared" si="1"/>
        <v>9.7912791994225845</v>
      </c>
      <c r="G5" s="96">
        <f t="shared" si="2"/>
        <v>3.9772789568318858</v>
      </c>
    </row>
    <row r="6" spans="1:9" s="8" customFormat="1" ht="20" customHeight="1" x14ac:dyDescent="0.35">
      <c r="A6" s="96" t="s">
        <v>12</v>
      </c>
      <c r="B6" s="96">
        <v>22028.639999999999</v>
      </c>
      <c r="C6" s="96">
        <v>1086695.2139999999</v>
      </c>
      <c r="D6" s="96">
        <f t="shared" si="0"/>
        <v>49.331016985161135</v>
      </c>
      <c r="E6" s="96">
        <v>22028.639999999999</v>
      </c>
      <c r="F6" s="96">
        <f t="shared" si="1"/>
        <v>10.000098703891675</v>
      </c>
      <c r="G6" s="96">
        <f t="shared" si="2"/>
        <v>3.8985530309901879</v>
      </c>
    </row>
    <row r="7" spans="1:9" s="8" customFormat="1" ht="20" customHeight="1" x14ac:dyDescent="0.35">
      <c r="A7" s="96" t="s">
        <v>13</v>
      </c>
      <c r="B7" s="96">
        <v>21080.400000000001</v>
      </c>
      <c r="C7" s="96">
        <v>1900337.101</v>
      </c>
      <c r="D7" s="96">
        <f t="shared" si="0"/>
        <v>90.147108261702812</v>
      </c>
      <c r="E7" s="96">
        <v>21080.400000000001</v>
      </c>
      <c r="F7" s="96">
        <f t="shared" si="1"/>
        <v>9.9560989778073381</v>
      </c>
      <c r="G7" s="96">
        <f t="shared" si="2"/>
        <v>4.5014428721709319</v>
      </c>
    </row>
    <row r="8" spans="1:9" s="8" customFormat="1" ht="20" customHeight="1" x14ac:dyDescent="0.35">
      <c r="A8" s="96" t="s">
        <v>14</v>
      </c>
      <c r="B8" s="96">
        <v>24627.67</v>
      </c>
      <c r="C8" s="96">
        <v>1591436.6410000001</v>
      </c>
      <c r="D8" s="96">
        <f t="shared" si="0"/>
        <v>64.619862171289455</v>
      </c>
      <c r="E8" s="96">
        <v>24627.67</v>
      </c>
      <c r="F8" s="96">
        <f t="shared" si="1"/>
        <v>10.111625886558512</v>
      </c>
      <c r="G8" s="96">
        <f t="shared" si="2"/>
        <v>4.1685218274830511</v>
      </c>
    </row>
    <row r="9" spans="1:9" s="8" customFormat="1" ht="20" customHeight="1" x14ac:dyDescent="0.35">
      <c r="A9" s="96" t="s">
        <v>15</v>
      </c>
      <c r="B9" s="96">
        <v>19483.919999999998</v>
      </c>
      <c r="C9" s="96">
        <v>1498819.628</v>
      </c>
      <c r="D9" s="96">
        <f t="shared" si="0"/>
        <v>76.925979371707555</v>
      </c>
      <c r="E9" s="96">
        <v>19483.919999999998</v>
      </c>
      <c r="F9" s="96">
        <f t="shared" si="1"/>
        <v>9.8773447889849297</v>
      </c>
      <c r="G9" s="96">
        <f t="shared" si="2"/>
        <v>4.3428436526409708</v>
      </c>
    </row>
    <row r="10" spans="1:9" s="8" customFormat="1" ht="20" customHeight="1" x14ac:dyDescent="0.35">
      <c r="A10" s="96" t="s">
        <v>16</v>
      </c>
      <c r="B10" s="96">
        <v>31801.01</v>
      </c>
      <c r="C10" s="96">
        <v>2397630.7910000002</v>
      </c>
      <c r="D10" s="96">
        <f t="shared" si="0"/>
        <v>75.394800070815364</v>
      </c>
      <c r="E10" s="96">
        <v>31801.01</v>
      </c>
      <c r="F10" s="96">
        <f t="shared" si="1"/>
        <v>10.367253329270188</v>
      </c>
      <c r="G10" s="96">
        <f t="shared" si="2"/>
        <v>4.3227383080576987</v>
      </c>
    </row>
    <row r="11" spans="1:9" s="8" customFormat="1" ht="20" customHeight="1" x14ac:dyDescent="0.35">
      <c r="A11" s="96" t="s">
        <v>17</v>
      </c>
      <c r="B11" s="96">
        <v>35556.980000000003</v>
      </c>
      <c r="C11" s="96">
        <v>2182226.58</v>
      </c>
      <c r="D11" s="96">
        <f t="shared" si="0"/>
        <v>61.372663820155701</v>
      </c>
      <c r="E11" s="96">
        <v>35556.980000000003</v>
      </c>
      <c r="F11" s="96">
        <f t="shared" si="1"/>
        <v>10.478891759137209</v>
      </c>
      <c r="G11" s="96">
        <f t="shared" si="2"/>
        <v>4.1169645213601811</v>
      </c>
    </row>
    <row r="12" spans="1:9" s="8" customFormat="1" ht="20" customHeight="1" x14ac:dyDescent="0.35">
      <c r="A12" s="96" t="s">
        <v>18</v>
      </c>
      <c r="B12" s="96">
        <v>36872.14</v>
      </c>
      <c r="C12" s="96">
        <v>1921228.0530000001</v>
      </c>
      <c r="D12" s="96">
        <f t="shared" si="0"/>
        <v>52.105140981781915</v>
      </c>
      <c r="E12" s="96">
        <v>36872.14</v>
      </c>
      <c r="F12" s="96">
        <f t="shared" si="1"/>
        <v>10.515211531312207</v>
      </c>
      <c r="G12" s="96">
        <f>LN(D12)</f>
        <v>3.9532636191653618</v>
      </c>
    </row>
    <row r="13" spans="1:9" s="8" customFormat="1" ht="20" customHeight="1" x14ac:dyDescent="0.35">
      <c r="A13" s="96" t="s">
        <v>19</v>
      </c>
      <c r="B13" s="96">
        <v>43715.29</v>
      </c>
      <c r="C13" s="96">
        <v>1963113.9010000001</v>
      </c>
      <c r="D13" s="96">
        <f t="shared" si="0"/>
        <v>44.906802654174321</v>
      </c>
      <c r="E13" s="96">
        <v>43715.29</v>
      </c>
      <c r="F13" s="96">
        <f t="shared" si="1"/>
        <v>10.685453205471518</v>
      </c>
      <c r="G13" s="96">
        <f t="shared" si="2"/>
        <v>3.8045892900467</v>
      </c>
    </row>
    <row r="14" spans="1:9" ht="20" customHeight="1" x14ac:dyDescent="0.35"/>
    <row r="15" spans="1:9" ht="20" customHeight="1" x14ac:dyDescent="0.35"/>
    <row r="16" spans="1:9" s="63" customFormat="1" ht="20" customHeight="1" x14ac:dyDescent="0.35">
      <c r="A16" s="62"/>
      <c r="B16" s="62" t="s">
        <v>38</v>
      </c>
      <c r="C16" s="62" t="s">
        <v>36</v>
      </c>
      <c r="D16" s="62" t="s">
        <v>39</v>
      </c>
      <c r="E16" s="62" t="s">
        <v>40</v>
      </c>
      <c r="F16" s="62" t="s">
        <v>41</v>
      </c>
      <c r="G16" s="62" t="s">
        <v>42</v>
      </c>
      <c r="H16" s="62" t="s">
        <v>43</v>
      </c>
      <c r="I16" s="62" t="s">
        <v>44</v>
      </c>
    </row>
    <row r="17" spans="1:9" s="60" customFormat="1" ht="20" customHeight="1" x14ac:dyDescent="0.35">
      <c r="A17" s="42" t="s">
        <v>37</v>
      </c>
      <c r="B17" s="42">
        <v>4.4548373825669501</v>
      </c>
      <c r="C17" s="42">
        <v>2.3450509418437204</v>
      </c>
      <c r="D17" s="42">
        <v>1.899676166123913</v>
      </c>
      <c r="E17" s="42">
        <v>8.9934643184112581E-2</v>
      </c>
      <c r="F17" s="42">
        <v>-0.85003639180652435</v>
      </c>
      <c r="G17" s="42">
        <v>9.7597111569404245</v>
      </c>
      <c r="H17" s="42">
        <v>-0.85003639180652435</v>
      </c>
      <c r="I17" s="42">
        <v>9.7597111569404245</v>
      </c>
    </row>
    <row r="18" spans="1:9" s="60" customFormat="1" ht="20" customHeight="1" x14ac:dyDescent="0.35">
      <c r="A18" s="42" t="s">
        <v>45</v>
      </c>
      <c r="B18" s="42">
        <v>-3.7677910934603709E-2</v>
      </c>
      <c r="C18" s="42">
        <v>0.23174078307726501</v>
      </c>
      <c r="D18" s="42">
        <v>-0.16258644867891667</v>
      </c>
      <c r="E18" s="42">
        <v>0.87443598982417337</v>
      </c>
      <c r="F18" s="42">
        <v>-0.56191198221359029</v>
      </c>
      <c r="G18" s="42">
        <v>0.48655616034438287</v>
      </c>
      <c r="H18" s="42">
        <v>-0.56191198221359029</v>
      </c>
      <c r="I18" s="42">
        <v>0.48655616034438287</v>
      </c>
    </row>
    <row r="19" spans="1:9" ht="20" customHeight="1" thickBot="1" x14ac:dyDescent="0.4">
      <c r="D19" s="44"/>
    </row>
    <row r="20" spans="1:9" ht="20" customHeight="1" x14ac:dyDescent="0.35">
      <c r="B20" s="103" t="s">
        <v>64</v>
      </c>
      <c r="C20" s="104"/>
      <c r="D20" s="105"/>
    </row>
    <row r="21" spans="1:9" ht="20" customHeight="1" thickBot="1" x14ac:dyDescent="0.4">
      <c r="B21" s="106"/>
      <c r="C21" s="107"/>
      <c r="D21" s="108"/>
    </row>
    <row r="22" spans="1:9" ht="20" customHeight="1" x14ac:dyDescent="0.35"/>
    <row r="23" spans="1:9" ht="20" customHeight="1" x14ac:dyDescent="0.35">
      <c r="D23" t="s">
        <v>62</v>
      </c>
    </row>
    <row r="29" spans="1:9" x14ac:dyDescent="0.35">
      <c r="A29" s="38"/>
      <c r="B29" s="38"/>
      <c r="C29" s="38"/>
      <c r="D29" s="38"/>
      <c r="E29" s="38"/>
      <c r="F29" s="38"/>
      <c r="G29" s="38"/>
      <c r="H29" s="38"/>
    </row>
    <row r="30" spans="1:9" x14ac:dyDescent="0.35">
      <c r="A30" s="38"/>
      <c r="B30" s="38"/>
      <c r="C30" s="38"/>
      <c r="D30" s="38"/>
      <c r="E30" s="38"/>
      <c r="F30" s="38"/>
      <c r="G30" s="38"/>
      <c r="H30" s="38"/>
    </row>
    <row r="31" spans="1:9" x14ac:dyDescent="0.35">
      <c r="A31" s="40"/>
      <c r="B31" s="40"/>
      <c r="C31" s="38"/>
      <c r="D31" s="38"/>
      <c r="E31" s="38"/>
      <c r="F31" s="38"/>
      <c r="G31" s="38"/>
      <c r="H31" s="38"/>
    </row>
    <row r="32" spans="1:9" x14ac:dyDescent="0.35">
      <c r="A32" s="4"/>
      <c r="B32" s="4"/>
      <c r="C32" s="38"/>
      <c r="D32" s="38"/>
      <c r="E32" s="38"/>
      <c r="F32" s="38"/>
      <c r="G32" s="38"/>
      <c r="H32" s="38"/>
    </row>
    <row r="33" spans="1:8" x14ac:dyDescent="0.35">
      <c r="A33" s="4"/>
      <c r="B33" s="4"/>
      <c r="C33" s="38"/>
      <c r="D33" s="38"/>
      <c r="E33" s="38"/>
      <c r="F33" s="38"/>
      <c r="G33" s="38"/>
      <c r="H33" s="38"/>
    </row>
    <row r="34" spans="1:8" x14ac:dyDescent="0.35">
      <c r="A34" s="4"/>
      <c r="B34" s="4"/>
      <c r="C34" s="38"/>
      <c r="D34" s="38"/>
      <c r="E34" s="38"/>
      <c r="F34" s="38"/>
      <c r="G34" s="38"/>
      <c r="H34" s="38"/>
    </row>
    <row r="35" spans="1:8" x14ac:dyDescent="0.35">
      <c r="A35" s="4"/>
      <c r="B35" s="4"/>
      <c r="C35" s="38"/>
      <c r="D35" s="38"/>
      <c r="E35" s="38"/>
      <c r="F35" s="38"/>
      <c r="G35" s="38"/>
      <c r="H35" s="38"/>
    </row>
    <row r="36" spans="1:8" x14ac:dyDescent="0.35">
      <c r="A36" s="4"/>
      <c r="B36" s="4"/>
      <c r="C36" s="38"/>
      <c r="D36" s="38"/>
      <c r="E36" s="38"/>
      <c r="F36" s="38"/>
      <c r="G36" s="38"/>
      <c r="H36" s="38"/>
    </row>
    <row r="37" spans="1:8" x14ac:dyDescent="0.35">
      <c r="A37" s="38"/>
      <c r="B37" s="38"/>
      <c r="C37" s="38"/>
      <c r="D37" s="38"/>
      <c r="E37" s="38"/>
      <c r="F37" s="38"/>
      <c r="G37" s="38"/>
      <c r="H37" s="38"/>
    </row>
    <row r="38" spans="1:8" x14ac:dyDescent="0.35">
      <c r="A38" s="38"/>
      <c r="B38" s="38"/>
      <c r="C38" s="38"/>
      <c r="D38" s="38"/>
      <c r="E38" s="38"/>
      <c r="F38" s="38"/>
      <c r="G38" s="38"/>
      <c r="H38" s="38"/>
    </row>
    <row r="39" spans="1:8" x14ac:dyDescent="0.35">
      <c r="A39" s="41"/>
      <c r="B39" s="41"/>
      <c r="C39" s="41"/>
      <c r="D39" s="41"/>
      <c r="E39" s="41"/>
      <c r="F39" s="41"/>
      <c r="G39" s="38"/>
      <c r="H39" s="38"/>
    </row>
    <row r="40" spans="1:8" x14ac:dyDescent="0.35">
      <c r="A40" s="4"/>
      <c r="B40" s="4"/>
      <c r="C40" s="4"/>
      <c r="D40" s="4"/>
      <c r="E40" s="4"/>
      <c r="F40" s="4"/>
      <c r="G40" s="38"/>
      <c r="H40" s="38"/>
    </row>
    <row r="41" spans="1:8" x14ac:dyDescent="0.35">
      <c r="A41" s="4"/>
      <c r="B41" s="4"/>
      <c r="C41" s="4"/>
      <c r="D41" s="4"/>
      <c r="E41" s="4"/>
      <c r="F41" s="4"/>
      <c r="G41" s="38"/>
      <c r="H41" s="38"/>
    </row>
    <row r="42" spans="1:8" x14ac:dyDescent="0.35">
      <c r="A42" s="4"/>
      <c r="B42" s="4"/>
      <c r="C42" s="4"/>
      <c r="D42" s="4"/>
      <c r="E42" s="4"/>
      <c r="F42" s="4"/>
      <c r="G42" s="38"/>
    </row>
  </sheetData>
  <mergeCells count="2">
    <mergeCell ref="A1:G1"/>
    <mergeCell ref="B20:D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5" workbookViewId="0">
      <selection activeCell="B20" sqref="B20:D21"/>
    </sheetView>
  </sheetViews>
  <sheetFormatPr defaultRowHeight="14.5" x14ac:dyDescent="0.35"/>
  <cols>
    <col min="1" max="1" width="11.36328125" customWidth="1"/>
    <col min="2" max="2" width="18.1796875" customWidth="1"/>
    <col min="3" max="3" width="18.6328125" customWidth="1"/>
    <col min="4" max="4" width="21.54296875" customWidth="1"/>
    <col min="5" max="5" width="12.1796875" customWidth="1"/>
    <col min="6" max="6" width="15.1796875" customWidth="1"/>
    <col min="7" max="7" width="10.6328125" customWidth="1"/>
    <col min="8" max="8" width="13.08984375" customWidth="1"/>
    <col min="9" max="9" width="11.54296875" customWidth="1"/>
  </cols>
  <sheetData>
    <row r="1" spans="1:9" ht="35" customHeight="1" x14ac:dyDescent="0.35">
      <c r="A1" s="84" t="s">
        <v>55</v>
      </c>
      <c r="B1" s="85"/>
      <c r="C1" s="85"/>
      <c r="D1" s="85"/>
      <c r="E1" s="85"/>
      <c r="F1" s="85"/>
      <c r="G1" s="85"/>
    </row>
    <row r="2" spans="1:9" s="39" customFormat="1" ht="20" customHeight="1" x14ac:dyDescent="0.35">
      <c r="A2" s="94" t="s">
        <v>53</v>
      </c>
      <c r="B2" s="94" t="s">
        <v>51</v>
      </c>
      <c r="C2" s="94" t="s">
        <v>56</v>
      </c>
      <c r="D2" s="94" t="s">
        <v>59</v>
      </c>
      <c r="E2" s="94" t="s">
        <v>51</v>
      </c>
      <c r="F2" s="94" t="s">
        <v>54</v>
      </c>
      <c r="G2" s="94" t="s">
        <v>57</v>
      </c>
    </row>
    <row r="3" spans="1:9" s="8" customFormat="1" ht="20" customHeight="1" x14ac:dyDescent="0.35">
      <c r="A3" s="96" t="s">
        <v>33</v>
      </c>
      <c r="B3" s="96">
        <v>1558431.5</v>
      </c>
      <c r="C3" s="96">
        <v>322744.88</v>
      </c>
      <c r="D3" s="96">
        <f>C3/B3</f>
        <v>0.20709596796522659</v>
      </c>
      <c r="E3" s="96">
        <v>1558431.5</v>
      </c>
      <c r="F3" s="96">
        <f>LN(E3)</f>
        <v>14.259190424705141</v>
      </c>
      <c r="G3" s="96">
        <f>LN(D3)</f>
        <v>-1.5745729797936541</v>
      </c>
    </row>
    <row r="4" spans="1:9" s="8" customFormat="1" ht="20" customHeight="1" x14ac:dyDescent="0.35">
      <c r="A4" s="96" t="s">
        <v>34</v>
      </c>
      <c r="B4" s="96">
        <v>1959920.13</v>
      </c>
      <c r="C4" s="96">
        <v>390366.33059999999</v>
      </c>
      <c r="D4" s="96">
        <f t="shared" ref="D4:D13" si="0">C4/B4</f>
        <v>0.19917461156950308</v>
      </c>
      <c r="E4" s="96">
        <v>1959920.13</v>
      </c>
      <c r="F4" s="96">
        <f t="shared" ref="F4:F13" si="1">LN(E4)</f>
        <v>14.488414280376396</v>
      </c>
      <c r="G4" s="96">
        <f t="shared" ref="G4:G13" si="2">LN(D4)</f>
        <v>-1.6135733939146564</v>
      </c>
    </row>
    <row r="5" spans="1:9" s="8" customFormat="1" ht="20" customHeight="1" x14ac:dyDescent="0.35">
      <c r="A5" s="96" t="s">
        <v>35</v>
      </c>
      <c r="B5" s="96">
        <v>2541629</v>
      </c>
      <c r="C5" s="96">
        <v>1520527.2690000001</v>
      </c>
      <c r="D5" s="96">
        <f t="shared" si="0"/>
        <v>0.59824910283916344</v>
      </c>
      <c r="E5" s="96">
        <v>2541629</v>
      </c>
      <c r="F5" s="96">
        <f t="shared" si="1"/>
        <v>14.748315772007697</v>
      </c>
      <c r="G5" s="96">
        <f t="shared" si="2"/>
        <v>-0.51374805183679562</v>
      </c>
    </row>
    <row r="6" spans="1:9" s="8" customFormat="1" ht="20" customHeight="1" x14ac:dyDescent="0.35">
      <c r="A6" s="96" t="s">
        <v>12</v>
      </c>
      <c r="B6" s="96">
        <v>3276662</v>
      </c>
      <c r="C6" s="96">
        <v>560050.25159999996</v>
      </c>
      <c r="D6" s="96">
        <f t="shared" si="0"/>
        <v>0.17092097128113914</v>
      </c>
      <c r="E6" s="96">
        <v>3276662</v>
      </c>
      <c r="F6" s="96">
        <f t="shared" si="1"/>
        <v>15.002335779242628</v>
      </c>
      <c r="G6" s="96">
        <f t="shared" si="2"/>
        <v>-1.7665539855572407</v>
      </c>
    </row>
    <row r="7" spans="1:9" s="8" customFormat="1" ht="20" customHeight="1" x14ac:dyDescent="0.35">
      <c r="A7" s="96" t="s">
        <v>13</v>
      </c>
      <c r="B7" s="96">
        <v>4348132.5</v>
      </c>
      <c r="C7" s="96">
        <v>802349.37730000005</v>
      </c>
      <c r="D7" s="96">
        <f t="shared" si="0"/>
        <v>0.18452735221385275</v>
      </c>
      <c r="E7" s="96">
        <v>4348132.5</v>
      </c>
      <c r="F7" s="96">
        <f t="shared" si="1"/>
        <v>15.285257000539969</v>
      </c>
      <c r="G7" s="96">
        <f t="shared" si="2"/>
        <v>-1.6899575760079852</v>
      </c>
    </row>
    <row r="8" spans="1:9" s="8" customFormat="1" ht="20" customHeight="1" x14ac:dyDescent="0.35">
      <c r="A8" s="96" t="s">
        <v>14</v>
      </c>
      <c r="B8" s="96">
        <v>4797323.5</v>
      </c>
      <c r="C8" s="96">
        <v>1336451.3160000001</v>
      </c>
      <c r="D8" s="96">
        <f t="shared" si="0"/>
        <v>0.27858269637225841</v>
      </c>
      <c r="E8" s="96">
        <v>4797323.5</v>
      </c>
      <c r="F8" s="96">
        <f t="shared" si="1"/>
        <v>15.383568716192435</v>
      </c>
      <c r="G8" s="96">
        <f t="shared" si="2"/>
        <v>-1.2780403287818776</v>
      </c>
    </row>
    <row r="9" spans="1:9" s="8" customFormat="1" ht="20" customHeight="1" x14ac:dyDescent="0.35">
      <c r="A9" s="96" t="s">
        <v>15</v>
      </c>
      <c r="B9" s="96">
        <v>4123681.75</v>
      </c>
      <c r="C9" s="96">
        <v>1522213.63</v>
      </c>
      <c r="D9" s="96">
        <f t="shared" si="0"/>
        <v>0.36913945408129517</v>
      </c>
      <c r="E9" s="96">
        <v>4123681.75</v>
      </c>
      <c r="F9" s="96">
        <f t="shared" si="1"/>
        <v>15.232256950918128</v>
      </c>
      <c r="G9" s="96">
        <f t="shared" si="2"/>
        <v>-0.99658078199747224</v>
      </c>
    </row>
    <row r="10" spans="1:9" s="8" customFormat="1" ht="20" customHeight="1" x14ac:dyDescent="0.35">
      <c r="A10" s="96" t="s">
        <v>16</v>
      </c>
      <c r="B10" s="96">
        <v>5204183</v>
      </c>
      <c r="C10" s="96">
        <v>2262946.818</v>
      </c>
      <c r="D10" s="96">
        <f t="shared" si="0"/>
        <v>0.43483229125493855</v>
      </c>
      <c r="E10" s="96">
        <v>5204183</v>
      </c>
      <c r="F10" s="96">
        <f t="shared" si="1"/>
        <v>15.464973283253745</v>
      </c>
      <c r="G10" s="96">
        <f t="shared" si="2"/>
        <v>-0.83279485957705146</v>
      </c>
    </row>
    <row r="11" spans="1:9" s="8" customFormat="1" ht="20" customHeight="1" x14ac:dyDescent="0.35">
      <c r="A11" s="96" t="s">
        <v>17</v>
      </c>
      <c r="B11" s="96">
        <v>7004027</v>
      </c>
      <c r="C11" s="96">
        <v>2898103.4539999999</v>
      </c>
      <c r="D11" s="96">
        <f t="shared" si="0"/>
        <v>0.41377673929583653</v>
      </c>
      <c r="E11" s="96">
        <v>7004027</v>
      </c>
      <c r="F11" s="96">
        <f t="shared" si="1"/>
        <v>15.761995827320483</v>
      </c>
      <c r="G11" s="96">
        <f t="shared" si="2"/>
        <v>-0.88242872768219349</v>
      </c>
    </row>
    <row r="12" spans="1:9" s="8" customFormat="1" ht="20" customHeight="1" x14ac:dyDescent="0.35">
      <c r="A12" s="96" t="s">
        <v>18</v>
      </c>
      <c r="B12" s="96">
        <v>5134890.5</v>
      </c>
      <c r="C12" s="96">
        <v>2094291.5330000001</v>
      </c>
      <c r="D12" s="96">
        <f t="shared" si="0"/>
        <v>0.40785514958887636</v>
      </c>
      <c r="E12" s="96">
        <v>5134890.5</v>
      </c>
      <c r="F12" s="96">
        <f t="shared" si="1"/>
        <v>15.451569076872056</v>
      </c>
      <c r="G12" s="96">
        <f t="shared" si="2"/>
        <v>-0.89684319313191441</v>
      </c>
    </row>
    <row r="13" spans="1:9" s="8" customFormat="1" ht="20" customHeight="1" x14ac:dyDescent="0.35">
      <c r="A13" s="96" t="s">
        <v>19</v>
      </c>
      <c r="B13" s="96">
        <v>6970994.5</v>
      </c>
      <c r="C13" s="96">
        <v>2597859.4700000002</v>
      </c>
      <c r="D13" s="96">
        <f t="shared" si="0"/>
        <v>0.37266698029958284</v>
      </c>
      <c r="E13" s="96">
        <v>6970994.5</v>
      </c>
      <c r="F13" s="96">
        <f t="shared" si="1"/>
        <v>15.757268455485296</v>
      </c>
      <c r="G13" s="96">
        <f t="shared" si="2"/>
        <v>-0.98707007234454702</v>
      </c>
    </row>
    <row r="14" spans="1:9" ht="20" customHeight="1" x14ac:dyDescent="0.35"/>
    <row r="15" spans="1:9" ht="20" customHeight="1" x14ac:dyDescent="0.35"/>
    <row r="16" spans="1:9" s="60" customFormat="1" ht="20" customHeight="1" x14ac:dyDescent="0.35">
      <c r="A16" s="61"/>
      <c r="B16" s="61" t="s">
        <v>38</v>
      </c>
      <c r="C16" s="61" t="s">
        <v>36</v>
      </c>
      <c r="D16" s="61" t="s">
        <v>39</v>
      </c>
      <c r="E16" s="61" t="s">
        <v>40</v>
      </c>
      <c r="F16" s="61" t="s">
        <v>41</v>
      </c>
      <c r="G16" s="61" t="s">
        <v>42</v>
      </c>
      <c r="H16" s="61" t="s">
        <v>43</v>
      </c>
      <c r="I16" s="61" t="s">
        <v>44</v>
      </c>
    </row>
    <row r="17" spans="1:9" s="5" customFormat="1" ht="20" customHeight="1" x14ac:dyDescent="0.35">
      <c r="A17" s="61" t="s">
        <v>37</v>
      </c>
      <c r="B17" s="46">
        <v>0.22893695725395213</v>
      </c>
      <c r="C17" s="46">
        <v>0.10693832537508866</v>
      </c>
      <c r="D17" s="46">
        <v>2.1408317032359583</v>
      </c>
      <c r="E17" s="46">
        <v>6.093876433899903E-2</v>
      </c>
      <c r="F17" s="46">
        <v>-1.2974341470949752E-2</v>
      </c>
      <c r="G17" s="46">
        <v>0.47084825597885405</v>
      </c>
      <c r="H17" s="46">
        <v>-1.2974341470949752E-2</v>
      </c>
      <c r="I17" s="46">
        <v>0.47084825597885405</v>
      </c>
    </row>
    <row r="18" spans="1:9" s="8" customFormat="1" ht="20" customHeight="1" x14ac:dyDescent="0.35">
      <c r="A18" s="42" t="s">
        <v>45</v>
      </c>
      <c r="B18" s="49">
        <v>2.3838826891790436E-8</v>
      </c>
      <c r="C18" s="49">
        <v>2.321091898076631E-8</v>
      </c>
      <c r="D18" s="49">
        <v>1.0270522641324302</v>
      </c>
      <c r="E18" s="49">
        <v>0.33120674765872449</v>
      </c>
      <c r="F18" s="49">
        <v>-2.8667919735678892E-8</v>
      </c>
      <c r="G18" s="49">
        <v>7.6345573519259758E-8</v>
      </c>
      <c r="H18" s="49">
        <v>-2.8667919735678892E-8</v>
      </c>
      <c r="I18" s="49">
        <v>7.6345573519259758E-8</v>
      </c>
    </row>
    <row r="19" spans="1:9" ht="20" customHeight="1" thickBot="1" x14ac:dyDescent="0.4"/>
    <row r="20" spans="1:9" ht="20" customHeight="1" x14ac:dyDescent="0.35">
      <c r="B20" s="103" t="s">
        <v>65</v>
      </c>
      <c r="C20" s="104"/>
      <c r="D20" s="105"/>
    </row>
    <row r="21" spans="1:9" ht="20" customHeight="1" thickBot="1" x14ac:dyDescent="0.4">
      <c r="A21" s="38"/>
      <c r="B21" s="106"/>
      <c r="C21" s="107"/>
      <c r="D21" s="108"/>
      <c r="E21" s="38"/>
      <c r="F21" s="38"/>
      <c r="G21" s="38"/>
    </row>
    <row r="22" spans="1:9" ht="20" customHeight="1" x14ac:dyDescent="0.35">
      <c r="A22" s="38"/>
      <c r="B22" s="38"/>
      <c r="C22" s="38"/>
      <c r="D22" s="38"/>
      <c r="E22" s="38"/>
      <c r="F22" s="38"/>
      <c r="G22" s="38"/>
    </row>
    <row r="23" spans="1:9" ht="20" customHeight="1" x14ac:dyDescent="0.35">
      <c r="A23" s="40"/>
      <c r="B23" s="40"/>
      <c r="C23" s="38"/>
      <c r="D23" s="38"/>
      <c r="E23" s="38"/>
      <c r="F23" s="38"/>
      <c r="G23" s="38"/>
    </row>
    <row r="24" spans="1:9" ht="20" customHeight="1" x14ac:dyDescent="0.35">
      <c r="A24" s="4"/>
      <c r="B24" s="4"/>
      <c r="C24" s="38"/>
      <c r="D24" s="38"/>
      <c r="E24" s="38"/>
      <c r="F24" s="38"/>
      <c r="G24" s="38"/>
    </row>
    <row r="25" spans="1:9" ht="20" customHeight="1" x14ac:dyDescent="0.35">
      <c r="A25" s="4"/>
      <c r="B25" s="4"/>
      <c r="C25" s="38"/>
      <c r="D25" s="38"/>
      <c r="E25" s="38"/>
      <c r="F25" s="38"/>
      <c r="G25" s="38"/>
    </row>
    <row r="26" spans="1:9" ht="20" customHeight="1" x14ac:dyDescent="0.35">
      <c r="A26" s="4"/>
      <c r="B26" s="4"/>
      <c r="C26" s="38"/>
      <c r="D26" s="38"/>
      <c r="E26" s="38"/>
      <c r="F26" s="38"/>
      <c r="G26" s="38"/>
    </row>
    <row r="27" spans="1:9" ht="20" customHeight="1" x14ac:dyDescent="0.35">
      <c r="A27" s="4"/>
      <c r="B27" s="4"/>
      <c r="C27" s="38"/>
      <c r="D27" s="38"/>
      <c r="E27" s="38"/>
      <c r="F27" s="38"/>
      <c r="G27" s="38"/>
    </row>
    <row r="28" spans="1:9" x14ac:dyDescent="0.35">
      <c r="A28" s="4"/>
      <c r="B28" s="4"/>
      <c r="C28" s="38"/>
      <c r="D28" s="38"/>
      <c r="E28" s="38"/>
      <c r="F28" s="38"/>
      <c r="G28" s="38"/>
    </row>
    <row r="29" spans="1:9" x14ac:dyDescent="0.35">
      <c r="A29" s="38"/>
      <c r="B29" s="38"/>
      <c r="C29" s="38"/>
      <c r="D29" s="38"/>
      <c r="E29" s="38"/>
      <c r="F29" s="38"/>
      <c r="G29" s="38"/>
    </row>
    <row r="30" spans="1:9" x14ac:dyDescent="0.35">
      <c r="A30" s="38"/>
      <c r="B30" s="38"/>
      <c r="C30" s="38"/>
      <c r="D30" s="38"/>
      <c r="E30" s="38"/>
      <c r="F30" s="38"/>
      <c r="G30" s="38"/>
    </row>
    <row r="31" spans="1:9" x14ac:dyDescent="0.35">
      <c r="A31" s="41"/>
      <c r="B31" s="41"/>
      <c r="C31" s="41"/>
      <c r="D31" s="41"/>
      <c r="E31" s="41"/>
      <c r="F31" s="41"/>
      <c r="G31" s="38"/>
    </row>
    <row r="32" spans="1:9" x14ac:dyDescent="0.35">
      <c r="A32" s="4"/>
      <c r="B32" s="4"/>
      <c r="C32" s="4"/>
      <c r="D32" s="4"/>
      <c r="E32" s="4"/>
      <c r="F32" s="4"/>
      <c r="G32" s="38"/>
    </row>
    <row r="33" spans="1:7" x14ac:dyDescent="0.35">
      <c r="A33" s="4"/>
      <c r="B33" s="4"/>
      <c r="C33" s="4"/>
      <c r="D33" s="4"/>
      <c r="E33" s="4"/>
      <c r="F33" s="4"/>
      <c r="G33" s="38"/>
    </row>
    <row r="34" spans="1:7" x14ac:dyDescent="0.35">
      <c r="A34" s="4"/>
      <c r="B34" s="4"/>
      <c r="C34" s="4"/>
      <c r="D34" s="4"/>
      <c r="E34" s="4"/>
      <c r="F34" s="4"/>
      <c r="G34" s="38"/>
    </row>
    <row r="35" spans="1:7" x14ac:dyDescent="0.35">
      <c r="A35" s="38"/>
      <c r="B35" s="38"/>
      <c r="C35" s="38"/>
      <c r="D35" s="38"/>
      <c r="E35" s="38"/>
      <c r="F35" s="38"/>
      <c r="G35" s="38"/>
    </row>
  </sheetData>
  <mergeCells count="2">
    <mergeCell ref="A1:G1"/>
    <mergeCell ref="B20:D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F21" sqref="F21"/>
    </sheetView>
  </sheetViews>
  <sheetFormatPr defaultRowHeight="14.5" x14ac:dyDescent="0.35"/>
  <cols>
    <col min="1" max="1" width="9.90625" customWidth="1"/>
    <col min="2" max="2" width="14.453125" customWidth="1"/>
    <col min="3" max="3" width="18.6328125" customWidth="1"/>
    <col min="4" max="4" width="21.453125" customWidth="1"/>
    <col min="5" max="5" width="13.81640625" customWidth="1"/>
    <col min="6" max="6" width="14.7265625" customWidth="1"/>
    <col min="7" max="7" width="10.08984375" customWidth="1"/>
    <col min="8" max="8" width="10.54296875" customWidth="1"/>
    <col min="9" max="9" width="12.7265625" customWidth="1"/>
  </cols>
  <sheetData>
    <row r="1" spans="1:9" s="5" customFormat="1" ht="33" customHeight="1" x14ac:dyDescent="0.35">
      <c r="A1" s="84" t="s">
        <v>7</v>
      </c>
      <c r="B1" s="85"/>
      <c r="C1" s="85"/>
      <c r="D1" s="85"/>
      <c r="E1" s="85"/>
      <c r="F1" s="85"/>
      <c r="G1" s="85"/>
    </row>
    <row r="2" spans="1:9" s="39" customFormat="1" ht="24.5" customHeight="1" x14ac:dyDescent="0.35">
      <c r="A2" s="94" t="s">
        <v>53</v>
      </c>
      <c r="B2" s="94" t="s">
        <v>51</v>
      </c>
      <c r="C2" s="94" t="s">
        <v>56</v>
      </c>
      <c r="D2" s="94" t="s">
        <v>59</v>
      </c>
      <c r="E2" s="94" t="s">
        <v>51</v>
      </c>
      <c r="F2" s="94" t="s">
        <v>54</v>
      </c>
      <c r="G2" s="94" t="s">
        <v>57</v>
      </c>
    </row>
    <row r="3" spans="1:9" s="8" customFormat="1" ht="20" customHeight="1" x14ac:dyDescent="0.35">
      <c r="A3" s="96" t="s">
        <v>33</v>
      </c>
      <c r="B3" s="96">
        <v>774159.88</v>
      </c>
      <c r="C3" s="96">
        <v>314599.27</v>
      </c>
      <c r="D3" s="96">
        <f>C3/B3</f>
        <v>0.4063750629908644</v>
      </c>
      <c r="E3" s="96">
        <v>774159.88</v>
      </c>
      <c r="F3" s="96">
        <f>LN(E3)</f>
        <v>13.559533694548096</v>
      </c>
      <c r="G3" s="96">
        <f>LN(D3)</f>
        <v>-0.90047874535133854</v>
      </c>
    </row>
    <row r="4" spans="1:9" s="8" customFormat="1" ht="20" customHeight="1" x14ac:dyDescent="0.35">
      <c r="A4" s="96" t="s">
        <v>34</v>
      </c>
      <c r="B4" s="96">
        <v>1072903.75</v>
      </c>
      <c r="C4" s="96">
        <v>357277.34019999998</v>
      </c>
      <c r="D4" s="96">
        <f t="shared" ref="D4:D13" si="0">C4/B4</f>
        <v>0.33300036485099432</v>
      </c>
      <c r="E4" s="96">
        <v>1072903.75</v>
      </c>
      <c r="F4" s="96">
        <f t="shared" ref="F4:F13" si="1">LN(E4)</f>
        <v>13.885879315818654</v>
      </c>
      <c r="G4" s="96">
        <f t="shared" ref="G4:G13" si="2">LN(D4)</f>
        <v>-1.0996116933536619</v>
      </c>
    </row>
    <row r="5" spans="1:9" s="8" customFormat="1" ht="20" customHeight="1" x14ac:dyDescent="0.35">
      <c r="A5" s="96" t="s">
        <v>35</v>
      </c>
      <c r="B5" s="96">
        <v>2707370.25</v>
      </c>
      <c r="C5" s="96">
        <v>1450958.828</v>
      </c>
      <c r="D5" s="96">
        <f t="shared" si="0"/>
        <v>0.53592922061546622</v>
      </c>
      <c r="E5" s="96">
        <v>2707370.25</v>
      </c>
      <c r="F5" s="96">
        <f t="shared" si="1"/>
        <v>14.811488334271292</v>
      </c>
      <c r="G5" s="96">
        <f t="shared" si="2"/>
        <v>-0.62375317772139605</v>
      </c>
    </row>
    <row r="6" spans="1:9" s="8" customFormat="1" ht="20" customHeight="1" x14ac:dyDescent="0.35">
      <c r="A6" s="96" t="s">
        <v>12</v>
      </c>
      <c r="B6" s="96">
        <v>1914178.13</v>
      </c>
      <c r="C6" s="96">
        <v>891713.8959</v>
      </c>
      <c r="D6" s="96">
        <f t="shared" si="0"/>
        <v>0.46584687282995968</v>
      </c>
      <c r="E6" s="96">
        <v>1914178.13</v>
      </c>
      <c r="F6" s="96">
        <f t="shared" si="1"/>
        <v>14.464798913540237</v>
      </c>
      <c r="G6" s="96">
        <f t="shared" si="2"/>
        <v>-0.76389829793433772</v>
      </c>
    </row>
    <row r="7" spans="1:9" s="8" customFormat="1" ht="20" customHeight="1" x14ac:dyDescent="0.35">
      <c r="A7" s="96" t="s">
        <v>13</v>
      </c>
      <c r="B7" s="96">
        <v>2264732</v>
      </c>
      <c r="C7" s="96">
        <v>752940.8027</v>
      </c>
      <c r="D7" s="96">
        <f t="shared" si="0"/>
        <v>0.33246353330107048</v>
      </c>
      <c r="E7" s="96">
        <v>2264732</v>
      </c>
      <c r="F7" s="96">
        <f t="shared" si="1"/>
        <v>14.632966987602831</v>
      </c>
      <c r="G7" s="96">
        <f t="shared" si="2"/>
        <v>-1.101225099183387</v>
      </c>
    </row>
    <row r="8" spans="1:9" s="8" customFormat="1" ht="20" customHeight="1" x14ac:dyDescent="0.35">
      <c r="A8" s="96" t="s">
        <v>14</v>
      </c>
      <c r="B8" s="96">
        <v>2187460</v>
      </c>
      <c r="C8" s="96">
        <v>898426.70519999997</v>
      </c>
      <c r="D8" s="96">
        <f t="shared" si="0"/>
        <v>0.41071686119974765</v>
      </c>
      <c r="E8" s="96">
        <v>2187460</v>
      </c>
      <c r="F8" s="96">
        <f t="shared" si="1"/>
        <v>14.598251611332435</v>
      </c>
      <c r="G8" s="96">
        <f t="shared" si="2"/>
        <v>-0.88985120407844898</v>
      </c>
    </row>
    <row r="9" spans="1:9" s="8" customFormat="1" ht="20" customHeight="1" x14ac:dyDescent="0.35">
      <c r="A9" s="96" t="s">
        <v>15</v>
      </c>
      <c r="B9" s="96">
        <v>1902026.25</v>
      </c>
      <c r="C9" s="96">
        <v>904769.47719999996</v>
      </c>
      <c r="D9" s="96">
        <f t="shared" si="0"/>
        <v>0.47568716635745695</v>
      </c>
      <c r="E9" s="96">
        <v>1902026.25</v>
      </c>
      <c r="F9" s="96">
        <f t="shared" si="1"/>
        <v>14.458430323254065</v>
      </c>
      <c r="G9" s="96">
        <f t="shared" si="2"/>
        <v>-0.74299485434495649</v>
      </c>
    </row>
    <row r="10" spans="1:9" s="8" customFormat="1" ht="20" customHeight="1" x14ac:dyDescent="0.35">
      <c r="A10" s="96" t="s">
        <v>16</v>
      </c>
      <c r="B10" s="96">
        <v>2124499.75</v>
      </c>
      <c r="C10" s="96">
        <v>1003415.041</v>
      </c>
      <c r="D10" s="96">
        <f t="shared" si="0"/>
        <v>0.47230649991839252</v>
      </c>
      <c r="E10" s="96">
        <v>2124499.75</v>
      </c>
      <c r="F10" s="96">
        <f t="shared" si="1"/>
        <v>14.569046920862249</v>
      </c>
      <c r="G10" s="96">
        <f t="shared" si="2"/>
        <v>-0.7501271399084245</v>
      </c>
    </row>
    <row r="11" spans="1:9" s="8" customFormat="1" ht="20" customHeight="1" x14ac:dyDescent="0.35">
      <c r="A11" s="96" t="s">
        <v>17</v>
      </c>
      <c r="B11" s="96">
        <v>2296420.75</v>
      </c>
      <c r="C11" s="96">
        <v>986414.02359999996</v>
      </c>
      <c r="D11" s="96">
        <f t="shared" si="0"/>
        <v>0.42954411712226515</v>
      </c>
      <c r="E11" s="96">
        <v>2296420.75</v>
      </c>
      <c r="F11" s="96">
        <f t="shared" si="1"/>
        <v>14.646862273117046</v>
      </c>
      <c r="G11" s="96">
        <f t="shared" si="2"/>
        <v>-0.84503082543530705</v>
      </c>
    </row>
    <row r="12" spans="1:9" s="8" customFormat="1" ht="20" customHeight="1" x14ac:dyDescent="0.35">
      <c r="A12" s="96" t="s">
        <v>18</v>
      </c>
      <c r="B12" s="96">
        <v>2048239</v>
      </c>
      <c r="C12" s="96">
        <v>1096447.3470000001</v>
      </c>
      <c r="D12" s="96">
        <f t="shared" si="0"/>
        <v>0.53531221063557533</v>
      </c>
      <c r="E12" s="96">
        <v>2048239</v>
      </c>
      <c r="F12" s="96">
        <f t="shared" si="1"/>
        <v>14.532490957551461</v>
      </c>
      <c r="G12" s="96">
        <f t="shared" si="2"/>
        <v>-0.62490513101618439</v>
      </c>
    </row>
    <row r="13" spans="1:9" s="8" customFormat="1" ht="20" customHeight="1" x14ac:dyDescent="0.35">
      <c r="A13" s="96" t="s">
        <v>19</v>
      </c>
      <c r="B13" s="96">
        <v>1702247.63</v>
      </c>
      <c r="C13" s="96">
        <v>915253.51289999997</v>
      </c>
      <c r="D13" s="96">
        <f t="shared" si="0"/>
        <v>0.53767354218610375</v>
      </c>
      <c r="E13" s="96">
        <v>1702247.63</v>
      </c>
      <c r="F13" s="96">
        <f t="shared" si="1"/>
        <v>14.347460071069314</v>
      </c>
      <c r="G13" s="96">
        <f t="shared" si="2"/>
        <v>-0.62050370190790882</v>
      </c>
    </row>
    <row r="14" spans="1:9" ht="20" customHeight="1" x14ac:dyDescent="0.35"/>
    <row r="15" spans="1:9" ht="20" customHeight="1" x14ac:dyDescent="0.35"/>
    <row r="16" spans="1:9" s="60" customFormat="1" ht="20" customHeight="1" x14ac:dyDescent="0.35">
      <c r="A16" s="42"/>
      <c r="B16" s="42" t="s">
        <v>38</v>
      </c>
      <c r="C16" s="42" t="s">
        <v>36</v>
      </c>
      <c r="D16" s="42" t="s">
        <v>39</v>
      </c>
      <c r="E16" s="42" t="s">
        <v>40</v>
      </c>
      <c r="F16" s="42" t="s">
        <v>41</v>
      </c>
      <c r="G16" s="42" t="s">
        <v>42</v>
      </c>
      <c r="H16" s="42" t="s">
        <v>43</v>
      </c>
      <c r="I16" s="42" t="s">
        <v>44</v>
      </c>
    </row>
    <row r="17" spans="1:9" s="58" customFormat="1" ht="20" customHeight="1" x14ac:dyDescent="0.35">
      <c r="A17" s="42" t="s">
        <v>37</v>
      </c>
      <c r="B17" s="50">
        <v>0.35359256872752737</v>
      </c>
      <c r="C17" s="50">
        <v>8.1855594690036823E-2</v>
      </c>
      <c r="D17" s="50">
        <v>4.3197116833183964</v>
      </c>
      <c r="E17" s="50">
        <v>1.9339906865780449E-3</v>
      </c>
      <c r="F17" s="50">
        <v>0.16842234888435384</v>
      </c>
      <c r="G17" s="50">
        <v>0.53876278857070092</v>
      </c>
      <c r="H17" s="50">
        <v>0.16842234888435384</v>
      </c>
      <c r="I17" s="50">
        <v>0.53876278857070092</v>
      </c>
    </row>
    <row r="18" spans="1:9" s="58" customFormat="1" ht="20" customHeight="1" x14ac:dyDescent="0.35">
      <c r="A18" s="42" t="s">
        <v>45</v>
      </c>
      <c r="B18" s="50">
        <v>4.9791625034354038E-8</v>
      </c>
      <c r="C18" s="50">
        <v>4.132604659993509E-8</v>
      </c>
      <c r="D18" s="50">
        <v>1.2048484946157962</v>
      </c>
      <c r="E18" s="50">
        <v>0.25898668105398526</v>
      </c>
      <c r="F18" s="50">
        <v>-4.369438729182154E-8</v>
      </c>
      <c r="G18" s="50">
        <v>1.4327763736052962E-7</v>
      </c>
      <c r="H18" s="50">
        <v>-4.369438729182154E-8</v>
      </c>
      <c r="I18" s="50">
        <v>1.4327763736052962E-7</v>
      </c>
    </row>
    <row r="19" spans="1:9" ht="20" customHeight="1" thickBot="1" x14ac:dyDescent="0.4"/>
    <row r="20" spans="1:9" ht="20" customHeight="1" x14ac:dyDescent="0.35">
      <c r="B20" s="76" t="s">
        <v>66</v>
      </c>
      <c r="C20" s="77"/>
      <c r="D20" s="78"/>
    </row>
    <row r="21" spans="1:9" ht="20" customHeight="1" thickBot="1" x14ac:dyDescent="0.4">
      <c r="B21" s="79"/>
      <c r="C21" s="80"/>
      <c r="D21" s="81"/>
    </row>
    <row r="22" spans="1:9" ht="20" customHeight="1" x14ac:dyDescent="0.35">
      <c r="A22" s="38"/>
      <c r="B22" s="38"/>
      <c r="C22" s="38"/>
      <c r="D22" s="38"/>
      <c r="E22" s="38"/>
      <c r="F22" s="38"/>
      <c r="G22" s="38"/>
    </row>
    <row r="23" spans="1:9" ht="20" customHeight="1" x14ac:dyDescent="0.35">
      <c r="A23" s="38"/>
      <c r="B23" s="38"/>
      <c r="C23" s="38"/>
      <c r="D23" s="38"/>
      <c r="E23" s="38"/>
      <c r="F23" s="38"/>
      <c r="G23" s="38"/>
    </row>
    <row r="24" spans="1:9" ht="20" customHeight="1" x14ac:dyDescent="0.35">
      <c r="A24" s="40"/>
      <c r="B24" s="40"/>
      <c r="C24" s="38"/>
      <c r="D24" s="38"/>
      <c r="E24" s="38"/>
      <c r="F24" s="38"/>
      <c r="G24" s="38"/>
    </row>
    <row r="25" spans="1:9" ht="20" customHeight="1" x14ac:dyDescent="0.35">
      <c r="A25" s="4"/>
      <c r="B25" s="4"/>
      <c r="C25" s="38"/>
      <c r="D25" s="38"/>
      <c r="E25" s="38"/>
      <c r="F25" s="38"/>
      <c r="G25" s="38"/>
    </row>
    <row r="26" spans="1:9" x14ac:dyDescent="0.35">
      <c r="A26" s="4"/>
      <c r="B26" s="4"/>
      <c r="C26" s="38"/>
      <c r="D26" s="38"/>
      <c r="E26" s="38"/>
      <c r="F26" s="38"/>
      <c r="G26" s="38"/>
    </row>
    <row r="27" spans="1:9" x14ac:dyDescent="0.35">
      <c r="A27" s="4"/>
      <c r="B27" s="4"/>
      <c r="C27" s="38"/>
      <c r="D27" s="38"/>
      <c r="E27" s="38"/>
      <c r="F27" s="38"/>
      <c r="G27" s="38"/>
    </row>
    <row r="28" spans="1:9" x14ac:dyDescent="0.35">
      <c r="A28" s="4"/>
      <c r="B28" s="4"/>
      <c r="C28" s="38"/>
      <c r="D28" s="38"/>
      <c r="E28" s="38"/>
      <c r="F28" s="38"/>
      <c r="G28" s="38"/>
    </row>
    <row r="29" spans="1:9" x14ac:dyDescent="0.35">
      <c r="A29" s="4"/>
      <c r="B29" s="4"/>
      <c r="C29" s="38"/>
      <c r="D29" s="38"/>
      <c r="E29" s="38"/>
      <c r="F29" s="38"/>
      <c r="G29" s="38"/>
    </row>
    <row r="30" spans="1:9" x14ac:dyDescent="0.35">
      <c r="A30" s="38"/>
      <c r="B30" s="38"/>
      <c r="C30" s="38"/>
      <c r="D30" s="38"/>
      <c r="E30" s="38"/>
      <c r="F30" s="38"/>
      <c r="G30" s="38"/>
    </row>
    <row r="31" spans="1:9" x14ac:dyDescent="0.35">
      <c r="A31" s="38"/>
      <c r="B31" s="38"/>
      <c r="C31" s="38"/>
      <c r="D31" s="38"/>
      <c r="E31" s="38"/>
      <c r="F31" s="38"/>
      <c r="G31" s="38"/>
    </row>
    <row r="32" spans="1:9" x14ac:dyDescent="0.35">
      <c r="A32" s="41"/>
      <c r="B32" s="41"/>
      <c r="C32" s="41"/>
      <c r="D32" s="41"/>
      <c r="E32" s="41"/>
      <c r="F32" s="41"/>
      <c r="G32" s="38"/>
    </row>
    <row r="33" spans="1:7" x14ac:dyDescent="0.35">
      <c r="A33" s="4"/>
      <c r="B33" s="4"/>
      <c r="C33" s="4"/>
      <c r="D33" s="4"/>
      <c r="E33" s="4"/>
      <c r="F33" s="4"/>
      <c r="G33" s="38"/>
    </row>
    <row r="34" spans="1:7" x14ac:dyDescent="0.35">
      <c r="A34" s="4"/>
      <c r="B34" s="4"/>
      <c r="C34" s="4"/>
      <c r="D34" s="4"/>
      <c r="E34" s="4"/>
      <c r="F34" s="4"/>
      <c r="G34" s="38"/>
    </row>
    <row r="35" spans="1:7" x14ac:dyDescent="0.35">
      <c r="A35" s="4"/>
      <c r="B35" s="4"/>
      <c r="C35" s="4"/>
      <c r="D35" s="4"/>
      <c r="E35" s="4"/>
      <c r="F35" s="4"/>
      <c r="G35" s="38"/>
    </row>
    <row r="36" spans="1:7" x14ac:dyDescent="0.35">
      <c r="A36" s="38"/>
      <c r="B36" s="38"/>
      <c r="C36" s="38"/>
      <c r="D36" s="38"/>
      <c r="E36" s="38"/>
      <c r="F36" s="38"/>
      <c r="G36" s="38"/>
    </row>
  </sheetData>
  <mergeCells count="2">
    <mergeCell ref="A1:G1"/>
    <mergeCell ref="B20:D2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B20" sqref="B20:D21"/>
    </sheetView>
  </sheetViews>
  <sheetFormatPr defaultRowHeight="14.5" x14ac:dyDescent="0.35"/>
  <cols>
    <col min="1" max="1" width="10.90625" customWidth="1"/>
    <col min="2" max="2" width="14.6328125" customWidth="1"/>
    <col min="3" max="3" width="19.08984375" customWidth="1"/>
    <col min="4" max="4" width="21.1796875" customWidth="1"/>
    <col min="5" max="5" width="12" customWidth="1"/>
    <col min="6" max="6" width="15.81640625" customWidth="1"/>
    <col min="7" max="7" width="11.453125" customWidth="1"/>
    <col min="8" max="8" width="12.6328125" customWidth="1"/>
    <col min="9" max="9" width="11.36328125" customWidth="1"/>
  </cols>
  <sheetData>
    <row r="1" spans="1:9" ht="34.5" customHeight="1" x14ac:dyDescent="0.35">
      <c r="A1" s="84" t="s">
        <v>8</v>
      </c>
      <c r="B1" s="85"/>
      <c r="C1" s="85"/>
      <c r="D1" s="85"/>
      <c r="E1" s="85"/>
      <c r="F1" s="85"/>
      <c r="G1" s="85"/>
    </row>
    <row r="2" spans="1:9" s="45" customFormat="1" ht="20" customHeight="1" x14ac:dyDescent="0.45">
      <c r="A2" s="97" t="s">
        <v>53</v>
      </c>
      <c r="B2" s="97" t="s">
        <v>51</v>
      </c>
      <c r="C2" s="97" t="s">
        <v>56</v>
      </c>
      <c r="D2" s="97" t="s">
        <v>59</v>
      </c>
      <c r="E2" s="97" t="s">
        <v>51</v>
      </c>
      <c r="F2" s="97" t="s">
        <v>54</v>
      </c>
      <c r="G2" s="97" t="s">
        <v>57</v>
      </c>
    </row>
    <row r="3" spans="1:9" s="8" customFormat="1" ht="20" customHeight="1" x14ac:dyDescent="0.35">
      <c r="A3" s="96" t="s">
        <v>33</v>
      </c>
      <c r="B3" s="96">
        <v>2007.83</v>
      </c>
      <c r="C3" s="96">
        <v>188767.35999999999</v>
      </c>
      <c r="D3" s="96">
        <f>C3/B3</f>
        <v>94.015608891190979</v>
      </c>
      <c r="E3" s="96">
        <v>2007.83</v>
      </c>
      <c r="F3" s="96">
        <f>LN(E3)</f>
        <v>7.6048098158730637</v>
      </c>
      <c r="G3" s="96">
        <f>LN(D3)</f>
        <v>4.5434608205188374</v>
      </c>
    </row>
    <row r="4" spans="1:9" s="8" customFormat="1" ht="20" customHeight="1" x14ac:dyDescent="0.35">
      <c r="A4" s="96" t="s">
        <v>34</v>
      </c>
      <c r="B4" s="96">
        <v>1323.55</v>
      </c>
      <c r="C4" s="96">
        <v>127041.46550000001</v>
      </c>
      <c r="D4" s="96">
        <f t="shared" ref="D4:D13" si="0">C4/B4</f>
        <v>95.985391938347632</v>
      </c>
      <c r="E4" s="96">
        <v>1323.55</v>
      </c>
      <c r="F4" s="96">
        <f t="shared" ref="F4:F12" si="1">LN(E4)</f>
        <v>7.1880727995708646</v>
      </c>
      <c r="G4" s="96">
        <f t="shared" ref="G4:G13" si="2">LN(D4)</f>
        <v>4.5641960125803376</v>
      </c>
    </row>
    <row r="5" spans="1:9" s="8" customFormat="1" ht="20" customHeight="1" x14ac:dyDescent="0.35">
      <c r="A5" s="96" t="s">
        <v>35</v>
      </c>
      <c r="B5" s="96">
        <v>306.8</v>
      </c>
      <c r="C5" s="96">
        <v>30798.010859999999</v>
      </c>
      <c r="D5" s="96">
        <f t="shared" si="0"/>
        <v>100.38465078226857</v>
      </c>
      <c r="E5" s="96">
        <v>306.8</v>
      </c>
      <c r="F5" s="96">
        <f t="shared" si="1"/>
        <v>5.7261960694931009</v>
      </c>
      <c r="G5" s="96">
        <f t="shared" si="2"/>
        <v>4.6090093149154949</v>
      </c>
    </row>
    <row r="6" spans="1:9" s="8" customFormat="1" ht="20" customHeight="1" x14ac:dyDescent="0.35">
      <c r="A6" s="96" t="s">
        <v>12</v>
      </c>
      <c r="B6" s="96">
        <v>2231.7600000000002</v>
      </c>
      <c r="C6" s="96">
        <v>217139.7108</v>
      </c>
      <c r="D6" s="96">
        <f t="shared" si="0"/>
        <v>97.295278524572524</v>
      </c>
      <c r="E6" s="96">
        <v>2231.7600000000002</v>
      </c>
      <c r="F6" s="96">
        <f t="shared" si="1"/>
        <v>7.7105457908380517</v>
      </c>
      <c r="G6" s="96">
        <f t="shared" si="2"/>
        <v>4.5777504630872752</v>
      </c>
    </row>
    <row r="7" spans="1:9" s="8" customFormat="1" ht="20" customHeight="1" x14ac:dyDescent="0.35">
      <c r="A7" s="96" t="s">
        <v>13</v>
      </c>
      <c r="B7" s="96">
        <v>5298.42</v>
      </c>
      <c r="C7" s="96">
        <v>486580.45429999998</v>
      </c>
      <c r="D7" s="96">
        <f t="shared" si="0"/>
        <v>91.835010116223316</v>
      </c>
      <c r="E7" s="96">
        <v>5298.42</v>
      </c>
      <c r="F7" s="96">
        <f t="shared" si="1"/>
        <v>8.5751639418880909</v>
      </c>
      <c r="G7" s="96">
        <f t="shared" si="2"/>
        <v>4.5199935987370043</v>
      </c>
    </row>
    <row r="8" spans="1:9" s="8" customFormat="1" ht="20" customHeight="1" x14ac:dyDescent="0.35">
      <c r="A8" s="96" t="s">
        <v>14</v>
      </c>
      <c r="B8" s="96">
        <v>1740.65</v>
      </c>
      <c r="C8" s="96">
        <v>184237.89749999999</v>
      </c>
      <c r="D8" s="96">
        <f t="shared" si="0"/>
        <v>105.84430959698962</v>
      </c>
      <c r="E8" s="96">
        <v>1740.65</v>
      </c>
      <c r="F8" s="96">
        <f t="shared" si="1"/>
        <v>7.4620138856695988</v>
      </c>
      <c r="G8" s="96">
        <f t="shared" si="2"/>
        <v>4.6619692370143042</v>
      </c>
    </row>
    <row r="9" spans="1:9" s="8" customFormat="1" ht="20" customHeight="1" x14ac:dyDescent="0.35">
      <c r="A9" s="96" t="s">
        <v>15</v>
      </c>
      <c r="B9" s="96">
        <v>1718.66</v>
      </c>
      <c r="C9" s="96">
        <v>173106.5398</v>
      </c>
      <c r="D9" s="96">
        <f t="shared" si="0"/>
        <v>100.72180640731732</v>
      </c>
      <c r="E9" s="96">
        <v>1718.66</v>
      </c>
      <c r="F9" s="96">
        <f t="shared" si="1"/>
        <v>7.4493001964074947</v>
      </c>
      <c r="G9" s="96">
        <f t="shared" si="2"/>
        <v>4.6123623245168561</v>
      </c>
    </row>
    <row r="10" spans="1:9" s="8" customFormat="1" ht="20" customHeight="1" x14ac:dyDescent="0.35">
      <c r="A10" s="96" t="s">
        <v>16</v>
      </c>
      <c r="B10" s="96">
        <v>3959.06</v>
      </c>
      <c r="C10" s="96">
        <v>405200.37910000002</v>
      </c>
      <c r="D10" s="96">
        <f t="shared" si="0"/>
        <v>102.34762269326558</v>
      </c>
      <c r="E10" s="96">
        <v>3959.06</v>
      </c>
      <c r="F10" s="96">
        <f t="shared" si="1"/>
        <v>8.2837619023335485</v>
      </c>
      <c r="G10" s="96">
        <f t="shared" si="2"/>
        <v>4.6283750846100444</v>
      </c>
    </row>
    <row r="11" spans="1:9" s="8" customFormat="1" ht="20" customHeight="1" x14ac:dyDescent="0.35">
      <c r="A11" s="96" t="s">
        <v>17</v>
      </c>
      <c r="B11" s="96">
        <v>1873.89</v>
      </c>
      <c r="C11" s="96">
        <v>190349.55230000001</v>
      </c>
      <c r="D11" s="96">
        <f t="shared" si="0"/>
        <v>101.57989652540971</v>
      </c>
      <c r="E11" s="96">
        <v>1873.89</v>
      </c>
      <c r="F11" s="96">
        <f t="shared" si="1"/>
        <v>7.5357717631033223</v>
      </c>
      <c r="G11" s="96">
        <f t="shared" si="2"/>
        <v>4.6208456467213663</v>
      </c>
    </row>
    <row r="12" spans="1:9" s="8" customFormat="1" ht="20" customHeight="1" x14ac:dyDescent="0.35">
      <c r="A12" s="96" t="s">
        <v>18</v>
      </c>
      <c r="B12" s="96">
        <v>6095</v>
      </c>
      <c r="C12" s="96">
        <v>610157.86959999998</v>
      </c>
      <c r="D12" s="96">
        <f t="shared" si="0"/>
        <v>100.10793594749795</v>
      </c>
      <c r="E12" s="96">
        <v>6095</v>
      </c>
      <c r="F12" s="96">
        <f t="shared" si="1"/>
        <v>8.7152240419153717</v>
      </c>
      <c r="G12" s="96">
        <f t="shared" si="2"/>
        <v>4.6062489633734511</v>
      </c>
    </row>
    <row r="13" spans="1:9" s="8" customFormat="1" ht="20" customHeight="1" x14ac:dyDescent="0.35">
      <c r="A13" s="96" t="s">
        <v>19</v>
      </c>
      <c r="B13" s="96">
        <v>7305.16</v>
      </c>
      <c r="C13" s="96">
        <v>708330.31400000001</v>
      </c>
      <c r="D13" s="96">
        <f t="shared" si="0"/>
        <v>96.963011624659828</v>
      </c>
      <c r="E13" s="96">
        <v>7305.16</v>
      </c>
      <c r="F13" s="96">
        <f>LN(E13)</f>
        <v>8.8963362267512345</v>
      </c>
      <c r="G13" s="96">
        <f t="shared" si="2"/>
        <v>4.5743295823239905</v>
      </c>
    </row>
    <row r="14" spans="1:9" ht="20" customHeight="1" x14ac:dyDescent="0.35"/>
    <row r="15" spans="1:9" ht="20" customHeight="1" x14ac:dyDescent="0.35"/>
    <row r="16" spans="1:9" s="98" customFormat="1" ht="20" customHeight="1" x14ac:dyDescent="0.35">
      <c r="A16" s="42"/>
      <c r="B16" s="42" t="s">
        <v>38</v>
      </c>
      <c r="C16" s="42" t="s">
        <v>36</v>
      </c>
      <c r="D16" s="42" t="s">
        <v>39</v>
      </c>
      <c r="E16" s="42" t="s">
        <v>40</v>
      </c>
      <c r="F16" s="42" t="s">
        <v>41</v>
      </c>
      <c r="G16" s="42" t="s">
        <v>42</v>
      </c>
      <c r="H16" s="42" t="s">
        <v>43</v>
      </c>
      <c r="I16" s="42" t="s">
        <v>44</v>
      </c>
    </row>
    <row r="17" spans="1:9" s="8" customFormat="1" ht="20" customHeight="1" x14ac:dyDescent="0.35">
      <c r="A17" s="42" t="s">
        <v>37</v>
      </c>
      <c r="B17" s="50">
        <v>4.6812673896326205</v>
      </c>
      <c r="C17" s="50">
        <v>0.11616325711312254</v>
      </c>
      <c r="D17" s="50">
        <v>40.299036941378901</v>
      </c>
      <c r="E17" s="50">
        <v>1.7758230234196488E-11</v>
      </c>
      <c r="F17" s="50">
        <v>4.4184878460374115</v>
      </c>
      <c r="G17" s="50">
        <v>4.9440469332278294</v>
      </c>
      <c r="H17" s="50">
        <v>4.4184878460374115</v>
      </c>
      <c r="I17" s="50">
        <v>4.9440469332278294</v>
      </c>
    </row>
    <row r="18" spans="1:9" s="8" customFormat="1" ht="20" customHeight="1" x14ac:dyDescent="0.35">
      <c r="A18" s="42" t="s">
        <v>45</v>
      </c>
      <c r="B18" s="50">
        <v>-1.1455459233090727E-2</v>
      </c>
      <c r="C18" s="50">
        <v>1.4918169899060293E-2</v>
      </c>
      <c r="D18" s="50">
        <v>-0.76788636344812744</v>
      </c>
      <c r="E18" s="50">
        <v>0.46222522924046827</v>
      </c>
      <c r="F18" s="50">
        <v>-4.5202704057099648E-2</v>
      </c>
      <c r="G18" s="50">
        <v>2.2291785590918191E-2</v>
      </c>
      <c r="H18" s="50">
        <v>-4.5202704057099648E-2</v>
      </c>
      <c r="I18" s="50">
        <v>2.2291785590918191E-2</v>
      </c>
    </row>
    <row r="19" spans="1:9" ht="20" customHeight="1" thickBot="1" x14ac:dyDescent="0.4"/>
    <row r="20" spans="1:9" ht="20" customHeight="1" x14ac:dyDescent="0.35">
      <c r="B20" s="76" t="s">
        <v>67</v>
      </c>
      <c r="C20" s="77"/>
      <c r="D20" s="78"/>
    </row>
    <row r="21" spans="1:9" ht="20" customHeight="1" thickBot="1" x14ac:dyDescent="0.4">
      <c r="B21" s="79"/>
      <c r="C21" s="80"/>
      <c r="D21" s="81"/>
    </row>
    <row r="25" spans="1:9" x14ac:dyDescent="0.35">
      <c r="A25" s="38"/>
      <c r="B25" s="38"/>
      <c r="C25" s="38"/>
      <c r="D25" s="38"/>
      <c r="E25" s="38"/>
      <c r="F25" s="38"/>
    </row>
    <row r="26" spans="1:9" x14ac:dyDescent="0.35">
      <c r="A26" s="38"/>
      <c r="B26" s="38"/>
      <c r="C26" s="38"/>
      <c r="D26" s="38"/>
      <c r="E26" s="38"/>
      <c r="F26" s="38"/>
    </row>
    <row r="27" spans="1:9" x14ac:dyDescent="0.35">
      <c r="A27" s="40"/>
      <c r="B27" s="40"/>
      <c r="C27" s="38"/>
      <c r="D27" s="38"/>
      <c r="E27" s="38"/>
      <c r="F27" s="38"/>
    </row>
    <row r="28" spans="1:9" x14ac:dyDescent="0.35">
      <c r="A28" s="4"/>
      <c r="B28" s="4"/>
      <c r="C28" s="38"/>
      <c r="D28" s="38"/>
      <c r="E28" s="38"/>
      <c r="F28" s="38"/>
    </row>
    <row r="29" spans="1:9" x14ac:dyDescent="0.35">
      <c r="A29" s="4"/>
      <c r="B29" s="4"/>
      <c r="C29" s="38"/>
      <c r="D29" s="38"/>
      <c r="E29" s="38"/>
      <c r="F29" s="38"/>
    </row>
    <row r="30" spans="1:9" x14ac:dyDescent="0.35">
      <c r="A30" s="4"/>
      <c r="B30" s="4"/>
      <c r="C30" s="38"/>
      <c r="D30" s="38"/>
      <c r="E30" s="38"/>
      <c r="F30" s="38"/>
    </row>
    <row r="31" spans="1:9" x14ac:dyDescent="0.35">
      <c r="A31" s="4"/>
      <c r="B31" s="4"/>
      <c r="C31" s="38"/>
      <c r="D31" s="38"/>
      <c r="E31" s="38"/>
      <c r="F31" s="38"/>
    </row>
    <row r="32" spans="1:9" x14ac:dyDescent="0.35">
      <c r="A32" s="4"/>
      <c r="B32" s="4"/>
      <c r="C32" s="38"/>
      <c r="D32" s="38"/>
      <c r="E32" s="38"/>
      <c r="F32" s="38"/>
    </row>
    <row r="33" spans="1:6" x14ac:dyDescent="0.35">
      <c r="A33" s="38"/>
      <c r="B33" s="38"/>
      <c r="C33" s="38"/>
      <c r="D33" s="38"/>
      <c r="E33" s="38"/>
      <c r="F33" s="38"/>
    </row>
    <row r="34" spans="1:6" x14ac:dyDescent="0.35">
      <c r="A34" s="38"/>
      <c r="B34" s="38"/>
      <c r="C34" s="38"/>
      <c r="D34" s="38"/>
      <c r="E34" s="38"/>
      <c r="F34" s="38"/>
    </row>
    <row r="35" spans="1:6" x14ac:dyDescent="0.35">
      <c r="A35" s="41"/>
      <c r="B35" s="41"/>
      <c r="C35" s="41"/>
      <c r="D35" s="41"/>
      <c r="E35" s="41"/>
      <c r="F35" s="41"/>
    </row>
    <row r="36" spans="1:6" x14ac:dyDescent="0.35">
      <c r="A36" s="4"/>
      <c r="B36" s="4"/>
      <c r="C36" s="4"/>
      <c r="D36" s="4"/>
      <c r="E36" s="4"/>
      <c r="F36" s="4"/>
    </row>
    <row r="37" spans="1:6" x14ac:dyDescent="0.35">
      <c r="A37" s="4"/>
      <c r="B37" s="4"/>
      <c r="C37" s="4"/>
      <c r="D37" s="4"/>
      <c r="E37" s="4"/>
      <c r="F37" s="4"/>
    </row>
    <row r="38" spans="1:6" x14ac:dyDescent="0.35">
      <c r="A38" s="4"/>
      <c r="B38" s="4"/>
      <c r="C38" s="4"/>
      <c r="D38" s="4"/>
      <c r="E38" s="4"/>
      <c r="F38" s="4"/>
    </row>
    <row r="39" spans="1:6" x14ac:dyDescent="0.35">
      <c r="A39" s="38"/>
      <c r="B39" s="38"/>
      <c r="C39" s="38"/>
      <c r="D39" s="38"/>
      <c r="E39" s="38"/>
      <c r="F39" s="38"/>
    </row>
  </sheetData>
  <mergeCells count="2">
    <mergeCell ref="A1:G1"/>
    <mergeCell ref="B20:D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5" workbookViewId="0">
      <selection activeCell="B20" sqref="B20:D21"/>
    </sheetView>
  </sheetViews>
  <sheetFormatPr defaultRowHeight="14.5" x14ac:dyDescent="0.35"/>
  <cols>
    <col min="1" max="1" width="10.54296875" customWidth="1"/>
    <col min="2" max="2" width="14" customWidth="1"/>
    <col min="3" max="3" width="18.6328125" customWidth="1"/>
    <col min="4" max="4" width="20.81640625" customWidth="1"/>
    <col min="5" max="5" width="12.90625" bestFit="1" customWidth="1"/>
    <col min="6" max="6" width="13.54296875" bestFit="1" customWidth="1"/>
    <col min="7" max="7" width="10.08984375" customWidth="1"/>
    <col min="8" max="8" width="13.54296875" bestFit="1" customWidth="1"/>
    <col min="9" max="9" width="12.36328125" customWidth="1"/>
  </cols>
  <sheetData>
    <row r="1" spans="1:9" ht="33" customHeight="1" x14ac:dyDescent="0.35">
      <c r="A1" s="84" t="s">
        <v>9</v>
      </c>
      <c r="B1" s="85"/>
      <c r="C1" s="85"/>
      <c r="D1" s="85"/>
      <c r="E1" s="85"/>
      <c r="F1" s="85"/>
      <c r="G1" s="85"/>
    </row>
    <row r="2" spans="1:9" s="45" customFormat="1" ht="20" customHeight="1" x14ac:dyDescent="0.45">
      <c r="A2" s="97" t="s">
        <v>53</v>
      </c>
      <c r="B2" s="97" t="s">
        <v>51</v>
      </c>
      <c r="C2" s="97" t="s">
        <v>56</v>
      </c>
      <c r="D2" s="97" t="s">
        <v>59</v>
      </c>
      <c r="E2" s="97" t="s">
        <v>51</v>
      </c>
      <c r="F2" s="97" t="s">
        <v>54</v>
      </c>
      <c r="G2" s="97" t="s">
        <v>57</v>
      </c>
    </row>
    <row r="3" spans="1:9" s="6" customFormat="1" ht="20" customHeight="1" x14ac:dyDescent="0.35">
      <c r="A3" s="95" t="s">
        <v>33</v>
      </c>
      <c r="B3" s="95">
        <v>1005855.94</v>
      </c>
      <c r="C3" s="95">
        <v>270518.26</v>
      </c>
      <c r="D3" s="95">
        <f>C3/B3</f>
        <v>0.26894334391463653</v>
      </c>
      <c r="E3" s="95">
        <v>1005855.94</v>
      </c>
      <c r="F3" s="95">
        <f>LN(E3)</f>
        <v>13.82134941859238</v>
      </c>
      <c r="G3" s="95">
        <f>LN(D3)</f>
        <v>-1.3132545389809691</v>
      </c>
    </row>
    <row r="4" spans="1:9" s="6" customFormat="1" ht="20" customHeight="1" x14ac:dyDescent="0.35">
      <c r="A4" s="95" t="s">
        <v>34</v>
      </c>
      <c r="B4" s="95">
        <v>1619593.75</v>
      </c>
      <c r="C4" s="95">
        <v>417957.17119999998</v>
      </c>
      <c r="D4" s="95">
        <f t="shared" ref="D4:D13" si="0">C4/B4</f>
        <v>0.25806296869199452</v>
      </c>
      <c r="E4" s="95">
        <v>1619593.75</v>
      </c>
      <c r="F4" s="95">
        <f t="shared" ref="F4:F12" si="1">LN(E4)</f>
        <v>14.297685904155172</v>
      </c>
      <c r="G4" s="95">
        <f t="shared" ref="G4:G13" si="2">LN(D4)</f>
        <v>-1.3545516591418096</v>
      </c>
    </row>
    <row r="5" spans="1:9" s="6" customFormat="1" ht="20" customHeight="1" x14ac:dyDescent="0.35">
      <c r="A5" s="95" t="s">
        <v>35</v>
      </c>
      <c r="B5" s="95">
        <v>1198264.25</v>
      </c>
      <c r="C5" s="95">
        <v>29428.632600000001</v>
      </c>
      <c r="D5" s="95">
        <f t="shared" si="0"/>
        <v>2.4559384626554621E-2</v>
      </c>
      <c r="E5" s="95">
        <v>1198264.25</v>
      </c>
      <c r="F5" s="95">
        <f t="shared" si="1"/>
        <v>13.996384609294164</v>
      </c>
      <c r="G5" s="95">
        <f t="shared" si="2"/>
        <v>-3.7066612319391434</v>
      </c>
    </row>
    <row r="6" spans="1:9" s="6" customFormat="1" ht="20" customHeight="1" x14ac:dyDescent="0.35">
      <c r="A6" s="95" t="s">
        <v>12</v>
      </c>
      <c r="B6" s="95">
        <v>1120218.5</v>
      </c>
      <c r="C6" s="95">
        <v>225319.08129999999</v>
      </c>
      <c r="D6" s="95">
        <f t="shared" si="0"/>
        <v>0.20113851119223614</v>
      </c>
      <c r="E6" s="95">
        <v>1120218.5</v>
      </c>
      <c r="F6" s="95">
        <f t="shared" si="1"/>
        <v>13.929034313529552</v>
      </c>
      <c r="G6" s="95">
        <f t="shared" si="2"/>
        <v>-1.6037614978414807</v>
      </c>
    </row>
    <row r="7" spans="1:9" s="6" customFormat="1" ht="20" customHeight="1" x14ac:dyDescent="0.35">
      <c r="A7" s="95" t="s">
        <v>13</v>
      </c>
      <c r="B7" s="95">
        <v>698114.5</v>
      </c>
      <c r="C7" s="95">
        <v>147895.88649999999</v>
      </c>
      <c r="D7" s="95">
        <f t="shared" si="0"/>
        <v>0.21185047223628789</v>
      </c>
      <c r="E7" s="95">
        <v>698114.5</v>
      </c>
      <c r="F7" s="95">
        <f t="shared" si="1"/>
        <v>13.456138408406014</v>
      </c>
      <c r="G7" s="95">
        <f t="shared" si="2"/>
        <v>-1.5518745728051953</v>
      </c>
    </row>
    <row r="8" spans="1:9" s="6" customFormat="1" ht="20" customHeight="1" x14ac:dyDescent="0.35">
      <c r="A8" s="95" t="s">
        <v>14</v>
      </c>
      <c r="B8" s="95">
        <v>1100115.6299999999</v>
      </c>
      <c r="C8" s="95">
        <v>349736.07449999999</v>
      </c>
      <c r="D8" s="95">
        <f t="shared" si="0"/>
        <v>0.31790846794895555</v>
      </c>
      <c r="E8" s="95">
        <v>1100115.6299999999</v>
      </c>
      <c r="F8" s="95">
        <f t="shared" si="1"/>
        <v>13.910925850425889</v>
      </c>
      <c r="G8" s="95">
        <f t="shared" si="2"/>
        <v>-1.1459917742733807</v>
      </c>
    </row>
    <row r="9" spans="1:9" s="6" customFormat="1" ht="20" customHeight="1" x14ac:dyDescent="0.35">
      <c r="A9" s="95" t="s">
        <v>15</v>
      </c>
      <c r="B9" s="95">
        <v>1132006.8799999999</v>
      </c>
      <c r="C9" s="95">
        <v>390143.05170000001</v>
      </c>
      <c r="D9" s="95">
        <f t="shared" si="0"/>
        <v>0.34464724428176624</v>
      </c>
      <c r="E9" s="95">
        <v>1132006.8799999999</v>
      </c>
      <c r="F9" s="95">
        <f t="shared" si="1"/>
        <v>13.939502615465312</v>
      </c>
      <c r="G9" s="95">
        <f t="shared" si="2"/>
        <v>-1.0652338653831057</v>
      </c>
    </row>
    <row r="10" spans="1:9" s="6" customFormat="1" ht="20" customHeight="1" x14ac:dyDescent="0.35">
      <c r="A10" s="95" t="s">
        <v>16</v>
      </c>
      <c r="B10" s="95">
        <v>894680.56</v>
      </c>
      <c r="C10" s="95">
        <v>369906.89</v>
      </c>
      <c r="D10" s="95">
        <f t="shared" si="0"/>
        <v>0.41345135519654075</v>
      </c>
      <c r="E10" s="95">
        <v>894680.56</v>
      </c>
      <c r="F10" s="95">
        <f t="shared" si="1"/>
        <v>13.704222017346128</v>
      </c>
      <c r="G10" s="95">
        <f t="shared" si="2"/>
        <v>-0.88321541304320372</v>
      </c>
    </row>
    <row r="11" spans="1:9" s="6" customFormat="1" ht="20" customHeight="1" x14ac:dyDescent="0.35">
      <c r="A11" s="95" t="s">
        <v>17</v>
      </c>
      <c r="B11" s="95">
        <v>1123073</v>
      </c>
      <c r="C11" s="95">
        <v>469296.60869999998</v>
      </c>
      <c r="D11" s="95">
        <f t="shared" si="0"/>
        <v>0.41786830303996264</v>
      </c>
      <c r="E11" s="95">
        <v>1123073</v>
      </c>
      <c r="F11" s="95">
        <f t="shared" si="1"/>
        <v>13.931579236060243</v>
      </c>
      <c r="G11" s="95">
        <f t="shared" si="2"/>
        <v>-0.87258896059832414</v>
      </c>
    </row>
    <row r="12" spans="1:9" s="6" customFormat="1" ht="20" customHeight="1" x14ac:dyDescent="0.35">
      <c r="A12" s="95" t="s">
        <v>18</v>
      </c>
      <c r="B12" s="95">
        <v>1345133</v>
      </c>
      <c r="C12" s="95">
        <v>521967.05200000003</v>
      </c>
      <c r="D12" s="95">
        <f t="shared" si="0"/>
        <v>0.38804122120266177</v>
      </c>
      <c r="E12" s="95">
        <v>1345133</v>
      </c>
      <c r="F12" s="95">
        <f t="shared" si="1"/>
        <v>14.112003450887665</v>
      </c>
      <c r="G12" s="95">
        <f t="shared" si="2"/>
        <v>-0.94664370478890958</v>
      </c>
    </row>
    <row r="13" spans="1:9" s="6" customFormat="1" ht="20" customHeight="1" x14ac:dyDescent="0.35">
      <c r="A13" s="95" t="s">
        <v>19</v>
      </c>
      <c r="B13" s="95">
        <v>2317045</v>
      </c>
      <c r="C13" s="95">
        <v>840895.55700000003</v>
      </c>
      <c r="D13" s="95">
        <f t="shared" si="0"/>
        <v>0.36291723164634265</v>
      </c>
      <c r="E13" s="95">
        <v>2317045</v>
      </c>
      <c r="F13" s="95">
        <f>LN(E13)</f>
        <v>14.655803224891862</v>
      </c>
      <c r="G13" s="95">
        <f t="shared" si="2"/>
        <v>-1.0135804827095194</v>
      </c>
    </row>
    <row r="14" spans="1:9" ht="20" customHeight="1" x14ac:dyDescent="0.35"/>
    <row r="15" spans="1:9" ht="20" customHeight="1" x14ac:dyDescent="0.35"/>
    <row r="16" spans="1:9" s="98" customFormat="1" ht="20" customHeight="1" x14ac:dyDescent="0.35">
      <c r="A16" s="62"/>
      <c r="B16" s="62" t="s">
        <v>38</v>
      </c>
      <c r="C16" s="62" t="s">
        <v>36</v>
      </c>
      <c r="D16" s="62" t="s">
        <v>39</v>
      </c>
      <c r="E16" s="62" t="s">
        <v>40</v>
      </c>
      <c r="F16" s="62" t="s">
        <v>41</v>
      </c>
      <c r="G16" s="62" t="s">
        <v>42</v>
      </c>
      <c r="H16" s="62" t="s">
        <v>43</v>
      </c>
      <c r="I16" s="62" t="s">
        <v>44</v>
      </c>
    </row>
    <row r="17" spans="1:9" s="8" customFormat="1" ht="20" customHeight="1" x14ac:dyDescent="0.35">
      <c r="A17" s="62" t="s">
        <v>37</v>
      </c>
      <c r="B17" s="47">
        <v>0.23929510957947045</v>
      </c>
      <c r="C17" s="47">
        <v>0.11618723007439995</v>
      </c>
      <c r="D17" s="47">
        <v>2.0595646305212627</v>
      </c>
      <c r="E17" s="47">
        <v>6.9529133196561149E-2</v>
      </c>
      <c r="F17" s="47">
        <v>-2.3538665159016453E-2</v>
      </c>
      <c r="G17" s="47">
        <v>0.50212888431795732</v>
      </c>
      <c r="H17" s="47">
        <v>-2.3538665159016453E-2</v>
      </c>
      <c r="I17" s="47">
        <v>0.50212888431795732</v>
      </c>
    </row>
    <row r="18" spans="1:9" s="8" customFormat="1" ht="20" customHeight="1" x14ac:dyDescent="0.35">
      <c r="A18" s="62" t="s">
        <v>45</v>
      </c>
      <c r="B18" s="47">
        <v>4.2580640219366704E-8</v>
      </c>
      <c r="C18" s="47">
        <v>8.9484510148795147E-8</v>
      </c>
      <c r="D18" s="47">
        <v>0.47584369796027792</v>
      </c>
      <c r="E18" s="47">
        <v>0.64552373492636761</v>
      </c>
      <c r="F18" s="47">
        <v>-1.5984738537321892E-7</v>
      </c>
      <c r="G18" s="47">
        <v>2.4500866581195231E-7</v>
      </c>
      <c r="H18" s="47">
        <v>-1.5984738537321892E-7</v>
      </c>
      <c r="I18" s="47">
        <v>2.4500866581195231E-7</v>
      </c>
    </row>
    <row r="19" spans="1:9" ht="20" customHeight="1" thickBot="1" x14ac:dyDescent="0.4"/>
    <row r="20" spans="1:9" ht="20" customHeight="1" x14ac:dyDescent="0.35">
      <c r="B20" s="76" t="s">
        <v>68</v>
      </c>
      <c r="C20" s="77"/>
      <c r="D20" s="78"/>
    </row>
    <row r="21" spans="1:9" ht="20" customHeight="1" thickBot="1" x14ac:dyDescent="0.4">
      <c r="B21" s="79"/>
      <c r="C21" s="80"/>
      <c r="D21" s="81"/>
    </row>
    <row r="22" spans="1:9" x14ac:dyDescent="0.35">
      <c r="A22" s="38"/>
      <c r="B22" s="38"/>
      <c r="C22" s="38"/>
      <c r="D22" s="38"/>
      <c r="E22" s="38"/>
      <c r="F22" s="38"/>
      <c r="G22" s="38"/>
    </row>
    <row r="23" spans="1:9" x14ac:dyDescent="0.35">
      <c r="A23" s="38"/>
      <c r="B23" s="38"/>
      <c r="C23" s="38"/>
      <c r="D23" s="38"/>
      <c r="E23" s="38"/>
      <c r="F23" s="38"/>
      <c r="G23" s="38"/>
    </row>
    <row r="24" spans="1:9" x14ac:dyDescent="0.35">
      <c r="A24" s="40"/>
      <c r="B24" s="40"/>
      <c r="C24" s="38"/>
      <c r="D24" s="38"/>
      <c r="E24" s="38"/>
      <c r="F24" s="38"/>
      <c r="G24" s="38"/>
    </row>
    <row r="25" spans="1:9" x14ac:dyDescent="0.35">
      <c r="A25" s="4"/>
      <c r="B25" s="4"/>
      <c r="C25" s="38"/>
      <c r="D25" s="38"/>
      <c r="E25" s="38"/>
      <c r="F25" s="38"/>
      <c r="G25" s="38"/>
    </row>
    <row r="26" spans="1:9" x14ac:dyDescent="0.35">
      <c r="A26" s="4"/>
      <c r="B26" s="4"/>
      <c r="C26" s="38"/>
      <c r="D26" s="38"/>
      <c r="E26" s="38"/>
      <c r="F26" s="38"/>
      <c r="G26" s="38"/>
    </row>
    <row r="27" spans="1:9" x14ac:dyDescent="0.35">
      <c r="A27" s="4"/>
      <c r="B27" s="4"/>
      <c r="C27" s="38"/>
      <c r="D27" s="38"/>
      <c r="E27" s="38"/>
      <c r="F27" s="38"/>
      <c r="G27" s="38"/>
    </row>
    <row r="28" spans="1:9" x14ac:dyDescent="0.35">
      <c r="A28" s="4"/>
      <c r="B28" s="4"/>
      <c r="C28" s="38"/>
      <c r="D28" s="38"/>
      <c r="E28" s="38"/>
      <c r="F28" s="38"/>
      <c r="G28" s="38"/>
    </row>
    <row r="29" spans="1:9" x14ac:dyDescent="0.35">
      <c r="A29" s="4"/>
      <c r="B29" s="4"/>
      <c r="C29" s="38"/>
      <c r="D29" s="38"/>
      <c r="E29" s="38"/>
      <c r="F29" s="38"/>
      <c r="G29" s="38"/>
    </row>
    <row r="30" spans="1:9" x14ac:dyDescent="0.35">
      <c r="A30" s="38"/>
      <c r="B30" s="38"/>
      <c r="C30" s="38"/>
      <c r="D30" s="38"/>
      <c r="E30" s="38"/>
      <c r="F30" s="38"/>
      <c r="G30" s="38"/>
    </row>
    <row r="31" spans="1:9" x14ac:dyDescent="0.35">
      <c r="A31" s="38"/>
      <c r="B31" s="38"/>
      <c r="C31" s="38"/>
      <c r="D31" s="38"/>
      <c r="E31" s="38"/>
      <c r="F31" s="38"/>
      <c r="G31" s="38"/>
    </row>
    <row r="32" spans="1:9" x14ac:dyDescent="0.35">
      <c r="A32" s="41"/>
      <c r="B32" s="41"/>
      <c r="C32" s="41"/>
      <c r="D32" s="41"/>
      <c r="E32" s="41"/>
      <c r="F32" s="41"/>
      <c r="G32" s="38"/>
    </row>
    <row r="33" spans="1:7" x14ac:dyDescent="0.35">
      <c r="A33" s="4"/>
      <c r="B33" s="4"/>
      <c r="C33" s="4"/>
      <c r="D33" s="4"/>
      <c r="E33" s="4"/>
      <c r="F33" s="4"/>
      <c r="G33" s="38"/>
    </row>
    <row r="34" spans="1:7" x14ac:dyDescent="0.35">
      <c r="A34" s="4"/>
      <c r="B34" s="4"/>
      <c r="C34" s="4"/>
      <c r="D34" s="4"/>
      <c r="E34" s="4"/>
      <c r="F34" s="4"/>
      <c r="G34" s="38"/>
    </row>
    <row r="35" spans="1:7" x14ac:dyDescent="0.35">
      <c r="A35" s="4"/>
      <c r="B35" s="4"/>
      <c r="C35" s="4"/>
      <c r="D35" s="4"/>
      <c r="E35" s="4"/>
      <c r="F35" s="4"/>
      <c r="G35" s="38"/>
    </row>
    <row r="36" spans="1:7" x14ac:dyDescent="0.35">
      <c r="A36" s="38"/>
      <c r="B36" s="38"/>
      <c r="C36" s="38"/>
      <c r="D36" s="38"/>
      <c r="E36" s="38"/>
      <c r="F36" s="38"/>
      <c r="G36" s="38"/>
    </row>
  </sheetData>
  <mergeCells count="2">
    <mergeCell ref="A1:G1"/>
    <mergeCell ref="B20:D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Deflation</vt:lpstr>
      <vt:lpstr>crude petroleum</vt:lpstr>
      <vt:lpstr>gold</vt:lpstr>
      <vt:lpstr>natural gas</vt:lpstr>
      <vt:lpstr>coaking coal</vt:lpstr>
      <vt:lpstr>crude palm</vt:lpstr>
      <vt:lpstr>copper</vt:lpstr>
      <vt:lpstr>silver</vt:lpstr>
      <vt:lpstr>soya</vt:lpstr>
      <vt:lpstr>urea</vt:lpstr>
      <vt:lpstr>solar cells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Mayuri Anantha</dc:creator>
  <cp:lastModifiedBy>sravan reddy</cp:lastModifiedBy>
  <dcterms:created xsi:type="dcterms:W3CDTF">2017-03-13T08:07:56Z</dcterms:created>
  <dcterms:modified xsi:type="dcterms:W3CDTF">2017-03-19T09:20:39Z</dcterms:modified>
</cp:coreProperties>
</file>